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CB63BFBC-54B0-4963-8D69-C5FFC7E56DED}"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externalReferences>
    <externalReference r:id="rId6"/>
  </externalReferences>
  <definedNames>
    <definedName name="Cost">'Price List'!#REF!</definedName>
    <definedName name="Customer">'Price List'!$W$14:$X$1745</definedName>
    <definedName name="Customer_Cost">'Price List'!$Z$14:$AG$1745</definedName>
    <definedName name="Customer_List">'Price List'!$C$14:$T$1745</definedName>
    <definedName name="Group">Instructions!$B$38:$H$45</definedName>
    <definedName name="Header">'Price List'!$14:$21</definedName>
    <definedName name="Index">Index!$A$1:$L$73</definedName>
    <definedName name="Part">[1]Sheet1!$B$8:$AO$2011</definedName>
    <definedName name="Price_Calculation">'Price List'!#REF!</definedName>
    <definedName name="Price_Change">'Price List'!#REF!</definedName>
    <definedName name="Price_List">'Price List'!$C$14:$T$1745</definedName>
    <definedName name="_xlnm.Print_Area" localSheetId="4">Changes!$A$1:$C$153</definedName>
    <definedName name="_xlnm.Print_Area" localSheetId="1">Index!$A$1:$L$73</definedName>
    <definedName name="_xlnm.Print_Area" localSheetId="2">'Price List'!$C$14:$T$1745</definedName>
    <definedName name="_xlnm.Print_Titles" localSheetId="2">'Price List'!$C:$N,'Price List'!$14:$21</definedName>
    <definedName name="Purchasing_Cost">'Price List'!#REF!</definedName>
    <definedName name="Round">'Price List'!$D$1749:$E$1758</definedName>
    <definedName name="Suggested">Instructions!$H$56</definedName>
  </definedNames>
  <calcPr calcId="191029"/>
</workbook>
</file>

<file path=xl/calcChain.xml><?xml version="1.0" encoding="utf-8"?>
<calcChain xmlns="http://schemas.openxmlformats.org/spreadsheetml/2006/main">
  <c r="AM1458" i="1" l="1"/>
  <c r="AL1458" i="1"/>
  <c r="AK1458" i="1"/>
  <c r="W1458" i="1"/>
  <c r="AB1458" i="1" s="1"/>
  <c r="U1458" i="1"/>
  <c r="AM1275" i="1"/>
  <c r="AL1275" i="1"/>
  <c r="AK1275" i="1"/>
  <c r="W1275" i="1"/>
  <c r="AB1275" i="1" s="1"/>
  <c r="U1275" i="1"/>
  <c r="AM1274" i="1"/>
  <c r="AL1274" i="1"/>
  <c r="AK1274" i="1"/>
  <c r="W1274" i="1"/>
  <c r="AB1274" i="1" s="1"/>
  <c r="U1274" i="1"/>
  <c r="AM1273" i="1"/>
  <c r="AL1273" i="1"/>
  <c r="AK1273" i="1"/>
  <c r="W1273" i="1"/>
  <c r="AB1273" i="1" s="1"/>
  <c r="U1273" i="1"/>
  <c r="AM1272" i="1"/>
  <c r="AL1272" i="1"/>
  <c r="AK1272" i="1"/>
  <c r="W1272" i="1"/>
  <c r="AB1272" i="1" s="1"/>
  <c r="U1272" i="1"/>
  <c r="AM1277" i="1"/>
  <c r="AL1277" i="1"/>
  <c r="AK1277" i="1"/>
  <c r="W1277" i="1"/>
  <c r="AB1277" i="1" s="1"/>
  <c r="U1277" i="1"/>
  <c r="AM1276" i="1"/>
  <c r="AL1276" i="1"/>
  <c r="AK1276" i="1"/>
  <c r="W1276" i="1"/>
  <c r="AB1276" i="1" s="1"/>
  <c r="U1276" i="1"/>
  <c r="AM1278" i="1"/>
  <c r="AL1278" i="1"/>
  <c r="AK1278" i="1"/>
  <c r="W1278" i="1"/>
  <c r="AB1278" i="1" s="1"/>
  <c r="U1278" i="1"/>
  <c r="AM1279" i="1"/>
  <c r="AL1279" i="1"/>
  <c r="AK1279" i="1"/>
  <c r="W1279" i="1"/>
  <c r="AB1279" i="1" s="1"/>
  <c r="U1279" i="1"/>
  <c r="AM1462" i="1"/>
  <c r="AL1462" i="1"/>
  <c r="AK1462" i="1"/>
  <c r="W1462" i="1"/>
  <c r="AB1462" i="1" s="1"/>
  <c r="U1462" i="1"/>
  <c r="AM1461" i="1"/>
  <c r="AL1461" i="1"/>
  <c r="AK1461" i="1"/>
  <c r="W1461" i="1"/>
  <c r="AB1461" i="1" s="1"/>
  <c r="U1461" i="1"/>
  <c r="AM1460" i="1"/>
  <c r="AL1460" i="1"/>
  <c r="AK1460" i="1"/>
  <c r="W1460" i="1"/>
  <c r="AB1460" i="1" s="1"/>
  <c r="U1460" i="1"/>
  <c r="AM1459" i="1"/>
  <c r="AL1459" i="1"/>
  <c r="AK1459" i="1"/>
  <c r="W1459" i="1"/>
  <c r="AB1459" i="1" s="1"/>
  <c r="U1459" i="1"/>
  <c r="AM1463" i="1"/>
  <c r="AL1463" i="1"/>
  <c r="AK1463" i="1"/>
  <c r="W1463" i="1"/>
  <c r="AB1463" i="1" s="1"/>
  <c r="U1463" i="1"/>
  <c r="AM1444" i="1"/>
  <c r="AL1444" i="1"/>
  <c r="AK1444" i="1"/>
  <c r="W1444" i="1"/>
  <c r="AB1444" i="1" s="1"/>
  <c r="U1444" i="1"/>
  <c r="AM1443" i="1"/>
  <c r="AL1443" i="1"/>
  <c r="AK1443" i="1"/>
  <c r="W1443" i="1"/>
  <c r="AB1443" i="1" s="1"/>
  <c r="U1443" i="1"/>
  <c r="AM1445" i="1"/>
  <c r="AL1445" i="1"/>
  <c r="AK1445" i="1"/>
  <c r="W1445" i="1"/>
  <c r="AB1445" i="1" s="1"/>
  <c r="U1445" i="1"/>
  <c r="AM1446" i="1"/>
  <c r="AL1446" i="1"/>
  <c r="AK1446" i="1"/>
  <c r="W1446" i="1"/>
  <c r="AB1446" i="1" s="1"/>
  <c r="U1446" i="1"/>
  <c r="AM1385" i="1"/>
  <c r="AL1385" i="1"/>
  <c r="AK1385" i="1"/>
  <c r="W1385" i="1"/>
  <c r="AB1385" i="1" s="1"/>
  <c r="U1385" i="1"/>
  <c r="AM1172" i="1"/>
  <c r="AL1172" i="1"/>
  <c r="AK1172" i="1"/>
  <c r="W1172" i="1"/>
  <c r="AB1172" i="1" s="1"/>
  <c r="U1172" i="1"/>
  <c r="AM1163" i="1"/>
  <c r="AL1163" i="1"/>
  <c r="AK1163" i="1"/>
  <c r="W1163" i="1"/>
  <c r="AB1163" i="1" s="1"/>
  <c r="U1163" i="1"/>
  <c r="AM1154" i="1"/>
  <c r="AL1154" i="1"/>
  <c r="AK1154" i="1"/>
  <c r="W1154" i="1"/>
  <c r="AB1154" i="1" s="1"/>
  <c r="U1154" i="1"/>
  <c r="AM1148" i="1"/>
  <c r="AL1148" i="1"/>
  <c r="AK1148" i="1"/>
  <c r="W1148" i="1"/>
  <c r="AB1148" i="1" s="1"/>
  <c r="U1148" i="1"/>
  <c r="AM1141" i="1"/>
  <c r="AL1141" i="1"/>
  <c r="AK1141" i="1"/>
  <c r="W1141" i="1"/>
  <c r="AB1141" i="1" s="1"/>
  <c r="U1141" i="1"/>
  <c r="AM1371" i="1"/>
  <c r="AL1371" i="1"/>
  <c r="AK1371" i="1"/>
  <c r="W1371" i="1"/>
  <c r="AB1371" i="1" s="1"/>
  <c r="U1371" i="1"/>
  <c r="AM1370" i="1"/>
  <c r="AL1370" i="1"/>
  <c r="AK1370" i="1"/>
  <c r="W1370" i="1"/>
  <c r="AB1370" i="1" s="1"/>
  <c r="U1370" i="1"/>
  <c r="AM1369" i="1"/>
  <c r="AL1369" i="1"/>
  <c r="AK1369" i="1"/>
  <c r="W1369" i="1"/>
  <c r="AB1369" i="1" s="1"/>
  <c r="U1369" i="1"/>
  <c r="AM1374" i="1"/>
  <c r="AL1374" i="1"/>
  <c r="AK1374" i="1"/>
  <c r="W1374" i="1"/>
  <c r="AB1374" i="1" s="1"/>
  <c r="U1374" i="1"/>
  <c r="AM1373" i="1"/>
  <c r="AL1373" i="1"/>
  <c r="AK1373" i="1"/>
  <c r="W1373" i="1"/>
  <c r="AB1373" i="1" s="1"/>
  <c r="U1373" i="1"/>
  <c r="AM1376" i="1"/>
  <c r="AL1376" i="1"/>
  <c r="AK1376" i="1"/>
  <c r="W1376" i="1"/>
  <c r="AB1376" i="1" s="1"/>
  <c r="U1376" i="1"/>
  <c r="AM1377" i="1"/>
  <c r="AL1377" i="1"/>
  <c r="AK1377" i="1"/>
  <c r="W1377" i="1"/>
  <c r="AB1377" i="1" s="1"/>
  <c r="U1377" i="1"/>
  <c r="AM1425" i="1"/>
  <c r="AL1425" i="1"/>
  <c r="AK1425" i="1"/>
  <c r="W1425" i="1"/>
  <c r="AB1425" i="1" s="1"/>
  <c r="U1425" i="1"/>
  <c r="AM1424" i="1"/>
  <c r="AL1424" i="1"/>
  <c r="AK1424" i="1"/>
  <c r="W1424" i="1"/>
  <c r="AB1424" i="1" s="1"/>
  <c r="U1424" i="1"/>
  <c r="AM1422" i="1"/>
  <c r="AL1422" i="1"/>
  <c r="AK1422" i="1"/>
  <c r="W1422" i="1"/>
  <c r="AB1422" i="1" s="1"/>
  <c r="U1422" i="1"/>
  <c r="AM1427" i="1"/>
  <c r="AL1427" i="1"/>
  <c r="AK1427" i="1"/>
  <c r="W1427" i="1"/>
  <c r="AB1427" i="1" s="1"/>
  <c r="U1427" i="1"/>
  <c r="AM1428" i="1"/>
  <c r="AL1428" i="1"/>
  <c r="AK1428" i="1"/>
  <c r="W1428" i="1"/>
  <c r="AB1428" i="1" s="1"/>
  <c r="U1428" i="1"/>
  <c r="AM1426" i="1"/>
  <c r="AL1426" i="1"/>
  <c r="AK1426" i="1"/>
  <c r="W1426" i="1"/>
  <c r="AB1426" i="1" s="1"/>
  <c r="U1426" i="1"/>
  <c r="AM1423" i="1"/>
  <c r="AL1423" i="1"/>
  <c r="AK1423" i="1"/>
  <c r="W1423" i="1"/>
  <c r="AB1423" i="1" s="1"/>
  <c r="U1423" i="1"/>
  <c r="AM1431" i="1"/>
  <c r="AL1431" i="1"/>
  <c r="AK1431" i="1"/>
  <c r="W1431" i="1"/>
  <c r="AB1431" i="1" s="1"/>
  <c r="U1431" i="1"/>
  <c r="AM1429" i="1"/>
  <c r="AL1429" i="1"/>
  <c r="AK1429" i="1"/>
  <c r="W1429" i="1"/>
  <c r="AB1429" i="1" s="1"/>
  <c r="U1429" i="1"/>
  <c r="AM1432" i="1"/>
  <c r="AL1432" i="1"/>
  <c r="AK1432" i="1"/>
  <c r="W1432" i="1"/>
  <c r="AB1432" i="1" s="1"/>
  <c r="U1432" i="1"/>
  <c r="AM1433" i="1"/>
  <c r="AL1433" i="1"/>
  <c r="AK1433" i="1"/>
  <c r="W1433" i="1"/>
  <c r="AB1433" i="1" s="1"/>
  <c r="U1433" i="1"/>
  <c r="AM1671" i="1"/>
  <c r="AL1671" i="1"/>
  <c r="AK1671" i="1"/>
  <c r="W1671" i="1"/>
  <c r="AB1671" i="1" s="1"/>
  <c r="U1671" i="1"/>
  <c r="AM1034" i="1"/>
  <c r="AL1034" i="1"/>
  <c r="AK1034" i="1"/>
  <c r="W1034" i="1"/>
  <c r="AB1034" i="1" s="1"/>
  <c r="U1034" i="1"/>
  <c r="AM241" i="1"/>
  <c r="AL241" i="1"/>
  <c r="AK241" i="1"/>
  <c r="W241" i="1"/>
  <c r="AB241" i="1" s="1"/>
  <c r="U241" i="1"/>
  <c r="AM1673" i="1" l="1"/>
  <c r="AL1673" i="1"/>
  <c r="AK1673" i="1"/>
  <c r="W1673" i="1"/>
  <c r="AB1673" i="1" s="1"/>
  <c r="U1673" i="1"/>
  <c r="AM1672" i="1"/>
  <c r="AL1672" i="1"/>
  <c r="AK1672" i="1"/>
  <c r="W1672" i="1"/>
  <c r="AB1672" i="1" s="1"/>
  <c r="U1672" i="1"/>
  <c r="AM1217" i="1"/>
  <c r="AL1217" i="1"/>
  <c r="AK1217" i="1"/>
  <c r="W1217" i="1"/>
  <c r="AB1217" i="1" s="1"/>
  <c r="U1217" i="1"/>
  <c r="AM1210" i="1"/>
  <c r="AL1210" i="1"/>
  <c r="AK1210" i="1"/>
  <c r="W1210" i="1"/>
  <c r="AB1210" i="1" s="1"/>
  <c r="U1210" i="1"/>
  <c r="AM1203" i="1"/>
  <c r="AL1203" i="1"/>
  <c r="AK1203" i="1"/>
  <c r="W1203" i="1"/>
  <c r="AB1203" i="1" s="1"/>
  <c r="U1203" i="1"/>
  <c r="AM1195" i="1"/>
  <c r="AL1195" i="1"/>
  <c r="AK1195" i="1"/>
  <c r="W1195" i="1"/>
  <c r="AB1195" i="1" s="1"/>
  <c r="U1195" i="1"/>
  <c r="AM1188" i="1"/>
  <c r="AL1188" i="1"/>
  <c r="AK1188" i="1"/>
  <c r="W1188" i="1"/>
  <c r="AB1188" i="1" s="1"/>
  <c r="U1188" i="1"/>
  <c r="AM1180" i="1"/>
  <c r="AL1180" i="1"/>
  <c r="AK1180" i="1"/>
  <c r="W1180" i="1"/>
  <c r="AB1180" i="1" s="1"/>
  <c r="U1180" i="1"/>
  <c r="AM1134" i="1"/>
  <c r="AL1134" i="1"/>
  <c r="AK1134" i="1"/>
  <c r="W1134" i="1"/>
  <c r="AB1134" i="1" s="1"/>
  <c r="U1134" i="1"/>
  <c r="AM1127" i="1"/>
  <c r="AL1127" i="1"/>
  <c r="AK1127" i="1"/>
  <c r="W1127" i="1"/>
  <c r="AB1127" i="1" s="1"/>
  <c r="U1127" i="1"/>
  <c r="AM1119" i="1"/>
  <c r="AL1119" i="1"/>
  <c r="AK1119" i="1"/>
  <c r="W1119" i="1"/>
  <c r="AB1119" i="1" s="1"/>
  <c r="U1119" i="1"/>
  <c r="AM1111" i="1"/>
  <c r="AL1111" i="1"/>
  <c r="AK1111" i="1"/>
  <c r="W1111" i="1"/>
  <c r="AB1111" i="1" s="1"/>
  <c r="U1111" i="1"/>
  <c r="AM1103" i="1"/>
  <c r="AL1103" i="1"/>
  <c r="AK1103" i="1"/>
  <c r="W1103" i="1"/>
  <c r="AB1103" i="1" s="1"/>
  <c r="U1103" i="1"/>
  <c r="AM340" i="1"/>
  <c r="AL340" i="1"/>
  <c r="AK340" i="1"/>
  <c r="W340" i="1"/>
  <c r="AB340" i="1" s="1"/>
  <c r="U340" i="1"/>
  <c r="AM339" i="1"/>
  <c r="AL339" i="1"/>
  <c r="AK339" i="1"/>
  <c r="W339" i="1"/>
  <c r="AB339" i="1" s="1"/>
  <c r="U339" i="1"/>
  <c r="U358" i="1"/>
  <c r="W358" i="1"/>
  <c r="AB358" i="1" s="1"/>
  <c r="AK358" i="1"/>
  <c r="AL358" i="1"/>
  <c r="AM358" i="1"/>
  <c r="AM628" i="1"/>
  <c r="AL628" i="1"/>
  <c r="AK628" i="1"/>
  <c r="W628" i="1"/>
  <c r="AB628" i="1" s="1"/>
  <c r="U628" i="1"/>
  <c r="AM1567" i="1"/>
  <c r="AL1567" i="1"/>
  <c r="AK1567" i="1"/>
  <c r="W1567" i="1"/>
  <c r="AB1567" i="1" s="1"/>
  <c r="U1567" i="1"/>
  <c r="AM1566" i="1"/>
  <c r="AL1566" i="1"/>
  <c r="AK1566" i="1"/>
  <c r="W1566" i="1"/>
  <c r="AB1566" i="1" s="1"/>
  <c r="U1566" i="1"/>
  <c r="AM1565" i="1"/>
  <c r="AL1565" i="1"/>
  <c r="AK1565" i="1"/>
  <c r="W1565" i="1"/>
  <c r="AB1565" i="1" s="1"/>
  <c r="U1565" i="1"/>
  <c r="AM1564" i="1"/>
  <c r="AL1564" i="1"/>
  <c r="AK1564" i="1"/>
  <c r="W1564" i="1"/>
  <c r="AB1564" i="1" s="1"/>
  <c r="U1564" i="1"/>
  <c r="AM1569" i="1"/>
  <c r="AL1569" i="1"/>
  <c r="AK1569" i="1"/>
  <c r="W1569" i="1"/>
  <c r="AB1569" i="1" s="1"/>
  <c r="U1569" i="1"/>
  <c r="AM1568" i="1"/>
  <c r="AL1568" i="1"/>
  <c r="AK1568" i="1"/>
  <c r="W1568" i="1"/>
  <c r="AB1568" i="1" s="1"/>
  <c r="U1568" i="1"/>
  <c r="AM1570" i="1"/>
  <c r="AL1570" i="1"/>
  <c r="AK1570" i="1"/>
  <c r="W1570" i="1"/>
  <c r="AB1570" i="1" s="1"/>
  <c r="U1570" i="1"/>
  <c r="AM1571" i="1"/>
  <c r="AL1571" i="1"/>
  <c r="AK1571" i="1"/>
  <c r="W1571" i="1"/>
  <c r="AB1571" i="1" s="1"/>
  <c r="U1571" i="1"/>
  <c r="AM1073" i="1" l="1"/>
  <c r="AL1073" i="1"/>
  <c r="AK1073" i="1"/>
  <c r="W1073" i="1"/>
  <c r="AB1073" i="1" s="1"/>
  <c r="U1073" i="1"/>
  <c r="AM992" i="1"/>
  <c r="AL992" i="1"/>
  <c r="AK992" i="1"/>
  <c r="W992" i="1"/>
  <c r="AB992" i="1" s="1"/>
  <c r="U992" i="1"/>
  <c r="AM991" i="1"/>
  <c r="AL991" i="1"/>
  <c r="AK991" i="1"/>
  <c r="W991" i="1"/>
  <c r="AB991" i="1" s="1"/>
  <c r="U991" i="1"/>
  <c r="AM582" i="1"/>
  <c r="AL582" i="1"/>
  <c r="AK582" i="1"/>
  <c r="W582" i="1"/>
  <c r="AB582" i="1" s="1"/>
  <c r="U582" i="1"/>
  <c r="AM195" i="1"/>
  <c r="AL195" i="1"/>
  <c r="AK195" i="1"/>
  <c r="W195" i="1"/>
  <c r="AB195" i="1" s="1"/>
  <c r="U195" i="1"/>
  <c r="AM194" i="1"/>
  <c r="AL194" i="1"/>
  <c r="AK194" i="1"/>
  <c r="W194" i="1"/>
  <c r="AB194" i="1" s="1"/>
  <c r="U194" i="1"/>
  <c r="AM905" i="1"/>
  <c r="AL905" i="1"/>
  <c r="AK905" i="1"/>
  <c r="W905" i="1"/>
  <c r="AB905" i="1" s="1"/>
  <c r="U905" i="1"/>
  <c r="AM687" i="1"/>
  <c r="AL687" i="1"/>
  <c r="AK687" i="1"/>
  <c r="W687" i="1"/>
  <c r="AB687" i="1" s="1"/>
  <c r="U687" i="1"/>
  <c r="AM689" i="1"/>
  <c r="AL689" i="1"/>
  <c r="AK689" i="1"/>
  <c r="W689" i="1"/>
  <c r="AB689" i="1" s="1"/>
  <c r="U689" i="1"/>
  <c r="AM688" i="1"/>
  <c r="AL688" i="1"/>
  <c r="AK688" i="1"/>
  <c r="W688" i="1"/>
  <c r="AB688" i="1" s="1"/>
  <c r="U688" i="1"/>
  <c r="AM686" i="1"/>
  <c r="AL686" i="1"/>
  <c r="AK686" i="1"/>
  <c r="W686" i="1"/>
  <c r="AB686" i="1" s="1"/>
  <c r="U686" i="1"/>
  <c r="AM685" i="1"/>
  <c r="AL685" i="1"/>
  <c r="AK685" i="1"/>
  <c r="W685" i="1"/>
  <c r="AB685" i="1" s="1"/>
  <c r="U685" i="1"/>
  <c r="AM684" i="1"/>
  <c r="AL684" i="1"/>
  <c r="AK684" i="1"/>
  <c r="W684" i="1"/>
  <c r="AB684" i="1" s="1"/>
  <c r="U684" i="1"/>
  <c r="AM724" i="1"/>
  <c r="AL724" i="1"/>
  <c r="AK724" i="1"/>
  <c r="W724" i="1"/>
  <c r="AB724" i="1" s="1"/>
  <c r="U724" i="1"/>
  <c r="AM624" i="1"/>
  <c r="AL624" i="1"/>
  <c r="AK624" i="1"/>
  <c r="W624" i="1"/>
  <c r="AB624" i="1" s="1"/>
  <c r="U624" i="1"/>
  <c r="AM581" i="1"/>
  <c r="AL581" i="1"/>
  <c r="AK581" i="1"/>
  <c r="W581" i="1"/>
  <c r="AB581" i="1" s="1"/>
  <c r="U581" i="1"/>
  <c r="AM1014" i="1"/>
  <c r="AL1014" i="1"/>
  <c r="AK1014" i="1"/>
  <c r="W1014" i="1"/>
  <c r="AB1014" i="1" s="1"/>
  <c r="U1014" i="1"/>
  <c r="AM1006" i="1"/>
  <c r="AL1006" i="1"/>
  <c r="AK1006" i="1"/>
  <c r="W1006" i="1"/>
  <c r="AB1006" i="1" s="1"/>
  <c r="U1006" i="1"/>
  <c r="AM1005" i="1"/>
  <c r="AL1005" i="1"/>
  <c r="AK1005" i="1"/>
  <c r="W1005" i="1"/>
  <c r="AB1005" i="1" s="1"/>
  <c r="U1005" i="1"/>
  <c r="AM1074" i="1"/>
  <c r="AL1074" i="1"/>
  <c r="AK1074" i="1"/>
  <c r="W1074" i="1"/>
  <c r="AB1074" i="1" s="1"/>
  <c r="U1074" i="1"/>
  <c r="AM975" i="1"/>
  <c r="AL975" i="1"/>
  <c r="AK975" i="1"/>
  <c r="W975" i="1"/>
  <c r="AB975" i="1" s="1"/>
  <c r="U975" i="1"/>
  <c r="AM227" i="1"/>
  <c r="AL227" i="1"/>
  <c r="AK227" i="1"/>
  <c r="W227" i="1"/>
  <c r="AB227" i="1" s="1"/>
  <c r="U227" i="1"/>
  <c r="AM942" i="1"/>
  <c r="AL942" i="1"/>
  <c r="AK942" i="1"/>
  <c r="W942" i="1"/>
  <c r="AB942" i="1" s="1"/>
  <c r="U942" i="1"/>
  <c r="AM1704" i="1"/>
  <c r="AL1704" i="1"/>
  <c r="AK1704" i="1"/>
  <c r="W1704" i="1"/>
  <c r="AB1704" i="1" s="1"/>
  <c r="U1704" i="1"/>
  <c r="AM1695" i="1"/>
  <c r="AL1695" i="1"/>
  <c r="AK1695" i="1"/>
  <c r="W1695" i="1"/>
  <c r="AB1695" i="1" s="1"/>
  <c r="U1695" i="1"/>
  <c r="AM1694" i="1"/>
  <c r="AL1694" i="1"/>
  <c r="AK1694" i="1"/>
  <c r="W1694" i="1"/>
  <c r="AB1694" i="1" s="1"/>
  <c r="U1694" i="1"/>
  <c r="AM1243" i="1"/>
  <c r="AL1243" i="1"/>
  <c r="AK1243" i="1"/>
  <c r="W1243" i="1"/>
  <c r="AB1243" i="1" s="1"/>
  <c r="U1243" i="1"/>
  <c r="AM1063" i="1"/>
  <c r="AL1063" i="1"/>
  <c r="AK1063" i="1"/>
  <c r="W1063" i="1"/>
  <c r="AB1063" i="1" s="1"/>
  <c r="U1063" i="1"/>
  <c r="AM1055" i="1"/>
  <c r="AL1055" i="1"/>
  <c r="AK1055" i="1"/>
  <c r="W1055" i="1"/>
  <c r="AB1055" i="1" s="1"/>
  <c r="U1055" i="1"/>
  <c r="AM1047" i="1"/>
  <c r="AL1047" i="1"/>
  <c r="AK1047" i="1"/>
  <c r="W1047" i="1"/>
  <c r="AB1047" i="1" s="1"/>
  <c r="U1047" i="1"/>
  <c r="AM859" i="1"/>
  <c r="AL859" i="1"/>
  <c r="AK859" i="1"/>
  <c r="W859" i="1"/>
  <c r="AB859" i="1" s="1"/>
  <c r="U859" i="1"/>
  <c r="AM160" i="1"/>
  <c r="AL160" i="1"/>
  <c r="AK160" i="1"/>
  <c r="W160" i="1"/>
  <c r="AB160" i="1" s="1"/>
  <c r="U160" i="1"/>
  <c r="AM1022" i="1"/>
  <c r="AL1022" i="1"/>
  <c r="AK1022" i="1"/>
  <c r="W1022" i="1"/>
  <c r="AB1022" i="1" s="1"/>
  <c r="U1022" i="1"/>
  <c r="AM86" i="1"/>
  <c r="AL86" i="1"/>
  <c r="AK86" i="1"/>
  <c r="W86" i="1"/>
  <c r="AB86" i="1" s="1"/>
  <c r="U86" i="1"/>
  <c r="AM974" i="1"/>
  <c r="AL974" i="1"/>
  <c r="AK974" i="1"/>
  <c r="W974" i="1"/>
  <c r="AB974" i="1" s="1"/>
  <c r="U974" i="1"/>
  <c r="AM720" i="1"/>
  <c r="AL720" i="1"/>
  <c r="AK720" i="1"/>
  <c r="W720" i="1"/>
  <c r="AB720" i="1" s="1"/>
  <c r="U720" i="1"/>
  <c r="AM1355" i="1"/>
  <c r="AL1355" i="1"/>
  <c r="AK1355" i="1"/>
  <c r="W1355" i="1"/>
  <c r="AB1355" i="1" s="1"/>
  <c r="U1355" i="1"/>
  <c r="AM1244" i="1"/>
  <c r="AL1244" i="1"/>
  <c r="AK1244" i="1"/>
  <c r="W1244" i="1"/>
  <c r="AB1244" i="1" s="1"/>
  <c r="U1244" i="1"/>
  <c r="AM1359" i="1"/>
  <c r="AL1359" i="1"/>
  <c r="AK1359" i="1"/>
  <c r="W1359" i="1"/>
  <c r="AB1359" i="1" s="1"/>
  <c r="U1359" i="1"/>
  <c r="AM1360" i="1"/>
  <c r="AL1360" i="1"/>
  <c r="AK1360" i="1"/>
  <c r="W1360" i="1"/>
  <c r="AB1360" i="1" s="1"/>
  <c r="U1360" i="1"/>
  <c r="AM1655" i="1"/>
  <c r="AL1655" i="1"/>
  <c r="AK1655" i="1"/>
  <c r="W1655" i="1"/>
  <c r="AB1655" i="1" s="1"/>
  <c r="U1655" i="1"/>
  <c r="AM1623" i="1"/>
  <c r="AL1623" i="1"/>
  <c r="AK1623" i="1"/>
  <c r="W1623" i="1"/>
  <c r="AB1623" i="1" s="1"/>
  <c r="U1623" i="1"/>
  <c r="AM1622" i="1"/>
  <c r="AL1622" i="1"/>
  <c r="AK1622" i="1"/>
  <c r="W1622" i="1"/>
  <c r="AB1622" i="1" s="1"/>
  <c r="U1622" i="1"/>
  <c r="AM1621" i="1"/>
  <c r="AL1621" i="1"/>
  <c r="AK1621" i="1"/>
  <c r="W1621" i="1"/>
  <c r="AB1621" i="1" s="1"/>
  <c r="U1621" i="1"/>
  <c r="AM1620" i="1"/>
  <c r="AL1620" i="1"/>
  <c r="AK1620" i="1"/>
  <c r="W1620" i="1"/>
  <c r="AB1620" i="1" s="1"/>
  <c r="U1620" i="1"/>
  <c r="AM1619" i="1"/>
  <c r="AL1619" i="1"/>
  <c r="AK1619" i="1"/>
  <c r="W1619" i="1"/>
  <c r="AB1619" i="1" s="1"/>
  <c r="U1619" i="1"/>
  <c r="AM1618" i="1"/>
  <c r="AL1618" i="1"/>
  <c r="AK1618" i="1"/>
  <c r="W1618" i="1"/>
  <c r="AB1618" i="1" s="1"/>
  <c r="U1618" i="1"/>
  <c r="AM1617" i="1"/>
  <c r="AL1617" i="1"/>
  <c r="AK1617" i="1"/>
  <c r="W1617" i="1"/>
  <c r="AB1617" i="1" s="1"/>
  <c r="U1617" i="1"/>
  <c r="AM1616" i="1"/>
  <c r="AL1616" i="1"/>
  <c r="AK1616" i="1"/>
  <c r="W1616" i="1"/>
  <c r="AB1616" i="1" s="1"/>
  <c r="U1616" i="1"/>
  <c r="AM1609" i="1"/>
  <c r="AL1609" i="1"/>
  <c r="AK1609" i="1"/>
  <c r="W1609" i="1"/>
  <c r="AB1609" i="1" s="1"/>
  <c r="U1609" i="1"/>
  <c r="AM1608" i="1"/>
  <c r="AL1608" i="1"/>
  <c r="AK1608" i="1"/>
  <c r="W1608" i="1"/>
  <c r="AB1608" i="1" s="1"/>
  <c r="U1608" i="1"/>
  <c r="AM1607" i="1"/>
  <c r="AL1607" i="1"/>
  <c r="AK1607" i="1"/>
  <c r="W1607" i="1"/>
  <c r="AB1607" i="1" s="1"/>
  <c r="U1607" i="1"/>
  <c r="AM1606" i="1"/>
  <c r="AL1606" i="1"/>
  <c r="AK1606" i="1"/>
  <c r="W1606" i="1"/>
  <c r="AB1606" i="1" s="1"/>
  <c r="U1606" i="1"/>
  <c r="AM1605" i="1"/>
  <c r="AL1605" i="1"/>
  <c r="AK1605" i="1"/>
  <c r="W1605" i="1"/>
  <c r="AB1605" i="1" s="1"/>
  <c r="U1605" i="1"/>
  <c r="AM1604" i="1"/>
  <c r="AL1604" i="1"/>
  <c r="AK1604" i="1"/>
  <c r="W1604" i="1"/>
  <c r="AB1604" i="1" s="1"/>
  <c r="U1604" i="1"/>
  <c r="AM1603" i="1"/>
  <c r="AL1603" i="1"/>
  <c r="AK1603" i="1"/>
  <c r="W1603" i="1"/>
  <c r="AB1603" i="1" s="1"/>
  <c r="U1603" i="1"/>
  <c r="AM1602" i="1"/>
  <c r="AL1602" i="1"/>
  <c r="AK1602" i="1"/>
  <c r="W1602" i="1"/>
  <c r="AB1602" i="1" s="1"/>
  <c r="U1602" i="1"/>
  <c r="AM1600" i="1"/>
  <c r="AL1600" i="1"/>
  <c r="AK1600" i="1"/>
  <c r="W1600" i="1"/>
  <c r="AB1600" i="1" s="1"/>
  <c r="U1600" i="1"/>
  <c r="AM1599" i="1"/>
  <c r="AL1599" i="1"/>
  <c r="AK1599" i="1"/>
  <c r="W1599" i="1"/>
  <c r="AB1599" i="1" s="1"/>
  <c r="U1599" i="1"/>
  <c r="AM1598" i="1"/>
  <c r="AL1598" i="1"/>
  <c r="AK1598" i="1"/>
  <c r="W1598" i="1"/>
  <c r="AB1598" i="1" s="1"/>
  <c r="U1598" i="1"/>
  <c r="AM1597" i="1"/>
  <c r="AL1597" i="1"/>
  <c r="AK1597" i="1"/>
  <c r="W1597" i="1"/>
  <c r="AB1597" i="1" s="1"/>
  <c r="U1597" i="1"/>
  <c r="AM1596" i="1"/>
  <c r="AL1596" i="1"/>
  <c r="AK1596" i="1"/>
  <c r="W1596" i="1"/>
  <c r="AB1596" i="1" s="1"/>
  <c r="U1596" i="1"/>
  <c r="AM1595" i="1"/>
  <c r="AL1595" i="1"/>
  <c r="AK1595" i="1"/>
  <c r="W1595" i="1"/>
  <c r="AB1595" i="1" s="1"/>
  <c r="U1595" i="1"/>
  <c r="AM1594" i="1"/>
  <c r="AL1594" i="1"/>
  <c r="AK1594" i="1"/>
  <c r="W1594" i="1"/>
  <c r="AB1594" i="1" s="1"/>
  <c r="U1594" i="1"/>
  <c r="AM1593" i="1"/>
  <c r="AL1593" i="1"/>
  <c r="AK1593" i="1"/>
  <c r="W1593" i="1"/>
  <c r="AB1593" i="1" s="1"/>
  <c r="U1593" i="1"/>
  <c r="AM1589" i="1"/>
  <c r="AL1589" i="1"/>
  <c r="AK1589" i="1"/>
  <c r="W1589" i="1"/>
  <c r="AB1589" i="1" s="1"/>
  <c r="U1589" i="1"/>
  <c r="AM1588" i="1"/>
  <c r="AL1588" i="1"/>
  <c r="AK1588" i="1"/>
  <c r="W1588" i="1"/>
  <c r="AB1588" i="1" s="1"/>
  <c r="U1588" i="1"/>
  <c r="AM1587" i="1"/>
  <c r="AL1587" i="1"/>
  <c r="AK1587" i="1"/>
  <c r="W1587" i="1"/>
  <c r="AB1587" i="1" s="1"/>
  <c r="U1587" i="1"/>
  <c r="AM1586" i="1"/>
  <c r="AL1586" i="1"/>
  <c r="AK1586" i="1"/>
  <c r="W1586" i="1"/>
  <c r="AB1586" i="1" s="1"/>
  <c r="U1586" i="1"/>
  <c r="AM1585" i="1"/>
  <c r="AL1585" i="1"/>
  <c r="AK1585" i="1"/>
  <c r="W1585" i="1"/>
  <c r="AB1585" i="1" s="1"/>
  <c r="U1585" i="1"/>
  <c r="AM1584" i="1"/>
  <c r="AL1584" i="1"/>
  <c r="AK1584" i="1"/>
  <c r="W1584" i="1"/>
  <c r="AB1584" i="1" s="1"/>
  <c r="U1584" i="1"/>
  <c r="AM1583" i="1"/>
  <c r="AL1583" i="1"/>
  <c r="AK1583" i="1"/>
  <c r="W1583" i="1"/>
  <c r="AB1583" i="1" s="1"/>
  <c r="U1583" i="1"/>
  <c r="AM1582" i="1"/>
  <c r="AL1582" i="1"/>
  <c r="AK1582" i="1"/>
  <c r="W1582" i="1"/>
  <c r="AB1582" i="1" s="1"/>
  <c r="U1582" i="1"/>
  <c r="AM1580" i="1"/>
  <c r="AL1580" i="1"/>
  <c r="AK1580" i="1"/>
  <c r="W1580" i="1"/>
  <c r="AB1580" i="1" s="1"/>
  <c r="U1580" i="1"/>
  <c r="AM1579" i="1"/>
  <c r="AL1579" i="1"/>
  <c r="AK1579" i="1"/>
  <c r="W1579" i="1"/>
  <c r="AB1579" i="1" s="1"/>
  <c r="U1579" i="1"/>
  <c r="AM1578" i="1"/>
  <c r="AL1578" i="1"/>
  <c r="AK1578" i="1"/>
  <c r="W1578" i="1"/>
  <c r="AB1578" i="1" s="1"/>
  <c r="U1578" i="1"/>
  <c r="AM1577" i="1"/>
  <c r="AL1577" i="1"/>
  <c r="AK1577" i="1"/>
  <c r="W1577" i="1"/>
  <c r="AB1577" i="1" s="1"/>
  <c r="U1577" i="1"/>
  <c r="AM1576" i="1"/>
  <c r="AL1576" i="1"/>
  <c r="AK1576" i="1"/>
  <c r="W1576" i="1"/>
  <c r="AB1576" i="1" s="1"/>
  <c r="U1576" i="1"/>
  <c r="AM1575" i="1"/>
  <c r="AL1575" i="1"/>
  <c r="AK1575" i="1"/>
  <c r="W1575" i="1"/>
  <c r="AB1575" i="1" s="1"/>
  <c r="U1575" i="1"/>
  <c r="AM1574" i="1"/>
  <c r="AL1574" i="1"/>
  <c r="AK1574" i="1"/>
  <c r="W1574" i="1"/>
  <c r="AB1574" i="1" s="1"/>
  <c r="U1574" i="1"/>
  <c r="AM1573" i="1"/>
  <c r="AL1573" i="1"/>
  <c r="AK1573" i="1"/>
  <c r="W1573" i="1"/>
  <c r="AB1573" i="1" s="1"/>
  <c r="U1573" i="1"/>
  <c r="AM1562" i="1"/>
  <c r="AL1562" i="1"/>
  <c r="AK1562" i="1"/>
  <c r="W1562" i="1"/>
  <c r="AB1562" i="1" s="1"/>
  <c r="U1562" i="1"/>
  <c r="AM1561" i="1"/>
  <c r="AL1561" i="1"/>
  <c r="AK1561" i="1"/>
  <c r="W1561" i="1"/>
  <c r="AB1561" i="1" s="1"/>
  <c r="U1561" i="1"/>
  <c r="AM1560" i="1"/>
  <c r="AL1560" i="1"/>
  <c r="AK1560" i="1"/>
  <c r="W1560" i="1"/>
  <c r="AB1560" i="1" s="1"/>
  <c r="U1560" i="1"/>
  <c r="AM1559" i="1"/>
  <c r="AL1559" i="1"/>
  <c r="AK1559" i="1"/>
  <c r="W1559" i="1"/>
  <c r="AB1559" i="1" s="1"/>
  <c r="U1559" i="1"/>
  <c r="AM1558" i="1"/>
  <c r="AL1558" i="1"/>
  <c r="AK1558" i="1"/>
  <c r="W1558" i="1"/>
  <c r="AB1558" i="1" s="1"/>
  <c r="U1558" i="1"/>
  <c r="AM1557" i="1"/>
  <c r="AL1557" i="1"/>
  <c r="AK1557" i="1"/>
  <c r="W1557" i="1"/>
  <c r="AB1557" i="1" s="1"/>
  <c r="U1557" i="1"/>
  <c r="AM1556" i="1"/>
  <c r="AL1556" i="1"/>
  <c r="AK1556" i="1"/>
  <c r="W1556" i="1"/>
  <c r="AB1556" i="1" s="1"/>
  <c r="U1556" i="1"/>
  <c r="AM1555" i="1"/>
  <c r="AL1555" i="1"/>
  <c r="AK1555" i="1"/>
  <c r="W1555" i="1"/>
  <c r="AB1555" i="1" s="1"/>
  <c r="U1555" i="1"/>
  <c r="AM1548" i="1"/>
  <c r="AL1548" i="1"/>
  <c r="AK1548" i="1"/>
  <c r="W1548" i="1"/>
  <c r="AB1548" i="1" s="1"/>
  <c r="U1548" i="1"/>
  <c r="AM1547" i="1"/>
  <c r="AL1547" i="1"/>
  <c r="AK1547" i="1"/>
  <c r="W1547" i="1"/>
  <c r="AB1547" i="1" s="1"/>
  <c r="U1547" i="1"/>
  <c r="AM1546" i="1"/>
  <c r="AL1546" i="1"/>
  <c r="AK1546" i="1"/>
  <c r="W1546" i="1"/>
  <c r="AB1546" i="1" s="1"/>
  <c r="U1546" i="1"/>
  <c r="AM1545" i="1"/>
  <c r="AL1545" i="1"/>
  <c r="AK1545" i="1"/>
  <c r="W1545" i="1"/>
  <c r="AB1545" i="1" s="1"/>
  <c r="U1545" i="1"/>
  <c r="AM1544" i="1"/>
  <c r="AL1544" i="1"/>
  <c r="AK1544" i="1"/>
  <c r="W1544" i="1"/>
  <c r="AB1544" i="1" s="1"/>
  <c r="U1544" i="1"/>
  <c r="AM1543" i="1"/>
  <c r="AL1543" i="1"/>
  <c r="AK1543" i="1"/>
  <c r="W1543" i="1"/>
  <c r="AB1543" i="1" s="1"/>
  <c r="U1543" i="1"/>
  <c r="AM1542" i="1"/>
  <c r="AL1542" i="1"/>
  <c r="AK1542" i="1"/>
  <c r="W1542" i="1"/>
  <c r="AB1542" i="1" s="1"/>
  <c r="U1542" i="1"/>
  <c r="AM1541" i="1"/>
  <c r="AL1541" i="1"/>
  <c r="AK1541" i="1"/>
  <c r="W1541" i="1"/>
  <c r="AB1541" i="1" s="1"/>
  <c r="U1541" i="1"/>
  <c r="AM1523" i="1"/>
  <c r="AL1523" i="1"/>
  <c r="AK1523" i="1"/>
  <c r="W1523" i="1"/>
  <c r="AB1523" i="1" s="1"/>
  <c r="U1523" i="1"/>
  <c r="AM1522" i="1"/>
  <c r="AL1522" i="1"/>
  <c r="AK1522" i="1"/>
  <c r="W1522" i="1"/>
  <c r="AB1522" i="1" s="1"/>
  <c r="U1522" i="1"/>
  <c r="AM1521" i="1"/>
  <c r="AL1521" i="1"/>
  <c r="AK1521" i="1"/>
  <c r="W1521" i="1"/>
  <c r="AB1521" i="1" s="1"/>
  <c r="U1521" i="1"/>
  <c r="AM1520" i="1"/>
  <c r="AL1520" i="1"/>
  <c r="AK1520" i="1"/>
  <c r="W1520" i="1"/>
  <c r="AB1520" i="1" s="1"/>
  <c r="U1520" i="1"/>
  <c r="AM1519" i="1"/>
  <c r="AL1519" i="1"/>
  <c r="AK1519" i="1"/>
  <c r="W1519" i="1"/>
  <c r="AB1519" i="1" s="1"/>
  <c r="U1519" i="1"/>
  <c r="AM1518" i="1"/>
  <c r="AL1518" i="1"/>
  <c r="AK1518" i="1"/>
  <c r="W1518" i="1"/>
  <c r="AB1518" i="1" s="1"/>
  <c r="U1518" i="1"/>
  <c r="AM1517" i="1"/>
  <c r="AL1517" i="1"/>
  <c r="AK1517" i="1"/>
  <c r="W1517" i="1"/>
  <c r="AB1517" i="1" s="1"/>
  <c r="U1517" i="1"/>
  <c r="AM1516" i="1"/>
  <c r="AL1516" i="1"/>
  <c r="AK1516" i="1"/>
  <c r="W1516" i="1"/>
  <c r="AB1516" i="1" s="1"/>
  <c r="U1516" i="1"/>
  <c r="AM1530" i="1"/>
  <c r="AL1530" i="1"/>
  <c r="AK1530" i="1"/>
  <c r="W1530" i="1"/>
  <c r="AB1530" i="1" s="1"/>
  <c r="U1530" i="1"/>
  <c r="AM1529" i="1"/>
  <c r="AL1529" i="1"/>
  <c r="AK1529" i="1"/>
  <c r="W1529" i="1"/>
  <c r="AB1529" i="1" s="1"/>
  <c r="U1529" i="1"/>
  <c r="AM1528" i="1"/>
  <c r="AL1528" i="1"/>
  <c r="AK1528" i="1"/>
  <c r="W1528" i="1"/>
  <c r="AB1528" i="1" s="1"/>
  <c r="U1528" i="1"/>
  <c r="AM1527" i="1"/>
  <c r="AL1527" i="1"/>
  <c r="AK1527" i="1"/>
  <c r="W1527" i="1"/>
  <c r="AB1527" i="1" s="1"/>
  <c r="U1527" i="1"/>
  <c r="AM1532" i="1"/>
  <c r="AL1532" i="1"/>
  <c r="AK1532" i="1"/>
  <c r="W1532" i="1"/>
  <c r="AB1532" i="1" s="1"/>
  <c r="U1532" i="1"/>
  <c r="AM1531" i="1"/>
  <c r="AL1531" i="1"/>
  <c r="AK1531" i="1"/>
  <c r="W1531" i="1"/>
  <c r="AB1531" i="1" s="1"/>
  <c r="U1531" i="1"/>
  <c r="AM1533" i="1"/>
  <c r="AL1533" i="1"/>
  <c r="AK1533" i="1"/>
  <c r="W1533" i="1"/>
  <c r="AB1533" i="1" s="1"/>
  <c r="U1533" i="1"/>
  <c r="AM1534" i="1"/>
  <c r="AL1534" i="1"/>
  <c r="AK1534" i="1"/>
  <c r="W1534" i="1"/>
  <c r="AB1534" i="1" s="1"/>
  <c r="U1534" i="1"/>
  <c r="AM1226" i="1"/>
  <c r="AL1226" i="1"/>
  <c r="AK1226" i="1"/>
  <c r="W1226" i="1"/>
  <c r="AB1226" i="1" s="1"/>
  <c r="U1226" i="1"/>
  <c r="AM701" i="1"/>
  <c r="AL701" i="1"/>
  <c r="AK701" i="1"/>
  <c r="W701" i="1"/>
  <c r="AB701" i="1" s="1"/>
  <c r="U701" i="1"/>
  <c r="AM700" i="1"/>
  <c r="AL700" i="1"/>
  <c r="AK700" i="1"/>
  <c r="W700" i="1"/>
  <c r="AB700" i="1" s="1"/>
  <c r="U700" i="1"/>
  <c r="AM257" i="1"/>
  <c r="AL257" i="1"/>
  <c r="AK257" i="1"/>
  <c r="W257" i="1"/>
  <c r="AB257" i="1" s="1"/>
  <c r="U257" i="1"/>
  <c r="AM256" i="1"/>
  <c r="AL256" i="1"/>
  <c r="AK256" i="1"/>
  <c r="W256" i="1"/>
  <c r="AB256" i="1" s="1"/>
  <c r="U256" i="1"/>
  <c r="AM58" i="1"/>
  <c r="AL58" i="1"/>
  <c r="AK58" i="1"/>
  <c r="W58" i="1"/>
  <c r="AB58" i="1" s="1"/>
  <c r="U58" i="1"/>
  <c r="AM1684" i="1"/>
  <c r="AL1684" i="1"/>
  <c r="AK1684" i="1"/>
  <c r="W1684" i="1"/>
  <c r="AB1684" i="1" s="1"/>
  <c r="U1684" i="1"/>
  <c r="AM584" i="1"/>
  <c r="AL584" i="1"/>
  <c r="AK584" i="1"/>
  <c r="W584" i="1"/>
  <c r="AB584" i="1" s="1"/>
  <c r="U584" i="1"/>
  <c r="AM531" i="1"/>
  <c r="AL531" i="1"/>
  <c r="AK531" i="1"/>
  <c r="W531" i="1"/>
  <c r="AB531" i="1" s="1"/>
  <c r="U531" i="1"/>
  <c r="AM1312" i="1"/>
  <c r="AL1312" i="1"/>
  <c r="AK1312" i="1"/>
  <c r="W1312" i="1"/>
  <c r="AB1312" i="1" s="1"/>
  <c r="U1312" i="1"/>
  <c r="AM527" i="1"/>
  <c r="AL527" i="1"/>
  <c r="AK527" i="1"/>
  <c r="W527" i="1"/>
  <c r="AB527" i="1" s="1"/>
  <c r="U527" i="1"/>
  <c r="AM954" i="1"/>
  <c r="AL954" i="1"/>
  <c r="AK954" i="1"/>
  <c r="W954" i="1"/>
  <c r="AB954" i="1" s="1"/>
  <c r="U954" i="1"/>
  <c r="AM955" i="1"/>
  <c r="AL955" i="1"/>
  <c r="AK955" i="1"/>
  <c r="W955" i="1"/>
  <c r="AB955" i="1" s="1"/>
  <c r="U955" i="1"/>
  <c r="U1396" i="1"/>
  <c r="W1396" i="1"/>
  <c r="AB1396" i="1" s="1"/>
  <c r="AK1396" i="1"/>
  <c r="AL1396" i="1"/>
  <c r="AM1396" i="1"/>
  <c r="AM443" i="1"/>
  <c r="AL443" i="1"/>
  <c r="AK443" i="1"/>
  <c r="W443" i="1"/>
  <c r="AB443" i="1" s="1"/>
  <c r="U443" i="1"/>
  <c r="AM444" i="1"/>
  <c r="AL444" i="1"/>
  <c r="AK444" i="1"/>
  <c r="W444" i="1"/>
  <c r="AB444" i="1" s="1"/>
  <c r="U444" i="1"/>
  <c r="AM391" i="1"/>
  <c r="AL391" i="1"/>
  <c r="AK391" i="1"/>
  <c r="W391" i="1"/>
  <c r="AB391" i="1" s="1"/>
  <c r="U391" i="1"/>
  <c r="AM328" i="1"/>
  <c r="AL328" i="1"/>
  <c r="AK328" i="1"/>
  <c r="W328" i="1"/>
  <c r="AB328" i="1" s="1"/>
  <c r="U328" i="1"/>
  <c r="AM327" i="1"/>
  <c r="AL327" i="1"/>
  <c r="AK327" i="1"/>
  <c r="W327" i="1"/>
  <c r="AB327" i="1" s="1"/>
  <c r="U327" i="1"/>
  <c r="AM1324" i="1"/>
  <c r="AL1324" i="1"/>
  <c r="AK1324" i="1"/>
  <c r="W1324" i="1"/>
  <c r="AB1324" i="1" s="1"/>
  <c r="U1324" i="1"/>
  <c r="AM1323" i="1"/>
  <c r="AL1323" i="1"/>
  <c r="AK1323" i="1"/>
  <c r="W1323" i="1"/>
  <c r="AB1323" i="1" s="1"/>
  <c r="U1323" i="1"/>
  <c r="AM1322" i="1"/>
  <c r="AL1322" i="1"/>
  <c r="AK1322" i="1"/>
  <c r="W1322" i="1"/>
  <c r="AB1322" i="1" s="1"/>
  <c r="U1322" i="1"/>
  <c r="AM1309" i="1"/>
  <c r="AL1309" i="1"/>
  <c r="AK1309" i="1"/>
  <c r="W1309" i="1"/>
  <c r="AB1309" i="1" s="1"/>
  <c r="U1309" i="1"/>
  <c r="AM1308" i="1"/>
  <c r="AL1308" i="1"/>
  <c r="AK1308" i="1"/>
  <c r="W1308" i="1"/>
  <c r="AB1308" i="1" s="1"/>
  <c r="U1308" i="1"/>
  <c r="AM1310" i="1"/>
  <c r="AL1310" i="1"/>
  <c r="AK1310" i="1"/>
  <c r="W1310" i="1"/>
  <c r="AB1310" i="1" s="1"/>
  <c r="U1310" i="1"/>
  <c r="AM1311" i="1"/>
  <c r="AL1311" i="1"/>
  <c r="AK1311" i="1"/>
  <c r="W1311" i="1"/>
  <c r="AB1311" i="1" s="1"/>
  <c r="U1311" i="1"/>
  <c r="AM580" i="1"/>
  <c r="AL580" i="1"/>
  <c r="AK580" i="1"/>
  <c r="W580" i="1"/>
  <c r="AB580" i="1" s="1"/>
  <c r="U580" i="1"/>
  <c r="AM1083" i="1"/>
  <c r="AL1083" i="1"/>
  <c r="AK1083" i="1"/>
  <c r="W1083" i="1"/>
  <c r="AB1083" i="1" s="1"/>
  <c r="U1083" i="1"/>
  <c r="AM213" i="1"/>
  <c r="AL213" i="1"/>
  <c r="AK213" i="1"/>
  <c r="W213" i="1"/>
  <c r="AB213" i="1" s="1"/>
  <c r="U213" i="1"/>
  <c r="AM212" i="1"/>
  <c r="AL212" i="1"/>
  <c r="AK212" i="1"/>
  <c r="W212" i="1"/>
  <c r="AB212" i="1" s="1"/>
  <c r="U212" i="1"/>
  <c r="AM1289" i="1"/>
  <c r="AL1289" i="1"/>
  <c r="AK1289" i="1"/>
  <c r="W1289" i="1"/>
  <c r="AB1289" i="1" s="1"/>
  <c r="U1289" i="1"/>
  <c r="AM1288" i="1"/>
  <c r="AL1288" i="1"/>
  <c r="AK1288" i="1"/>
  <c r="W1288" i="1"/>
  <c r="AB1288" i="1" s="1"/>
  <c r="U1288" i="1"/>
  <c r="AM315" i="1"/>
  <c r="AL315" i="1"/>
  <c r="AK315" i="1"/>
  <c r="W315" i="1"/>
  <c r="AB315" i="1" s="1"/>
  <c r="U315" i="1"/>
  <c r="AM316" i="1"/>
  <c r="AL316" i="1"/>
  <c r="AK316" i="1"/>
  <c r="W316" i="1"/>
  <c r="AB316" i="1" s="1"/>
  <c r="U316" i="1"/>
  <c r="AM7" i="1"/>
  <c r="AL7" i="1"/>
  <c r="AK7" i="1"/>
  <c r="W7" i="1"/>
  <c r="AB7" i="1" s="1"/>
  <c r="U7" i="1"/>
  <c r="AM1354" i="1"/>
  <c r="AL1354" i="1"/>
  <c r="AK1354" i="1"/>
  <c r="W1354" i="1"/>
  <c r="AB1354" i="1" s="1"/>
  <c r="U1354" i="1"/>
  <c r="AM1350" i="1"/>
  <c r="AL1350" i="1"/>
  <c r="AK1350" i="1"/>
  <c r="W1350" i="1"/>
  <c r="AB1350" i="1" s="1"/>
  <c r="U1350" i="1"/>
  <c r="AM1349" i="1"/>
  <c r="AL1349" i="1"/>
  <c r="AK1349" i="1"/>
  <c r="W1349" i="1"/>
  <c r="AB1349" i="1" s="1"/>
  <c r="U1349" i="1"/>
  <c r="AM1341" i="1"/>
  <c r="AL1341" i="1"/>
  <c r="AK1341" i="1"/>
  <c r="W1341" i="1"/>
  <c r="AB1341" i="1" s="1"/>
  <c r="U1341" i="1"/>
  <c r="AM1340" i="1"/>
  <c r="AL1340" i="1"/>
  <c r="AK1340" i="1"/>
  <c r="W1340" i="1"/>
  <c r="AB1340" i="1" s="1"/>
  <c r="U1340" i="1"/>
  <c r="AM1328" i="1"/>
  <c r="AL1328" i="1"/>
  <c r="AK1328" i="1"/>
  <c r="W1328" i="1"/>
  <c r="AB1328" i="1" s="1"/>
  <c r="U1328" i="1"/>
  <c r="AM1329" i="1"/>
  <c r="AL1329" i="1"/>
  <c r="AK1329" i="1"/>
  <c r="W1329" i="1"/>
  <c r="AB1329" i="1" s="1"/>
  <c r="U1329" i="1"/>
  <c r="AM927" i="1"/>
  <c r="AL927" i="1"/>
  <c r="AK927" i="1"/>
  <c r="W927" i="1"/>
  <c r="AB927" i="1" s="1"/>
  <c r="U927" i="1"/>
  <c r="AM886" i="1"/>
  <c r="AL886" i="1"/>
  <c r="AK886" i="1"/>
  <c r="W886" i="1"/>
  <c r="AB886" i="1" s="1"/>
  <c r="U886" i="1"/>
  <c r="AM842" i="1"/>
  <c r="AL842" i="1"/>
  <c r="AK842" i="1"/>
  <c r="W842" i="1"/>
  <c r="AB842" i="1" s="1"/>
  <c r="U842" i="1"/>
  <c r="AM1071" i="1"/>
  <c r="AL1071" i="1"/>
  <c r="AK1071" i="1"/>
  <c r="W1071" i="1"/>
  <c r="AB1071" i="1" s="1"/>
  <c r="U1071" i="1"/>
  <c r="AM1072" i="1"/>
  <c r="AL1072" i="1"/>
  <c r="AK1072" i="1"/>
  <c r="W1072" i="1"/>
  <c r="AB1072" i="1" s="1"/>
  <c r="U1072" i="1"/>
  <c r="AM1504" i="1"/>
  <c r="AL1504" i="1"/>
  <c r="AK1504" i="1"/>
  <c r="W1504" i="1"/>
  <c r="AB1504" i="1" s="1"/>
  <c r="U1504" i="1"/>
  <c r="AM1503" i="1"/>
  <c r="AL1503" i="1"/>
  <c r="AK1503" i="1"/>
  <c r="W1503" i="1"/>
  <c r="AB1503" i="1" s="1"/>
  <c r="U1503" i="1"/>
  <c r="AM1505" i="1"/>
  <c r="AL1505" i="1"/>
  <c r="AK1505" i="1"/>
  <c r="W1505" i="1"/>
  <c r="AB1505" i="1" s="1"/>
  <c r="U1505" i="1"/>
  <c r="AM1506" i="1"/>
  <c r="AL1506" i="1"/>
  <c r="AK1506" i="1"/>
  <c r="W1506" i="1"/>
  <c r="AB1506" i="1" s="1"/>
  <c r="U1506" i="1"/>
  <c r="AM1499" i="1"/>
  <c r="AL1499" i="1"/>
  <c r="AK1499" i="1"/>
  <c r="W1499" i="1"/>
  <c r="AB1499" i="1" s="1"/>
  <c r="U1499" i="1"/>
  <c r="AM1702" i="1"/>
  <c r="AL1702" i="1"/>
  <c r="AK1702" i="1"/>
  <c r="W1702" i="1"/>
  <c r="AB1702" i="1" s="1"/>
  <c r="U1702" i="1"/>
  <c r="AM1345" i="1"/>
  <c r="AL1345" i="1"/>
  <c r="AK1345" i="1"/>
  <c r="W1345" i="1"/>
  <c r="AB1345" i="1" s="1"/>
  <c r="U1345" i="1"/>
  <c r="AM1480" i="1"/>
  <c r="AL1480" i="1"/>
  <c r="AK1480" i="1"/>
  <c r="W1480" i="1"/>
  <c r="AB1480" i="1" s="1"/>
  <c r="U1480" i="1"/>
  <c r="AM1479" i="1"/>
  <c r="AL1479" i="1"/>
  <c r="AK1479" i="1"/>
  <c r="W1479" i="1"/>
  <c r="AB1479" i="1" s="1"/>
  <c r="U1479" i="1"/>
  <c r="AM1478" i="1"/>
  <c r="AL1478" i="1"/>
  <c r="AK1478" i="1"/>
  <c r="W1478" i="1"/>
  <c r="AB1478" i="1" s="1"/>
  <c r="U1478" i="1"/>
  <c r="AM1477" i="1"/>
  <c r="AL1477" i="1"/>
  <c r="AK1477" i="1"/>
  <c r="W1477" i="1"/>
  <c r="AB1477" i="1" s="1"/>
  <c r="U1477" i="1"/>
  <c r="AM1476" i="1"/>
  <c r="AL1476" i="1"/>
  <c r="AK1476" i="1"/>
  <c r="W1476" i="1"/>
  <c r="AB1476" i="1" s="1"/>
  <c r="U1476" i="1"/>
  <c r="AM298" i="1"/>
  <c r="AL298" i="1"/>
  <c r="AK298" i="1"/>
  <c r="W298" i="1"/>
  <c r="AB298" i="1" s="1"/>
  <c r="U298" i="1"/>
  <c r="AM297" i="1"/>
  <c r="AL297" i="1"/>
  <c r="AK297" i="1"/>
  <c r="W297" i="1"/>
  <c r="AB297" i="1" s="1"/>
  <c r="U297" i="1"/>
  <c r="G2" i="4"/>
  <c r="A5"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8" i="1"/>
  <c r="W8" i="1"/>
  <c r="AB8" i="1" s="1"/>
  <c r="AK8" i="1"/>
  <c r="AL8" i="1"/>
  <c r="AM8" i="1"/>
  <c r="S12" i="1"/>
  <c r="S19" i="1" s="1"/>
  <c r="O14" i="1"/>
  <c r="T15" i="1"/>
  <c r="AE15" i="1"/>
  <c r="N16" i="1"/>
  <c r="C17" i="1"/>
  <c r="AG17" i="1"/>
  <c r="U19" i="1"/>
  <c r="AB19" i="1"/>
  <c r="AC19" i="1"/>
  <c r="AD19" i="1"/>
  <c r="AE19" i="1"/>
  <c r="AF19" i="1"/>
  <c r="AG19" i="1"/>
  <c r="AJ19" i="1"/>
  <c r="AK19" i="1"/>
  <c r="AL19" i="1"/>
  <c r="AM19" i="1"/>
  <c r="U28" i="1"/>
  <c r="W28" i="1"/>
  <c r="AB28" i="1" s="1"/>
  <c r="AK28" i="1"/>
  <c r="AL28" i="1"/>
  <c r="AM28" i="1"/>
  <c r="U29" i="1"/>
  <c r="W29" i="1"/>
  <c r="AB29" i="1" s="1"/>
  <c r="AK29" i="1"/>
  <c r="AL29" i="1"/>
  <c r="AM29" i="1"/>
  <c r="U43" i="1"/>
  <c r="W43" i="1"/>
  <c r="AB43" i="1" s="1"/>
  <c r="AK43" i="1"/>
  <c r="AL43" i="1"/>
  <c r="AM43" i="1"/>
  <c r="U51" i="1"/>
  <c r="W51" i="1"/>
  <c r="AB51" i="1" s="1"/>
  <c r="AK51" i="1"/>
  <c r="AL51" i="1"/>
  <c r="AM51" i="1"/>
  <c r="U73" i="1"/>
  <c r="W73" i="1"/>
  <c r="AB73" i="1" s="1"/>
  <c r="AK73" i="1"/>
  <c r="AL73" i="1"/>
  <c r="AM73" i="1"/>
  <c r="U133" i="1"/>
  <c r="W133" i="1"/>
  <c r="AB133" i="1" s="1"/>
  <c r="AK133" i="1"/>
  <c r="AL133" i="1"/>
  <c r="AM133" i="1"/>
  <c r="U134" i="1"/>
  <c r="W134" i="1"/>
  <c r="AB134" i="1" s="1"/>
  <c r="AK134" i="1"/>
  <c r="AL134" i="1"/>
  <c r="AM134" i="1"/>
  <c r="U145" i="1"/>
  <c r="W145" i="1"/>
  <c r="AB145" i="1" s="1"/>
  <c r="AK145" i="1"/>
  <c r="AL145" i="1"/>
  <c r="AM145" i="1"/>
  <c r="U146" i="1"/>
  <c r="W146" i="1"/>
  <c r="AB146" i="1" s="1"/>
  <c r="AK146" i="1"/>
  <c r="AL146" i="1"/>
  <c r="AM146" i="1"/>
  <c r="U159" i="1"/>
  <c r="W159" i="1"/>
  <c r="AB159" i="1" s="1"/>
  <c r="AK159" i="1"/>
  <c r="AL159" i="1"/>
  <c r="AM159" i="1"/>
  <c r="U167" i="1"/>
  <c r="W167" i="1"/>
  <c r="AB167" i="1" s="1"/>
  <c r="AK167" i="1"/>
  <c r="AL167" i="1"/>
  <c r="AM167" i="1"/>
  <c r="U168" i="1"/>
  <c r="W168" i="1"/>
  <c r="AB168" i="1" s="1"/>
  <c r="AK168" i="1"/>
  <c r="AL168" i="1"/>
  <c r="AM168" i="1"/>
  <c r="U181" i="1"/>
  <c r="W181" i="1"/>
  <c r="AB181" i="1" s="1"/>
  <c r="AK181" i="1"/>
  <c r="AL181" i="1"/>
  <c r="AM181" i="1"/>
  <c r="U182" i="1"/>
  <c r="W182" i="1"/>
  <c r="AB182" i="1" s="1"/>
  <c r="AK182" i="1"/>
  <c r="AL182" i="1"/>
  <c r="AM182" i="1"/>
  <c r="U104" i="1"/>
  <c r="W104" i="1"/>
  <c r="AB104" i="1" s="1"/>
  <c r="AK104" i="1"/>
  <c r="AL104" i="1"/>
  <c r="AM104" i="1"/>
  <c r="U117" i="1"/>
  <c r="W117" i="1"/>
  <c r="AB117" i="1" s="1"/>
  <c r="AK117" i="1"/>
  <c r="AL117" i="1"/>
  <c r="AM117" i="1"/>
  <c r="U118" i="1"/>
  <c r="W118" i="1"/>
  <c r="AB118" i="1" s="1"/>
  <c r="AK118" i="1"/>
  <c r="AL118" i="1"/>
  <c r="AM118" i="1"/>
  <c r="U281" i="1"/>
  <c r="W281" i="1"/>
  <c r="AB281" i="1" s="1"/>
  <c r="AK281" i="1"/>
  <c r="AL281" i="1"/>
  <c r="AM281" i="1"/>
  <c r="U282" i="1"/>
  <c r="W282" i="1"/>
  <c r="AB282" i="1" s="1"/>
  <c r="AK282" i="1"/>
  <c r="AL282" i="1"/>
  <c r="AM282" i="1"/>
  <c r="U377" i="1"/>
  <c r="W377" i="1"/>
  <c r="AB377" i="1" s="1"/>
  <c r="AK377" i="1"/>
  <c r="AL377" i="1"/>
  <c r="AM377" i="1"/>
  <c r="U408" i="1"/>
  <c r="W408" i="1"/>
  <c r="AB408" i="1" s="1"/>
  <c r="AK408" i="1"/>
  <c r="AL408" i="1"/>
  <c r="AM408" i="1"/>
  <c r="U409" i="1"/>
  <c r="W409" i="1"/>
  <c r="AB409" i="1" s="1"/>
  <c r="AK409" i="1"/>
  <c r="AL409" i="1"/>
  <c r="AM409" i="1"/>
  <c r="U410" i="1"/>
  <c r="W410" i="1"/>
  <c r="AB410" i="1" s="1"/>
  <c r="AK410" i="1"/>
  <c r="AL410" i="1"/>
  <c r="AM410" i="1"/>
  <c r="U411" i="1"/>
  <c r="W411" i="1"/>
  <c r="AB411" i="1" s="1"/>
  <c r="AK411" i="1"/>
  <c r="AL411" i="1"/>
  <c r="AM411" i="1"/>
  <c r="U425" i="1"/>
  <c r="W425" i="1"/>
  <c r="AB425" i="1" s="1"/>
  <c r="AK425" i="1"/>
  <c r="AL425" i="1"/>
  <c r="AM425" i="1"/>
  <c r="U426" i="1"/>
  <c r="W426" i="1"/>
  <c r="AB426" i="1" s="1"/>
  <c r="AK426" i="1"/>
  <c r="AL426" i="1"/>
  <c r="AM426" i="1"/>
  <c r="U429" i="1"/>
  <c r="W429" i="1"/>
  <c r="AB429" i="1" s="1"/>
  <c r="AK429" i="1"/>
  <c r="AL429" i="1"/>
  <c r="AM429" i="1"/>
  <c r="U430" i="1"/>
  <c r="W430" i="1"/>
  <c r="AB430" i="1" s="1"/>
  <c r="AK430" i="1"/>
  <c r="AL430" i="1"/>
  <c r="AM430" i="1"/>
  <c r="U454" i="1"/>
  <c r="W454" i="1"/>
  <c r="AB454" i="1" s="1"/>
  <c r="AK454" i="1"/>
  <c r="AL454" i="1"/>
  <c r="AM454" i="1"/>
  <c r="U462" i="1"/>
  <c r="W462" i="1"/>
  <c r="AB462" i="1" s="1"/>
  <c r="AK462" i="1"/>
  <c r="AL462" i="1"/>
  <c r="AM462" i="1"/>
  <c r="U479" i="1"/>
  <c r="W479" i="1"/>
  <c r="AB479" i="1" s="1"/>
  <c r="AK479" i="1"/>
  <c r="AL479" i="1"/>
  <c r="AM479" i="1"/>
  <c r="U477" i="1"/>
  <c r="W477" i="1"/>
  <c r="AB477" i="1" s="1"/>
  <c r="AK477" i="1"/>
  <c r="AL477" i="1"/>
  <c r="AM477" i="1"/>
  <c r="U503" i="1"/>
  <c r="W503" i="1"/>
  <c r="AB503" i="1" s="1"/>
  <c r="AK503" i="1"/>
  <c r="AL503" i="1"/>
  <c r="AM503" i="1"/>
  <c r="U504" i="1"/>
  <c r="W504" i="1"/>
  <c r="AB504" i="1" s="1"/>
  <c r="AK504" i="1"/>
  <c r="AL504" i="1"/>
  <c r="AM504" i="1"/>
  <c r="U501" i="1"/>
  <c r="W501" i="1"/>
  <c r="AB501" i="1" s="1"/>
  <c r="AK501" i="1"/>
  <c r="AL501" i="1"/>
  <c r="AM501" i="1"/>
  <c r="U560" i="1"/>
  <c r="W560" i="1"/>
  <c r="AB560" i="1" s="1"/>
  <c r="AK560" i="1"/>
  <c r="AL560" i="1"/>
  <c r="AM560" i="1"/>
  <c r="U639" i="1"/>
  <c r="W639" i="1"/>
  <c r="AB639" i="1" s="1"/>
  <c r="AK639" i="1"/>
  <c r="AL639" i="1"/>
  <c r="AM639" i="1"/>
  <c r="U640" i="1"/>
  <c r="W640" i="1"/>
  <c r="AB640" i="1" s="1"/>
  <c r="AK640" i="1"/>
  <c r="AL640" i="1"/>
  <c r="AM640" i="1"/>
  <c r="U641" i="1"/>
  <c r="W641" i="1"/>
  <c r="AB641" i="1" s="1"/>
  <c r="AK641" i="1"/>
  <c r="AL641" i="1"/>
  <c r="AM641" i="1"/>
  <c r="U659" i="1"/>
  <c r="W659" i="1"/>
  <c r="AB659" i="1" s="1"/>
  <c r="AK659" i="1"/>
  <c r="AL659" i="1"/>
  <c r="AM659" i="1"/>
  <c r="U660" i="1"/>
  <c r="W660" i="1"/>
  <c r="AB660" i="1" s="1"/>
  <c r="AK660" i="1"/>
  <c r="AL660" i="1"/>
  <c r="AM660" i="1"/>
  <c r="U744" i="1"/>
  <c r="W744" i="1"/>
  <c r="AB744" i="1" s="1"/>
  <c r="AK744" i="1"/>
  <c r="AL744" i="1"/>
  <c r="AM744" i="1"/>
  <c r="U745" i="1"/>
  <c r="W745" i="1"/>
  <c r="AB745" i="1" s="1"/>
  <c r="AK745" i="1"/>
  <c r="AL745" i="1"/>
  <c r="AM745" i="1"/>
  <c r="U749" i="1"/>
  <c r="W749" i="1"/>
  <c r="AB749" i="1" s="1"/>
  <c r="AK749" i="1"/>
  <c r="AL749" i="1"/>
  <c r="AM749" i="1"/>
  <c r="U750" i="1"/>
  <c r="W750" i="1"/>
  <c r="AB750" i="1" s="1"/>
  <c r="AK750" i="1"/>
  <c r="AL750" i="1"/>
  <c r="AM750" i="1"/>
  <c r="U782" i="1"/>
  <c r="W782" i="1"/>
  <c r="AB782" i="1" s="1"/>
  <c r="AK782" i="1"/>
  <c r="AL782" i="1"/>
  <c r="AM782" i="1"/>
  <c r="U795" i="1"/>
  <c r="W795" i="1"/>
  <c r="AB795" i="1" s="1"/>
  <c r="AK795" i="1"/>
  <c r="AL795" i="1"/>
  <c r="AM795" i="1"/>
  <c r="U817" i="1"/>
  <c r="W817" i="1"/>
  <c r="AB817" i="1" s="1"/>
  <c r="AK817" i="1"/>
  <c r="AL817" i="1"/>
  <c r="AM817" i="1"/>
  <c r="U825" i="1"/>
  <c r="W825" i="1"/>
  <c r="AB825" i="1" s="1"/>
  <c r="AK825" i="1"/>
  <c r="AL825" i="1"/>
  <c r="AM825" i="1"/>
  <c r="U1095" i="1"/>
  <c r="W1095" i="1"/>
  <c r="AB1095" i="1" s="1"/>
  <c r="AK1095" i="1"/>
  <c r="AL1095" i="1"/>
  <c r="AM1095" i="1"/>
  <c r="U1235" i="1"/>
  <c r="W1235" i="1"/>
  <c r="AB1235" i="1" s="1"/>
  <c r="AK1235" i="1"/>
  <c r="AL1235" i="1"/>
  <c r="AM1235" i="1"/>
  <c r="U1253" i="1"/>
  <c r="W1253" i="1"/>
  <c r="AB1253" i="1" s="1"/>
  <c r="AK1253" i="1"/>
  <c r="AL1253" i="1"/>
  <c r="AM1253" i="1"/>
  <c r="U1398" i="1"/>
  <c r="W1398" i="1"/>
  <c r="AB1398" i="1" s="1"/>
  <c r="AK1398" i="1"/>
  <c r="AL1398" i="1"/>
  <c r="AM1398" i="1"/>
  <c r="U1399" i="1"/>
  <c r="W1399" i="1"/>
  <c r="AB1399" i="1" s="1"/>
  <c r="AK1399" i="1"/>
  <c r="AL1399" i="1"/>
  <c r="AM1399" i="1"/>
  <c r="U1392" i="1"/>
  <c r="W1392" i="1"/>
  <c r="AB1392" i="1" s="1"/>
  <c r="AK1392" i="1"/>
  <c r="AL1392" i="1"/>
  <c r="AM1392" i="1"/>
  <c r="U1393" i="1"/>
  <c r="W1393" i="1"/>
  <c r="AB1393" i="1" s="1"/>
  <c r="AK1393" i="1"/>
  <c r="AL1393" i="1"/>
  <c r="AM1393" i="1"/>
  <c r="U1401" i="1"/>
  <c r="W1401" i="1"/>
  <c r="AB1401" i="1" s="1"/>
  <c r="AK1401" i="1"/>
  <c r="AL1401" i="1"/>
  <c r="AM1401" i="1"/>
  <c r="U1402" i="1"/>
  <c r="W1402" i="1"/>
  <c r="AB1402" i="1" s="1"/>
  <c r="AK1402" i="1"/>
  <c r="AL1402" i="1"/>
  <c r="AM1402" i="1"/>
  <c r="U1395" i="1"/>
  <c r="W1395" i="1"/>
  <c r="AB1395" i="1" s="1"/>
  <c r="AK1395" i="1"/>
  <c r="AL1395" i="1"/>
  <c r="AM1395" i="1"/>
  <c r="U1404" i="1"/>
  <c r="W1404" i="1"/>
  <c r="AB1404" i="1" s="1"/>
  <c r="AK1404" i="1"/>
  <c r="AL1404" i="1"/>
  <c r="AM1404" i="1"/>
  <c r="U1405" i="1"/>
  <c r="W1405" i="1"/>
  <c r="AB1405" i="1" s="1"/>
  <c r="AK1405" i="1"/>
  <c r="AL1405" i="1"/>
  <c r="AM1405" i="1"/>
  <c r="U1487" i="1"/>
  <c r="W1487" i="1"/>
  <c r="AB1487" i="1" s="1"/>
  <c r="AK1487" i="1"/>
  <c r="AL1487" i="1"/>
  <c r="AM1487" i="1"/>
  <c r="U1488" i="1"/>
  <c r="W1488" i="1"/>
  <c r="AB1488" i="1" s="1"/>
  <c r="AK1488" i="1"/>
  <c r="AL1488" i="1"/>
  <c r="AM1488" i="1"/>
  <c r="U1489" i="1"/>
  <c r="W1489" i="1"/>
  <c r="AB1489" i="1" s="1"/>
  <c r="AK1489" i="1"/>
  <c r="AL1489" i="1"/>
  <c r="AM1489" i="1"/>
  <c r="U1490" i="1"/>
  <c r="W1490" i="1"/>
  <c r="AB1490" i="1" s="1"/>
  <c r="AK1490" i="1"/>
  <c r="AL1490" i="1"/>
  <c r="AM1490" i="1"/>
  <c r="U1494" i="1"/>
  <c r="W1494" i="1"/>
  <c r="AB1494" i="1" s="1"/>
  <c r="AK1494" i="1"/>
  <c r="AL1494" i="1"/>
  <c r="AM1494" i="1"/>
  <c r="U1495" i="1"/>
  <c r="W1495" i="1"/>
  <c r="AB1495" i="1" s="1"/>
  <c r="AK1495" i="1"/>
  <c r="AL1495" i="1"/>
  <c r="AM1495" i="1"/>
  <c r="U1642" i="1"/>
  <c r="W1642" i="1"/>
  <c r="AB1642" i="1" s="1"/>
  <c r="AK1642" i="1"/>
  <c r="AL1642" i="1"/>
  <c r="AM1642" i="1"/>
  <c r="U1644" i="1"/>
  <c r="W1644" i="1"/>
  <c r="AB1644" i="1" s="1"/>
  <c r="AK1644" i="1"/>
  <c r="AL1644" i="1"/>
  <c r="AM1644" i="1"/>
  <c r="U1646" i="1"/>
  <c r="W1646" i="1"/>
  <c r="AB1646" i="1" s="1"/>
  <c r="AK1646" i="1"/>
  <c r="AL1646" i="1"/>
  <c r="AM1646" i="1"/>
  <c r="U1647" i="1"/>
  <c r="W1647" i="1"/>
  <c r="AB1647" i="1" s="1"/>
  <c r="AK1647" i="1"/>
  <c r="AL1647" i="1"/>
  <c r="AM1647" i="1"/>
  <c r="U1664" i="1"/>
  <c r="W1664" i="1"/>
  <c r="AB1664" i="1" s="1"/>
  <c r="AK1664" i="1"/>
  <c r="AL1664" i="1"/>
  <c r="AM1664" i="1"/>
  <c r="U1663" i="1"/>
  <c r="W1663" i="1"/>
  <c r="AB1663" i="1" s="1"/>
  <c r="AK1663" i="1"/>
  <c r="AL1663" i="1"/>
  <c r="AM1663" i="1"/>
  <c r="U1703" i="1"/>
  <c r="W1703" i="1"/>
  <c r="AB1703" i="1" s="1"/>
  <c r="AK1703" i="1"/>
  <c r="AL1703" i="1"/>
  <c r="AM1703" i="1"/>
  <c r="U1711" i="1"/>
  <c r="W1711" i="1"/>
  <c r="AB1711" i="1" s="1"/>
  <c r="AK1711" i="1"/>
  <c r="AL1711" i="1"/>
  <c r="AM1711" i="1"/>
  <c r="X1490" i="1" l="1"/>
  <c r="AC1490" i="1" s="1"/>
  <c r="AJ1490" i="1" s="1"/>
  <c r="AG1490" i="1" s="1"/>
  <c r="AD1490" i="1" s="1"/>
  <c r="X1527" i="1"/>
  <c r="AC1527" i="1" s="1"/>
  <c r="AJ1527" i="1" s="1"/>
  <c r="AG1527" i="1" s="1"/>
  <c r="AD1527" i="1" s="1"/>
  <c r="X297" i="1"/>
  <c r="AC297" i="1" s="1"/>
  <c r="AJ297" i="1" s="1"/>
  <c r="AG297" i="1" s="1"/>
  <c r="AD297" i="1" s="1"/>
  <c r="X1322" i="1"/>
  <c r="AC1322" i="1" s="1"/>
  <c r="AJ1322" i="1" s="1"/>
  <c r="AG1322" i="1" s="1"/>
  <c r="AD1322" i="1" s="1"/>
  <c r="X315" i="1"/>
  <c r="AC315" i="1" s="1"/>
  <c r="AJ315" i="1" s="1"/>
  <c r="AG315" i="1" s="1"/>
  <c r="AD315" i="1" s="1"/>
  <c r="S1458" i="1" l="1"/>
  <c r="X1458" i="1"/>
  <c r="AC1458" i="1" s="1"/>
  <c r="AJ1458" i="1" s="1"/>
  <c r="AG1458" i="1" s="1"/>
  <c r="AD1458" i="1" s="1"/>
  <c r="X1459" i="1"/>
  <c r="AC1459" i="1" s="1"/>
  <c r="AJ1459" i="1" s="1"/>
  <c r="AG1459" i="1" s="1"/>
  <c r="AD1459" i="1" s="1"/>
  <c r="X1460" i="1"/>
  <c r="AC1460" i="1" s="1"/>
  <c r="AJ1460" i="1" s="1"/>
  <c r="AG1460" i="1" s="1"/>
  <c r="AD1460" i="1" s="1"/>
  <c r="S1463" i="1"/>
  <c r="S1443" i="1"/>
  <c r="S1154" i="1"/>
  <c r="S1148" i="1"/>
  <c r="X1272" i="1"/>
  <c r="AC1272" i="1" s="1"/>
  <c r="AJ1272" i="1" s="1"/>
  <c r="AG1272" i="1" s="1"/>
  <c r="AD1272" i="1" s="1"/>
  <c r="X1276" i="1"/>
  <c r="AC1276" i="1" s="1"/>
  <c r="AJ1276" i="1" s="1"/>
  <c r="AG1276" i="1" s="1"/>
  <c r="AD1276" i="1" s="1"/>
  <c r="S1163" i="1"/>
  <c r="X1445" i="1"/>
  <c r="AC1445" i="1" s="1"/>
  <c r="AJ1445" i="1" s="1"/>
  <c r="AG1445" i="1" s="1"/>
  <c r="AD1445" i="1" s="1"/>
  <c r="S1445" i="1"/>
  <c r="S1426" i="1"/>
  <c r="X1429" i="1"/>
  <c r="AC1429" i="1" s="1"/>
  <c r="AJ1429" i="1" s="1"/>
  <c r="AG1429" i="1" s="1"/>
  <c r="AD1429" i="1" s="1"/>
  <c r="S1671" i="1"/>
  <c r="S1422" i="1"/>
  <c r="X1423" i="1"/>
  <c r="AC1423" i="1" s="1"/>
  <c r="AJ1423" i="1" s="1"/>
  <c r="AG1423" i="1" s="1"/>
  <c r="AD1423" i="1" s="1"/>
  <c r="X1369" i="1"/>
  <c r="AC1369" i="1" s="1"/>
  <c r="AJ1369" i="1" s="1"/>
  <c r="AG1369" i="1" s="1"/>
  <c r="AD1369" i="1" s="1"/>
  <c r="X1427" i="1"/>
  <c r="AC1427" i="1" s="1"/>
  <c r="AJ1427" i="1" s="1"/>
  <c r="AG1427" i="1" s="1"/>
  <c r="AD1427" i="1" s="1"/>
  <c r="X1432" i="1"/>
  <c r="AC1432" i="1" s="1"/>
  <c r="AJ1432" i="1" s="1"/>
  <c r="AG1432" i="1" s="1"/>
  <c r="AD1432" i="1" s="1"/>
  <c r="X1425" i="1"/>
  <c r="AC1425" i="1" s="1"/>
  <c r="AJ1425" i="1" s="1"/>
  <c r="AG1425" i="1" s="1"/>
  <c r="AD1425" i="1" s="1"/>
  <c r="S1424" i="1"/>
  <c r="X1431" i="1"/>
  <c r="AC1431" i="1" s="1"/>
  <c r="AJ1431" i="1" s="1"/>
  <c r="AG1431" i="1" s="1"/>
  <c r="AD1431" i="1" s="1"/>
  <c r="S1376" i="1"/>
  <c r="S1373" i="1"/>
  <c r="S1141" i="1"/>
  <c r="X1141" i="1"/>
  <c r="AC1141" i="1" s="1"/>
  <c r="AJ1141" i="1" s="1"/>
  <c r="AG1141" i="1" s="1"/>
  <c r="AD1141" i="1" s="1"/>
  <c r="S1490" i="1"/>
  <c r="X1583" i="1"/>
  <c r="AC1583" i="1" s="1"/>
  <c r="AJ1583" i="1" s="1"/>
  <c r="AG1583" i="1" s="1"/>
  <c r="AD1583" i="1" s="1"/>
  <c r="X1519" i="1"/>
  <c r="AC1519" i="1" s="1"/>
  <c r="AJ1519" i="1" s="1"/>
  <c r="AG1519" i="1" s="1"/>
  <c r="AD1519" i="1" s="1"/>
  <c r="X3" i="1"/>
  <c r="AC3" i="1" s="1"/>
  <c r="AJ3" i="1" s="1"/>
  <c r="AG3" i="1" s="1"/>
  <c r="AD3" i="1" s="1"/>
  <c r="X1345" i="1"/>
  <c r="AC1345" i="1" s="1"/>
  <c r="AJ1345" i="1" s="1"/>
  <c r="AG1345" i="1" s="1"/>
  <c r="AD1345" i="1" s="1"/>
  <c r="X1694" i="1"/>
  <c r="AC1694" i="1" s="1"/>
  <c r="AJ1694" i="1" s="1"/>
  <c r="AG1694" i="1" s="1"/>
  <c r="AD1694" i="1" s="1"/>
  <c r="S7" i="1"/>
  <c r="S1034" i="1"/>
  <c r="X1034" i="1"/>
  <c r="AC1034" i="1" s="1"/>
  <c r="AJ1034" i="1" s="1"/>
  <c r="AG1034" i="1" s="1"/>
  <c r="AD1034" i="1" s="1"/>
  <c r="X241" i="1"/>
  <c r="AC241" i="1" s="1"/>
  <c r="AJ241" i="1" s="1"/>
  <c r="AG241" i="1" s="1"/>
  <c r="AD241" i="1" s="1"/>
  <c r="S241" i="1"/>
  <c r="X159" i="1"/>
  <c r="AC159" i="1" s="1"/>
  <c r="AJ159" i="1" s="1"/>
  <c r="AG159" i="1" s="1"/>
  <c r="AD159" i="1" s="1"/>
  <c r="S1188" i="1"/>
  <c r="S1111" i="1"/>
  <c r="X1119" i="1"/>
  <c r="AC1119" i="1" s="1"/>
  <c r="AJ1119" i="1" s="1"/>
  <c r="AG1119" i="1" s="1"/>
  <c r="AD1119" i="1" s="1"/>
  <c r="S1210" i="1"/>
  <c r="X1134" i="1"/>
  <c r="AC1134" i="1" s="1"/>
  <c r="AJ1134" i="1" s="1"/>
  <c r="AG1134" i="1" s="1"/>
  <c r="AD1134" i="1" s="1"/>
  <c r="X1203" i="1"/>
  <c r="AC1203" i="1" s="1"/>
  <c r="AJ1203" i="1" s="1"/>
  <c r="AG1203" i="1" s="1"/>
  <c r="AD1203" i="1" s="1"/>
  <c r="X1103" i="1"/>
  <c r="AC1103" i="1" s="1"/>
  <c r="AJ1103" i="1" s="1"/>
  <c r="AG1103" i="1" s="1"/>
  <c r="AD1103" i="1" s="1"/>
  <c r="S1127" i="1"/>
  <c r="X1180" i="1"/>
  <c r="AC1180" i="1" s="1"/>
  <c r="AJ1180" i="1" s="1"/>
  <c r="AG1180" i="1" s="1"/>
  <c r="AD1180" i="1" s="1"/>
  <c r="X1195" i="1"/>
  <c r="AC1195" i="1" s="1"/>
  <c r="AJ1195" i="1" s="1"/>
  <c r="AG1195" i="1" s="1"/>
  <c r="AD1195" i="1" s="1"/>
  <c r="S1217" i="1"/>
  <c r="X1399" i="1"/>
  <c r="AC1399" i="1" s="1"/>
  <c r="AJ1399" i="1" s="1"/>
  <c r="AG1399" i="1" s="1"/>
  <c r="AD1399" i="1" s="1"/>
  <c r="S1543" i="1"/>
  <c r="X584" i="1"/>
  <c r="AC584" i="1" s="1"/>
  <c r="AJ584" i="1" s="1"/>
  <c r="AG584" i="1" s="1"/>
  <c r="AD584" i="1" s="1"/>
  <c r="S1664" i="1"/>
  <c r="S29" i="1"/>
  <c r="S425" i="1"/>
  <c r="S86" i="1"/>
  <c r="S1518" i="1"/>
  <c r="S1555" i="1"/>
  <c r="S1562" i="1"/>
  <c r="S4" i="1"/>
  <c r="S1575" i="1"/>
  <c r="S28" i="1"/>
  <c r="S1005" i="1"/>
  <c r="S1014" i="1"/>
  <c r="S1704" i="1"/>
  <c r="X1564" i="1"/>
  <c r="AC1564" i="1" s="1"/>
  <c r="AJ1564" i="1" s="1"/>
  <c r="AG1564" i="1" s="1"/>
  <c r="AD1564" i="1" s="1"/>
  <c r="S1568" i="1"/>
  <c r="S1527" i="1"/>
  <c r="X628" i="1"/>
  <c r="AC628" i="1" s="1"/>
  <c r="AJ628" i="1" s="1"/>
  <c r="AG628" i="1" s="1"/>
  <c r="AD628" i="1" s="1"/>
  <c r="S1570" i="1"/>
  <c r="S1566" i="1"/>
  <c r="S1565" i="1"/>
  <c r="X1571" i="1"/>
  <c r="AC1571" i="1" s="1"/>
  <c r="AJ1571" i="1" s="1"/>
  <c r="AG1571" i="1" s="1"/>
  <c r="AD1571" i="1" s="1"/>
  <c r="X1569" i="1"/>
  <c r="AC1569" i="1" s="1"/>
  <c r="AJ1569" i="1" s="1"/>
  <c r="AG1569" i="1" s="1"/>
  <c r="AD1569" i="1" s="1"/>
  <c r="S1567" i="1"/>
  <c r="X954" i="1"/>
  <c r="AC954" i="1" s="1"/>
  <c r="AJ954" i="1" s="1"/>
  <c r="AG954" i="1" s="1"/>
  <c r="AD954" i="1" s="1"/>
  <c r="X905" i="1"/>
  <c r="AC905" i="1" s="1"/>
  <c r="AJ905" i="1" s="1"/>
  <c r="AG905" i="1" s="1"/>
  <c r="AD905" i="1" s="1"/>
  <c r="X724" i="1"/>
  <c r="AC724" i="1" s="1"/>
  <c r="AJ724" i="1" s="1"/>
  <c r="AG724" i="1" s="1"/>
  <c r="AD724" i="1" s="1"/>
  <c r="X685" i="1"/>
  <c r="AC685" i="1" s="1"/>
  <c r="AJ685" i="1" s="1"/>
  <c r="AG685" i="1" s="1"/>
  <c r="AD685" i="1" s="1"/>
  <c r="X1605" i="1"/>
  <c r="AC1605" i="1" s="1"/>
  <c r="AJ1605" i="1" s="1"/>
  <c r="AG1605" i="1" s="1"/>
  <c r="AD1605" i="1" s="1"/>
  <c r="X1521" i="1"/>
  <c r="AC1521" i="1" s="1"/>
  <c r="AJ1521" i="1" s="1"/>
  <c r="AG1521" i="1" s="1"/>
  <c r="AD1521" i="1" s="1"/>
  <c r="S8" i="1"/>
  <c r="S297" i="1"/>
  <c r="X750" i="1"/>
  <c r="AC750" i="1" s="1"/>
  <c r="AJ750" i="1" s="1"/>
  <c r="AG750" i="1" s="1"/>
  <c r="AD750" i="1" s="1"/>
  <c r="S1322" i="1"/>
  <c r="X1324" i="1"/>
  <c r="AC1324" i="1" s="1"/>
  <c r="AJ1324" i="1" s="1"/>
  <c r="AG1324" i="1" s="1"/>
  <c r="AD1324" i="1" s="1"/>
  <c r="S825" i="1"/>
  <c r="S1393" i="1"/>
  <c r="S581" i="1"/>
  <c r="S315" i="1"/>
  <c r="S1644" i="1"/>
  <c r="S1593" i="1"/>
  <c r="X1642" i="1"/>
  <c r="AC1642" i="1" s="1"/>
  <c r="AJ1642" i="1" s="1"/>
  <c r="AG1642" i="1" s="1"/>
  <c r="AD1642" i="1" s="1"/>
  <c r="S1642" i="1"/>
  <c r="X1620" i="1"/>
  <c r="AC1620" i="1" s="1"/>
  <c r="AJ1620" i="1" s="1"/>
  <c r="AG1620" i="1" s="1"/>
  <c r="AD1620" i="1" s="1"/>
  <c r="S1620" i="1"/>
  <c r="X51" i="1"/>
  <c r="AC51" i="1" s="1"/>
  <c r="AJ51" i="1" s="1"/>
  <c r="AG51" i="1" s="1"/>
  <c r="AD51" i="1" s="1"/>
  <c r="S51" i="1"/>
  <c r="S689" i="1"/>
  <c r="X689" i="1"/>
  <c r="AC689" i="1" s="1"/>
  <c r="AJ689" i="1" s="1"/>
  <c r="AG689" i="1" s="1"/>
  <c r="AD689" i="1" s="1"/>
  <c r="X410" i="1"/>
  <c r="AC410" i="1" s="1"/>
  <c r="AJ410" i="1" s="1"/>
  <c r="AG410" i="1" s="1"/>
  <c r="AD410" i="1" s="1"/>
  <c r="S410" i="1"/>
  <c r="S1522" i="1"/>
  <c r="X1522" i="1"/>
  <c r="AC1522" i="1" s="1"/>
  <c r="AJ1522" i="1" s="1"/>
  <c r="AG1522" i="1" s="1"/>
  <c r="AD1522" i="1" s="1"/>
  <c r="X1311" i="1"/>
  <c r="AC1311" i="1" s="1"/>
  <c r="AJ1311" i="1" s="1"/>
  <c r="AG1311" i="1" s="1"/>
  <c r="AD1311" i="1" s="1"/>
  <c r="S1311" i="1"/>
  <c r="S1603" i="1"/>
  <c r="X1603" i="1"/>
  <c r="AC1603" i="1" s="1"/>
  <c r="AJ1603" i="1" s="1"/>
  <c r="AG1603" i="1" s="1"/>
  <c r="AD1603" i="1" s="1"/>
  <c r="X1545" i="1"/>
  <c r="AC1545" i="1" s="1"/>
  <c r="AJ1545" i="1" s="1"/>
  <c r="AG1545" i="1" s="1"/>
  <c r="AD1545" i="1" s="1"/>
  <c r="S1545" i="1"/>
  <c r="S134" i="1"/>
  <c r="X134" i="1"/>
  <c r="AC134" i="1" s="1"/>
  <c r="AJ134" i="1" s="1"/>
  <c r="AG134" i="1" s="1"/>
  <c r="AD134" i="1" s="1"/>
  <c r="X503" i="1"/>
  <c r="AC503" i="1" s="1"/>
  <c r="AJ503" i="1" s="1"/>
  <c r="AG503" i="1" s="1"/>
  <c r="AD503" i="1" s="1"/>
  <c r="S503" i="1"/>
  <c r="X1530" i="1"/>
  <c r="AC1530" i="1" s="1"/>
  <c r="AJ1530" i="1" s="1"/>
  <c r="AG1530" i="1" s="1"/>
  <c r="AD1530" i="1" s="1"/>
  <c r="S1530" i="1"/>
  <c r="S1596" i="1"/>
  <c r="X1596" i="1"/>
  <c r="AC1596" i="1" s="1"/>
  <c r="AJ1596" i="1" s="1"/>
  <c r="AG1596" i="1" s="1"/>
  <c r="AD1596" i="1" s="1"/>
  <c r="X1608" i="1"/>
  <c r="AC1608" i="1" s="1"/>
  <c r="AJ1608" i="1" s="1"/>
  <c r="AG1608" i="1" s="1"/>
  <c r="AD1608" i="1" s="1"/>
  <c r="S1608" i="1"/>
  <c r="X1695" i="1"/>
  <c r="AC1695" i="1" s="1"/>
  <c r="AJ1695" i="1" s="1"/>
  <c r="AG1695" i="1" s="1"/>
  <c r="AD1695" i="1" s="1"/>
  <c r="S1695" i="1"/>
  <c r="X1487" i="1"/>
  <c r="AC1487" i="1" s="1"/>
  <c r="AJ1487" i="1" s="1"/>
  <c r="AG1487" i="1" s="1"/>
  <c r="AD1487" i="1" s="1"/>
  <c r="S1487" i="1"/>
  <c r="S1541" i="1"/>
  <c r="X1541" i="1"/>
  <c r="AC1541" i="1" s="1"/>
  <c r="AJ1541" i="1" s="1"/>
  <c r="AG1541" i="1" s="1"/>
  <c r="AD1541" i="1" s="1"/>
  <c r="S327" i="1"/>
  <c r="X327" i="1"/>
  <c r="AC327" i="1" s="1"/>
  <c r="AJ327" i="1" s="1"/>
  <c r="AG327" i="1" s="1"/>
  <c r="AD327" i="1" s="1"/>
  <c r="X2" i="1"/>
  <c r="AC2" i="1" s="1"/>
  <c r="AJ2" i="1" s="1"/>
  <c r="AG2" i="1" s="1"/>
  <c r="AD2" i="1" s="1"/>
  <c r="S2" i="1"/>
  <c r="S6" i="1"/>
  <c r="X6" i="1"/>
  <c r="AC6" i="1" s="1"/>
  <c r="AJ6" i="1" s="1"/>
  <c r="AG6" i="1" s="1"/>
  <c r="AD6" i="1" s="1"/>
  <c r="S1459" i="1" l="1"/>
  <c r="X1443" i="1"/>
  <c r="AC1443" i="1" s="1"/>
  <c r="AJ1443" i="1" s="1"/>
  <c r="AG1443" i="1" s="1"/>
  <c r="AD1443" i="1" s="1"/>
  <c r="S1460" i="1"/>
  <c r="X1462" i="1"/>
  <c r="AC1462" i="1" s="1"/>
  <c r="AJ1462" i="1" s="1"/>
  <c r="AG1462" i="1" s="1"/>
  <c r="AD1462" i="1" s="1"/>
  <c r="S1462" i="1"/>
  <c r="X1463" i="1"/>
  <c r="AC1463" i="1" s="1"/>
  <c r="AJ1463" i="1" s="1"/>
  <c r="AG1463" i="1" s="1"/>
  <c r="AD1463" i="1" s="1"/>
  <c r="S1461" i="1"/>
  <c r="X1461" i="1"/>
  <c r="AC1461" i="1" s="1"/>
  <c r="AJ1461" i="1" s="1"/>
  <c r="AG1461" i="1" s="1"/>
  <c r="AD1461" i="1" s="1"/>
  <c r="X1148" i="1"/>
  <c r="AC1148" i="1" s="1"/>
  <c r="AJ1148" i="1" s="1"/>
  <c r="AG1148" i="1" s="1"/>
  <c r="AD1148" i="1" s="1"/>
  <c r="S1432" i="1"/>
  <c r="X1154" i="1"/>
  <c r="AC1154" i="1" s="1"/>
  <c r="AJ1154" i="1" s="1"/>
  <c r="AG1154" i="1" s="1"/>
  <c r="AD1154" i="1" s="1"/>
  <c r="S1276" i="1"/>
  <c r="S1272" i="1"/>
  <c r="S1273" i="1"/>
  <c r="X1273" i="1"/>
  <c r="AC1273" i="1" s="1"/>
  <c r="AJ1273" i="1" s="1"/>
  <c r="AG1273" i="1" s="1"/>
  <c r="AD1273" i="1" s="1"/>
  <c r="S1277" i="1"/>
  <c r="X1277" i="1"/>
  <c r="AC1277" i="1" s="1"/>
  <c r="AJ1277" i="1" s="1"/>
  <c r="AG1277" i="1" s="1"/>
  <c r="AD1277" i="1" s="1"/>
  <c r="S1275" i="1"/>
  <c r="X1275" i="1"/>
  <c r="AC1275" i="1" s="1"/>
  <c r="AJ1275" i="1" s="1"/>
  <c r="AG1275" i="1" s="1"/>
  <c r="AD1275" i="1" s="1"/>
  <c r="S1278" i="1"/>
  <c r="X1278" i="1"/>
  <c r="AC1278" i="1" s="1"/>
  <c r="AJ1278" i="1" s="1"/>
  <c r="AG1278" i="1" s="1"/>
  <c r="AD1278" i="1" s="1"/>
  <c r="S1172" i="1"/>
  <c r="X1172" i="1"/>
  <c r="AC1172" i="1" s="1"/>
  <c r="AJ1172" i="1" s="1"/>
  <c r="AG1172" i="1" s="1"/>
  <c r="AD1172" i="1" s="1"/>
  <c r="X1163" i="1"/>
  <c r="AC1163" i="1" s="1"/>
  <c r="AJ1163" i="1" s="1"/>
  <c r="AG1163" i="1" s="1"/>
  <c r="AD1163" i="1" s="1"/>
  <c r="S1274" i="1"/>
  <c r="X1274" i="1"/>
  <c r="AC1274" i="1" s="1"/>
  <c r="AJ1274" i="1" s="1"/>
  <c r="AG1274" i="1" s="1"/>
  <c r="AD1274" i="1" s="1"/>
  <c r="X1279" i="1"/>
  <c r="AC1279" i="1" s="1"/>
  <c r="AJ1279" i="1" s="1"/>
  <c r="AG1279" i="1" s="1"/>
  <c r="AD1279" i="1" s="1"/>
  <c r="S1279" i="1"/>
  <c r="X1426" i="1"/>
  <c r="AC1426" i="1" s="1"/>
  <c r="AJ1426" i="1" s="1"/>
  <c r="AG1426" i="1" s="1"/>
  <c r="AD1426" i="1" s="1"/>
  <c r="S1423" i="1"/>
  <c r="S1429" i="1"/>
  <c r="S1369" i="1"/>
  <c r="X1422" i="1"/>
  <c r="AC1422" i="1" s="1"/>
  <c r="AJ1422" i="1" s="1"/>
  <c r="AG1422" i="1" s="1"/>
  <c r="AD1422" i="1" s="1"/>
  <c r="X1671" i="1"/>
  <c r="AC1671" i="1" s="1"/>
  <c r="AJ1671" i="1" s="1"/>
  <c r="AG1671" i="1" s="1"/>
  <c r="AD1671" i="1" s="1"/>
  <c r="S1431" i="1"/>
  <c r="X1424" i="1"/>
  <c r="AC1424" i="1" s="1"/>
  <c r="AJ1424" i="1" s="1"/>
  <c r="AG1424" i="1" s="1"/>
  <c r="AD1424" i="1" s="1"/>
  <c r="S1425" i="1"/>
  <c r="S1370" i="1"/>
  <c r="X1370" i="1"/>
  <c r="AC1370" i="1" s="1"/>
  <c r="AJ1370" i="1" s="1"/>
  <c r="AG1370" i="1" s="1"/>
  <c r="AD1370" i="1" s="1"/>
  <c r="S1433" i="1"/>
  <c r="X1433" i="1"/>
  <c r="AC1433" i="1" s="1"/>
  <c r="AJ1433" i="1" s="1"/>
  <c r="AG1433" i="1" s="1"/>
  <c r="AD1433" i="1" s="1"/>
  <c r="X1444" i="1"/>
  <c r="AC1444" i="1" s="1"/>
  <c r="AJ1444" i="1" s="1"/>
  <c r="AG1444" i="1" s="1"/>
  <c r="AD1444" i="1" s="1"/>
  <c r="S1444" i="1"/>
  <c r="S1427" i="1"/>
  <c r="X1428" i="1"/>
  <c r="AC1428" i="1" s="1"/>
  <c r="AJ1428" i="1" s="1"/>
  <c r="AG1428" i="1" s="1"/>
  <c r="AD1428" i="1" s="1"/>
  <c r="S1428" i="1"/>
  <c r="X1385" i="1"/>
  <c r="AC1385" i="1" s="1"/>
  <c r="AJ1385" i="1" s="1"/>
  <c r="AG1385" i="1" s="1"/>
  <c r="AD1385" i="1" s="1"/>
  <c r="S1385" i="1"/>
  <c r="S1371" i="1"/>
  <c r="X1371" i="1"/>
  <c r="AC1371" i="1" s="1"/>
  <c r="AJ1371" i="1" s="1"/>
  <c r="AG1371" i="1" s="1"/>
  <c r="AD1371" i="1" s="1"/>
  <c r="X1446" i="1"/>
  <c r="AC1446" i="1" s="1"/>
  <c r="AJ1446" i="1" s="1"/>
  <c r="AG1446" i="1" s="1"/>
  <c r="AD1446" i="1" s="1"/>
  <c r="S1446" i="1"/>
  <c r="X1373" i="1"/>
  <c r="AC1373" i="1" s="1"/>
  <c r="AJ1373" i="1" s="1"/>
  <c r="AG1373" i="1" s="1"/>
  <c r="AD1373" i="1" s="1"/>
  <c r="X1376" i="1"/>
  <c r="AC1376" i="1" s="1"/>
  <c r="AJ1376" i="1" s="1"/>
  <c r="AG1376" i="1" s="1"/>
  <c r="AD1376" i="1" s="1"/>
  <c r="X974" i="1"/>
  <c r="AC974" i="1" s="1"/>
  <c r="AJ974" i="1" s="1"/>
  <c r="AG974" i="1" s="1"/>
  <c r="AD974" i="1" s="1"/>
  <c r="S1377" i="1"/>
  <c r="X1377" i="1"/>
  <c r="AC1377" i="1" s="1"/>
  <c r="AJ1377" i="1" s="1"/>
  <c r="AG1377" i="1" s="1"/>
  <c r="AD1377" i="1" s="1"/>
  <c r="S1374" i="1"/>
  <c r="X1374" i="1"/>
  <c r="AC1374" i="1" s="1"/>
  <c r="AJ1374" i="1" s="1"/>
  <c r="AG1374" i="1" s="1"/>
  <c r="AD1374" i="1" s="1"/>
  <c r="S257" i="1"/>
  <c r="X1395" i="1"/>
  <c r="AC1395" i="1" s="1"/>
  <c r="AJ1395" i="1" s="1"/>
  <c r="AG1395" i="1" s="1"/>
  <c r="AD1395" i="1" s="1"/>
  <c r="S167" i="1"/>
  <c r="X1350" i="1"/>
  <c r="AC1350" i="1" s="1"/>
  <c r="AJ1350" i="1" s="1"/>
  <c r="AG1350" i="1" s="1"/>
  <c r="AD1350" i="1" s="1"/>
  <c r="S1401" i="1"/>
  <c r="S3" i="1"/>
  <c r="S1312" i="1"/>
  <c r="S1589" i="1"/>
  <c r="S1711" i="1"/>
  <c r="S927" i="1"/>
  <c r="S1583" i="1"/>
  <c r="X7" i="1"/>
  <c r="AC7" i="1" s="1"/>
  <c r="AJ7" i="1" s="1"/>
  <c r="AG7" i="1" s="1"/>
  <c r="AD7" i="1" s="1"/>
  <c r="S1595" i="1"/>
  <c r="S1503" i="1"/>
  <c r="S1519" i="1"/>
  <c r="X1479" i="1"/>
  <c r="AC1479" i="1" s="1"/>
  <c r="AJ1479" i="1" s="1"/>
  <c r="AG1479" i="1" s="1"/>
  <c r="AD1479" i="1" s="1"/>
  <c r="S560" i="1"/>
  <c r="S1694" i="1"/>
  <c r="S1345" i="1"/>
  <c r="X1489" i="1"/>
  <c r="AC1489" i="1" s="1"/>
  <c r="AJ1489" i="1" s="1"/>
  <c r="AG1489" i="1" s="1"/>
  <c r="AD1489" i="1" s="1"/>
  <c r="X29" i="1"/>
  <c r="AC29" i="1" s="1"/>
  <c r="AJ29" i="1" s="1"/>
  <c r="AG29" i="1" s="1"/>
  <c r="AD29" i="1" s="1"/>
  <c r="S1119" i="1"/>
  <c r="X1518" i="1"/>
  <c r="AC1518" i="1" s="1"/>
  <c r="AJ1518" i="1" s="1"/>
  <c r="AG1518" i="1" s="1"/>
  <c r="AD1518" i="1" s="1"/>
  <c r="X1188" i="1"/>
  <c r="AC1188" i="1" s="1"/>
  <c r="AJ1188" i="1" s="1"/>
  <c r="AG1188" i="1" s="1"/>
  <c r="AD1188" i="1" s="1"/>
  <c r="S1071" i="1"/>
  <c r="S159" i="1"/>
  <c r="S1180" i="1"/>
  <c r="X1488" i="1"/>
  <c r="AC1488" i="1" s="1"/>
  <c r="AJ1488" i="1" s="1"/>
  <c r="AG1488" i="1" s="1"/>
  <c r="AD1488" i="1" s="1"/>
  <c r="X1543" i="1"/>
  <c r="AC1543" i="1" s="1"/>
  <c r="AJ1543" i="1" s="1"/>
  <c r="AG1543" i="1" s="1"/>
  <c r="AD1543" i="1" s="1"/>
  <c r="X1127" i="1"/>
  <c r="AC1127" i="1" s="1"/>
  <c r="AJ1127" i="1" s="1"/>
  <c r="AG1127" i="1" s="1"/>
  <c r="AD1127" i="1" s="1"/>
  <c r="S1359" i="1"/>
  <c r="S1103" i="1"/>
  <c r="X1210" i="1"/>
  <c r="AC1210" i="1" s="1"/>
  <c r="AJ1210" i="1" s="1"/>
  <c r="AG1210" i="1" s="1"/>
  <c r="AD1210" i="1" s="1"/>
  <c r="S1203" i="1"/>
  <c r="X1111" i="1"/>
  <c r="AC1111" i="1" s="1"/>
  <c r="AJ1111" i="1" s="1"/>
  <c r="AG1111" i="1" s="1"/>
  <c r="AD1111" i="1" s="1"/>
  <c r="S1399" i="1"/>
  <c r="S1134" i="1"/>
  <c r="S1574" i="1"/>
  <c r="S1195" i="1"/>
  <c r="X1217" i="1"/>
  <c r="AC1217" i="1" s="1"/>
  <c r="AJ1217" i="1" s="1"/>
  <c r="AG1217" i="1" s="1"/>
  <c r="AD1217" i="1" s="1"/>
  <c r="S584" i="1"/>
  <c r="X1477" i="1"/>
  <c r="AC1477" i="1" s="1"/>
  <c r="AJ1477" i="1" s="1"/>
  <c r="AG1477" i="1" s="1"/>
  <c r="AD1477" i="1" s="1"/>
  <c r="X5" i="1"/>
  <c r="AC5" i="1" s="1"/>
  <c r="AJ5" i="1" s="1"/>
  <c r="AG5" i="1" s="1"/>
  <c r="AD5" i="1" s="1"/>
  <c r="S1673" i="1"/>
  <c r="X1673" i="1"/>
  <c r="AC1673" i="1" s="1"/>
  <c r="AJ1673" i="1" s="1"/>
  <c r="AG1673" i="1" s="1"/>
  <c r="AD1673" i="1" s="1"/>
  <c r="S1672" i="1"/>
  <c r="X1672" i="1"/>
  <c r="AC1672" i="1" s="1"/>
  <c r="AJ1672" i="1" s="1"/>
  <c r="AG1672" i="1" s="1"/>
  <c r="AD1672" i="1" s="1"/>
  <c r="S1582" i="1"/>
  <c r="S1329" i="1"/>
  <c r="X1478" i="1"/>
  <c r="AC1478" i="1" s="1"/>
  <c r="AJ1478" i="1" s="1"/>
  <c r="AG1478" i="1" s="1"/>
  <c r="AD1478" i="1" s="1"/>
  <c r="X86" i="1"/>
  <c r="AC86" i="1" s="1"/>
  <c r="AJ86" i="1" s="1"/>
  <c r="AG86" i="1" s="1"/>
  <c r="AD86" i="1" s="1"/>
  <c r="X316" i="1"/>
  <c r="AC316" i="1" s="1"/>
  <c r="AJ316" i="1" s="1"/>
  <c r="AG316" i="1" s="1"/>
  <c r="AD316" i="1" s="1"/>
  <c r="S256" i="1"/>
  <c r="X104" i="1"/>
  <c r="AC104" i="1" s="1"/>
  <c r="AJ104" i="1" s="1"/>
  <c r="AG104" i="1" s="1"/>
  <c r="AD104" i="1" s="1"/>
  <c r="X425" i="1"/>
  <c r="AC425" i="1" s="1"/>
  <c r="AJ425" i="1" s="1"/>
  <c r="AG425" i="1" s="1"/>
  <c r="AD425" i="1" s="1"/>
  <c r="X1555" i="1"/>
  <c r="AC1555" i="1" s="1"/>
  <c r="AJ1555" i="1" s="1"/>
  <c r="AG1555" i="1" s="1"/>
  <c r="AD1555" i="1" s="1"/>
  <c r="X1664" i="1"/>
  <c r="AC1664" i="1" s="1"/>
  <c r="AJ1664" i="1" s="1"/>
  <c r="AG1664" i="1" s="1"/>
  <c r="AD1664" i="1" s="1"/>
  <c r="S479" i="1"/>
  <c r="S181" i="1"/>
  <c r="X744" i="1"/>
  <c r="AC744" i="1" s="1"/>
  <c r="AJ744" i="1" s="1"/>
  <c r="AG744" i="1" s="1"/>
  <c r="AD744" i="1" s="1"/>
  <c r="X1341" i="1"/>
  <c r="AC1341" i="1" s="1"/>
  <c r="AJ1341" i="1" s="1"/>
  <c r="AG1341" i="1" s="1"/>
  <c r="AD1341" i="1" s="1"/>
  <c r="X1562" i="1"/>
  <c r="AC1562" i="1" s="1"/>
  <c r="AJ1562" i="1" s="1"/>
  <c r="AG1562" i="1" s="1"/>
  <c r="AD1562" i="1" s="1"/>
  <c r="X160" i="1"/>
  <c r="AC160" i="1" s="1"/>
  <c r="AJ160" i="1" s="1"/>
  <c r="AG160" i="1" s="1"/>
  <c r="AD160" i="1" s="1"/>
  <c r="S955" i="1"/>
  <c r="X1244" i="1"/>
  <c r="AC1244" i="1" s="1"/>
  <c r="AJ1244" i="1" s="1"/>
  <c r="AG1244" i="1" s="1"/>
  <c r="AD1244" i="1" s="1"/>
  <c r="X4" i="1"/>
  <c r="AC4" i="1" s="1"/>
  <c r="AJ4" i="1" s="1"/>
  <c r="AG4" i="1" s="1"/>
  <c r="AD4" i="1" s="1"/>
  <c r="S282" i="1"/>
  <c r="S1355" i="1"/>
  <c r="X28" i="1"/>
  <c r="AC28" i="1" s="1"/>
  <c r="AJ28" i="1" s="1"/>
  <c r="AG28" i="1" s="1"/>
  <c r="AD28" i="1" s="1"/>
  <c r="X1609" i="1"/>
  <c r="AC1609" i="1" s="1"/>
  <c r="AJ1609" i="1" s="1"/>
  <c r="AG1609" i="1" s="1"/>
  <c r="AD1609" i="1" s="1"/>
  <c r="X1575" i="1"/>
  <c r="AC1575" i="1" s="1"/>
  <c r="AJ1575" i="1" s="1"/>
  <c r="AG1575" i="1" s="1"/>
  <c r="AD1575" i="1" s="1"/>
  <c r="S1547" i="1"/>
  <c r="S1532" i="1"/>
  <c r="X1523" i="1"/>
  <c r="AC1523" i="1" s="1"/>
  <c r="AJ1523" i="1" s="1"/>
  <c r="AG1523" i="1" s="1"/>
  <c r="AD1523" i="1" s="1"/>
  <c r="X1516" i="1"/>
  <c r="AC1516" i="1" s="1"/>
  <c r="AJ1516" i="1" s="1"/>
  <c r="AG1516" i="1" s="1"/>
  <c r="AD1516" i="1" s="1"/>
  <c r="S1529" i="1"/>
  <c r="X1005" i="1"/>
  <c r="AC1005" i="1" s="1"/>
  <c r="AJ1005" i="1" s="1"/>
  <c r="AG1005" i="1" s="1"/>
  <c r="AD1005" i="1" s="1"/>
  <c r="S1340" i="1"/>
  <c r="S195" i="1"/>
  <c r="S942" i="1"/>
  <c r="S339" i="1"/>
  <c r="X339" i="1"/>
  <c r="AC339" i="1" s="1"/>
  <c r="AJ339" i="1" s="1"/>
  <c r="AG339" i="1" s="1"/>
  <c r="AD339" i="1" s="1"/>
  <c r="S340" i="1"/>
  <c r="X340" i="1"/>
  <c r="AC340" i="1" s="1"/>
  <c r="AJ340" i="1" s="1"/>
  <c r="AG340" i="1" s="1"/>
  <c r="AD340" i="1" s="1"/>
  <c r="X358" i="1"/>
  <c r="AC358" i="1" s="1"/>
  <c r="AJ358" i="1" s="1"/>
  <c r="AG358" i="1" s="1"/>
  <c r="AD358" i="1" s="1"/>
  <c r="S358" i="1"/>
  <c r="X1014" i="1"/>
  <c r="AC1014" i="1" s="1"/>
  <c r="AJ1014" i="1" s="1"/>
  <c r="AG1014" i="1" s="1"/>
  <c r="AD1014" i="1" s="1"/>
  <c r="X1704" i="1"/>
  <c r="AC1704" i="1" s="1"/>
  <c r="AJ1704" i="1" s="1"/>
  <c r="AG1704" i="1" s="1"/>
  <c r="AD1704" i="1" s="1"/>
  <c r="S1006" i="1"/>
  <c r="X1568" i="1"/>
  <c r="AC1568" i="1" s="1"/>
  <c r="AJ1568" i="1" s="1"/>
  <c r="AG1568" i="1" s="1"/>
  <c r="AD1568" i="1" s="1"/>
  <c r="S1074" i="1"/>
  <c r="S1564" i="1"/>
  <c r="X1566" i="1"/>
  <c r="AC1566" i="1" s="1"/>
  <c r="AJ1566" i="1" s="1"/>
  <c r="AG1566" i="1" s="1"/>
  <c r="AD1566" i="1" s="1"/>
  <c r="X1567" i="1"/>
  <c r="AC1567" i="1" s="1"/>
  <c r="AJ1567" i="1" s="1"/>
  <c r="AG1567" i="1" s="1"/>
  <c r="AD1567" i="1" s="1"/>
  <c r="S1569" i="1"/>
  <c r="S628" i="1"/>
  <c r="X1565" i="1"/>
  <c r="AC1565" i="1" s="1"/>
  <c r="AJ1565" i="1" s="1"/>
  <c r="AG1565" i="1" s="1"/>
  <c r="AD1565" i="1" s="1"/>
  <c r="S1571" i="1"/>
  <c r="X1570" i="1"/>
  <c r="AC1570" i="1" s="1"/>
  <c r="AJ1570" i="1" s="1"/>
  <c r="AG1570" i="1" s="1"/>
  <c r="AD1570" i="1" s="1"/>
  <c r="S1073" i="1"/>
  <c r="X624" i="1"/>
  <c r="AC624" i="1" s="1"/>
  <c r="AJ624" i="1" s="1"/>
  <c r="AG624" i="1" s="1"/>
  <c r="AD624" i="1" s="1"/>
  <c r="S624" i="1"/>
  <c r="X194" i="1"/>
  <c r="AC194" i="1" s="1"/>
  <c r="AJ194" i="1" s="1"/>
  <c r="AG194" i="1" s="1"/>
  <c r="AD194" i="1" s="1"/>
  <c r="S194" i="1"/>
  <c r="S685" i="1"/>
  <c r="S212" i="1"/>
  <c r="S328" i="1"/>
  <c r="X1593" i="1"/>
  <c r="AC1593" i="1" s="1"/>
  <c r="AJ1593" i="1" s="1"/>
  <c r="AG1593" i="1" s="1"/>
  <c r="AD1593" i="1" s="1"/>
  <c r="S1531" i="1"/>
  <c r="S1616" i="1"/>
  <c r="X1393" i="1"/>
  <c r="AC1393" i="1" s="1"/>
  <c r="AJ1393" i="1" s="1"/>
  <c r="AG1393" i="1" s="1"/>
  <c r="AD1393" i="1" s="1"/>
  <c r="X886" i="1"/>
  <c r="AC886" i="1" s="1"/>
  <c r="AJ886" i="1" s="1"/>
  <c r="AG886" i="1" s="1"/>
  <c r="AD886" i="1" s="1"/>
  <c r="S954" i="1"/>
  <c r="X8" i="1"/>
  <c r="AC8" i="1" s="1"/>
  <c r="AJ8" i="1" s="1"/>
  <c r="AG8" i="1" s="1"/>
  <c r="AD8" i="1" s="1"/>
  <c r="X1542" i="1"/>
  <c r="AC1542" i="1" s="1"/>
  <c r="AJ1542" i="1" s="1"/>
  <c r="AG1542" i="1" s="1"/>
  <c r="AD1542" i="1" s="1"/>
  <c r="S750" i="1"/>
  <c r="S687" i="1"/>
  <c r="S724" i="1"/>
  <c r="S1521" i="1"/>
  <c r="S1605" i="1"/>
  <c r="S905" i="1"/>
  <c r="S700" i="1"/>
  <c r="X1405" i="1"/>
  <c r="AC1405" i="1" s="1"/>
  <c r="AJ1405" i="1" s="1"/>
  <c r="AG1405" i="1" s="1"/>
  <c r="AD1405" i="1" s="1"/>
  <c r="S1324" i="1"/>
  <c r="S1580" i="1"/>
  <c r="X1644" i="1"/>
  <c r="AC1644" i="1" s="1"/>
  <c r="AJ1644" i="1" s="1"/>
  <c r="AG1644" i="1" s="1"/>
  <c r="AD1644" i="1" s="1"/>
  <c r="X825" i="1"/>
  <c r="AC825" i="1" s="1"/>
  <c r="AJ825" i="1" s="1"/>
  <c r="AG825" i="1" s="1"/>
  <c r="AD825" i="1" s="1"/>
  <c r="X581" i="1"/>
  <c r="AC581" i="1" s="1"/>
  <c r="AJ581" i="1" s="1"/>
  <c r="AG581" i="1" s="1"/>
  <c r="AD581" i="1" s="1"/>
  <c r="S1083" i="1"/>
  <c r="X1083" i="1"/>
  <c r="AC1083" i="1" s="1"/>
  <c r="AJ1083" i="1" s="1"/>
  <c r="AG1083" i="1" s="1"/>
  <c r="AD1083" i="1" s="1"/>
  <c r="S501" i="1"/>
  <c r="X527" i="1"/>
  <c r="AC527" i="1" s="1"/>
  <c r="AJ527" i="1" s="1"/>
  <c r="AG527" i="1" s="1"/>
  <c r="AD527" i="1" s="1"/>
  <c r="S975" i="1"/>
  <c r="X975" i="1"/>
  <c r="AC975" i="1" s="1"/>
  <c r="AJ975" i="1" s="1"/>
  <c r="AG975" i="1" s="1"/>
  <c r="AD975" i="1" s="1"/>
  <c r="X582" i="1"/>
  <c r="AC582" i="1" s="1"/>
  <c r="AJ582" i="1" s="1"/>
  <c r="AG582" i="1" s="1"/>
  <c r="AD582" i="1" s="1"/>
  <c r="S1655" i="1"/>
  <c r="X1655" i="1"/>
  <c r="AC1655" i="1" s="1"/>
  <c r="AJ1655" i="1" s="1"/>
  <c r="AG1655" i="1" s="1"/>
  <c r="AD1655" i="1" s="1"/>
  <c r="S1546" i="1"/>
  <c r="X1587" i="1"/>
  <c r="AC1587" i="1" s="1"/>
  <c r="AJ1587" i="1" s="1"/>
  <c r="AG1587" i="1" s="1"/>
  <c r="AD1587" i="1" s="1"/>
  <c r="S1587" i="1"/>
  <c r="X1253" i="1"/>
  <c r="AC1253" i="1" s="1"/>
  <c r="AJ1253" i="1" s="1"/>
  <c r="AG1253" i="1" s="1"/>
  <c r="AD1253" i="1" s="1"/>
  <c r="S1253" i="1"/>
  <c r="X477" i="1"/>
  <c r="AC477" i="1" s="1"/>
  <c r="AJ477" i="1" s="1"/>
  <c r="AG477" i="1" s="1"/>
  <c r="AD477" i="1" s="1"/>
  <c r="S477" i="1"/>
  <c r="S686" i="1"/>
  <c r="X686" i="1"/>
  <c r="AC686" i="1" s="1"/>
  <c r="AJ686" i="1" s="1"/>
  <c r="AG686" i="1" s="1"/>
  <c r="AD686" i="1" s="1"/>
  <c r="S429" i="1"/>
  <c r="X429" i="1"/>
  <c r="AC429" i="1" s="1"/>
  <c r="AJ429" i="1" s="1"/>
  <c r="AG429" i="1" s="1"/>
  <c r="AD429" i="1" s="1"/>
  <c r="S660" i="1"/>
  <c r="X660" i="1"/>
  <c r="AC660" i="1" s="1"/>
  <c r="AJ660" i="1" s="1"/>
  <c r="AG660" i="1" s="1"/>
  <c r="AD660" i="1" s="1"/>
  <c r="S842" i="1"/>
  <c r="X842" i="1"/>
  <c r="AC842" i="1" s="1"/>
  <c r="AJ842" i="1" s="1"/>
  <c r="AG842" i="1" s="1"/>
  <c r="AD842" i="1" s="1"/>
  <c r="S1600" i="1"/>
  <c r="X1600" i="1"/>
  <c r="AC1600" i="1" s="1"/>
  <c r="AJ1600" i="1" s="1"/>
  <c r="AG1600" i="1" s="1"/>
  <c r="AD1600" i="1" s="1"/>
  <c r="S1576" i="1"/>
  <c r="X1576" i="1"/>
  <c r="AC1576" i="1" s="1"/>
  <c r="AJ1576" i="1" s="1"/>
  <c r="AG1576" i="1" s="1"/>
  <c r="AD1576" i="1" s="1"/>
  <c r="X1392" i="1"/>
  <c r="AC1392" i="1" s="1"/>
  <c r="AJ1392" i="1" s="1"/>
  <c r="AG1392" i="1" s="1"/>
  <c r="AD1392" i="1" s="1"/>
  <c r="S1392" i="1"/>
  <c r="X182" i="1"/>
  <c r="AC182" i="1" s="1"/>
  <c r="AJ182" i="1" s="1"/>
  <c r="AG182" i="1" s="1"/>
  <c r="AD182" i="1" s="1"/>
  <c r="S182" i="1"/>
  <c r="S1243" i="1"/>
  <c r="X1243" i="1"/>
  <c r="AC1243" i="1" s="1"/>
  <c r="AJ1243" i="1" s="1"/>
  <c r="AG1243" i="1" s="1"/>
  <c r="AD1243" i="1" s="1"/>
  <c r="X377" i="1"/>
  <c r="AC377" i="1" s="1"/>
  <c r="AJ377" i="1" s="1"/>
  <c r="AG377" i="1" s="1"/>
  <c r="AD377" i="1" s="1"/>
  <c r="S377" i="1"/>
  <c r="X1072" i="1"/>
  <c r="AC1072" i="1" s="1"/>
  <c r="AJ1072" i="1" s="1"/>
  <c r="AG1072" i="1" s="1"/>
  <c r="AD1072" i="1" s="1"/>
  <c r="S1072" i="1"/>
  <c r="X409" i="1"/>
  <c r="AC409" i="1" s="1"/>
  <c r="AJ409" i="1" s="1"/>
  <c r="AG409" i="1" s="1"/>
  <c r="AD409" i="1" s="1"/>
  <c r="S409" i="1"/>
  <c r="S1" i="1"/>
  <c r="X1" i="1"/>
  <c r="AC1" i="1" s="1"/>
  <c r="AJ1" i="1" s="1"/>
  <c r="AG1" i="1" s="1"/>
  <c r="AD1" i="1" s="1"/>
  <c r="X1573" i="1"/>
  <c r="AC1573" i="1" s="1"/>
  <c r="AJ1573" i="1" s="1"/>
  <c r="AG1573" i="1" s="1"/>
  <c r="AD1573" i="1" s="1"/>
  <c r="S1573" i="1"/>
  <c r="X1703" i="1"/>
  <c r="AC1703" i="1" s="1"/>
  <c r="AJ1703" i="1" s="1"/>
  <c r="AG1703" i="1" s="1"/>
  <c r="AD1703" i="1" s="1"/>
  <c r="S1703" i="1"/>
  <c r="S426" i="1"/>
  <c r="X426" i="1"/>
  <c r="AC426" i="1" s="1"/>
  <c r="AJ426" i="1" s="1"/>
  <c r="AG426" i="1" s="1"/>
  <c r="AD426" i="1" s="1"/>
  <c r="S1354" i="1"/>
  <c r="X1354" i="1"/>
  <c r="AC1354" i="1" s="1"/>
  <c r="AJ1354" i="1" s="1"/>
  <c r="AG1354" i="1" s="1"/>
  <c r="AD1354" i="1" s="1"/>
  <c r="S1623" i="1"/>
  <c r="X1623" i="1"/>
  <c r="AC1623" i="1" s="1"/>
  <c r="AJ1623" i="1" s="1"/>
  <c r="AG1623" i="1" s="1"/>
  <c r="AD1623" i="1" s="1"/>
  <c r="X1594" i="1"/>
  <c r="AC1594" i="1" s="1"/>
  <c r="AJ1594" i="1" s="1"/>
  <c r="AG1594" i="1" s="1"/>
  <c r="AD1594" i="1" s="1"/>
  <c r="S1594" i="1"/>
  <c r="X1506" i="1"/>
  <c r="AC1506" i="1" s="1"/>
  <c r="AJ1506" i="1" s="1"/>
  <c r="AG1506" i="1" s="1"/>
  <c r="AD1506" i="1" s="1"/>
  <c r="S1506" i="1"/>
  <c r="S443" i="1"/>
  <c r="X443" i="1"/>
  <c r="AC443" i="1" s="1"/>
  <c r="AJ443" i="1" s="1"/>
  <c r="AG443" i="1" s="1"/>
  <c r="AD443" i="1" s="1"/>
  <c r="S444" i="1"/>
  <c r="X444" i="1"/>
  <c r="AC444" i="1" s="1"/>
  <c r="AJ444" i="1" s="1"/>
  <c r="AG444" i="1" s="1"/>
  <c r="AD444" i="1" s="1"/>
  <c r="S795" i="1"/>
  <c r="X795" i="1"/>
  <c r="AC795" i="1" s="1"/>
  <c r="AJ795" i="1" s="1"/>
  <c r="AG795" i="1" s="1"/>
  <c r="AD795" i="1" s="1"/>
  <c r="X1584" i="1"/>
  <c r="AC1584" i="1" s="1"/>
  <c r="AJ1584" i="1" s="1"/>
  <c r="AG1584" i="1" s="1"/>
  <c r="AD1584" i="1" s="1"/>
  <c r="S1584" i="1"/>
  <c r="S462" i="1"/>
  <c r="X462" i="1"/>
  <c r="AC462" i="1" s="1"/>
  <c r="AJ462" i="1" s="1"/>
  <c r="AG462" i="1" s="1"/>
  <c r="AD462" i="1" s="1"/>
  <c r="X1235" i="1"/>
  <c r="AC1235" i="1" s="1"/>
  <c r="AJ1235" i="1" s="1"/>
  <c r="AG1235" i="1" s="1"/>
  <c r="AD1235" i="1" s="1"/>
  <c r="S1235" i="1"/>
  <c r="S1618" i="1"/>
  <c r="X1618" i="1"/>
  <c r="AC1618" i="1" s="1"/>
  <c r="AJ1618" i="1" s="1"/>
  <c r="AG1618" i="1" s="1"/>
  <c r="AD1618" i="1" s="1"/>
  <c r="X1022" i="1"/>
  <c r="AC1022" i="1" s="1"/>
  <c r="AJ1022" i="1" s="1"/>
  <c r="AG1022" i="1" s="1"/>
  <c r="AD1022" i="1" s="1"/>
  <c r="S1022" i="1"/>
  <c r="S1309" i="1"/>
  <c r="X1309" i="1"/>
  <c r="AC1309" i="1" s="1"/>
  <c r="AJ1309" i="1" s="1"/>
  <c r="AG1309" i="1" s="1"/>
  <c r="AD1309" i="1" s="1"/>
  <c r="X168" i="1"/>
  <c r="AC168" i="1" s="1"/>
  <c r="AJ168" i="1" s="1"/>
  <c r="AG168" i="1" s="1"/>
  <c r="AD168" i="1" s="1"/>
  <c r="S168" i="1"/>
  <c r="S117" i="1"/>
  <c r="X117" i="1"/>
  <c r="AC117" i="1" s="1"/>
  <c r="AJ117" i="1" s="1"/>
  <c r="AG117" i="1" s="1"/>
  <c r="AD117" i="1" s="1"/>
  <c r="S641" i="1"/>
  <c r="X641" i="1"/>
  <c r="AC641" i="1" s="1"/>
  <c r="AJ641" i="1" s="1"/>
  <c r="AG641" i="1" s="1"/>
  <c r="AD641" i="1" s="1"/>
  <c r="S580" i="1"/>
  <c r="X580" i="1"/>
  <c r="AC580" i="1" s="1"/>
  <c r="AJ580" i="1" s="1"/>
  <c r="AG580" i="1" s="1"/>
  <c r="AD580" i="1" s="1"/>
  <c r="S408" i="1"/>
  <c r="X408" i="1"/>
  <c r="AC408" i="1" s="1"/>
  <c r="AJ408" i="1" s="1"/>
  <c r="AG408" i="1" s="1"/>
  <c r="AD408" i="1" s="1"/>
  <c r="S1544" i="1"/>
  <c r="X1544" i="1"/>
  <c r="AC1544" i="1" s="1"/>
  <c r="AJ1544" i="1" s="1"/>
  <c r="AG1544" i="1" s="1"/>
  <c r="AD1544" i="1" s="1"/>
  <c r="S1561" i="1"/>
  <c r="X1561" i="1"/>
  <c r="AC1561" i="1" s="1"/>
  <c r="AJ1561" i="1" s="1"/>
  <c r="AG1561" i="1" s="1"/>
  <c r="AD1561" i="1" s="1"/>
  <c r="S1646" i="1"/>
  <c r="X1646" i="1"/>
  <c r="AC1646" i="1" s="1"/>
  <c r="AJ1646" i="1" s="1"/>
  <c r="AG1646" i="1" s="1"/>
  <c r="AD1646" i="1" s="1"/>
  <c r="S430" i="1"/>
  <c r="X430" i="1"/>
  <c r="AC430" i="1" s="1"/>
  <c r="AJ430" i="1" s="1"/>
  <c r="AG430" i="1" s="1"/>
  <c r="AD430" i="1" s="1"/>
  <c r="S1520" i="1"/>
  <c r="X1520" i="1"/>
  <c r="AC1520" i="1" s="1"/>
  <c r="AJ1520" i="1" s="1"/>
  <c r="AG1520" i="1" s="1"/>
  <c r="AD1520" i="1" s="1"/>
  <c r="S146" i="1"/>
  <c r="X146" i="1"/>
  <c r="AC146" i="1" s="1"/>
  <c r="AJ146" i="1" s="1"/>
  <c r="AG146" i="1" s="1"/>
  <c r="AD146" i="1" s="1"/>
  <c r="S1505" i="1"/>
  <c r="X1505" i="1"/>
  <c r="AC1505" i="1" s="1"/>
  <c r="AJ1505" i="1" s="1"/>
  <c r="AG1505" i="1" s="1"/>
  <c r="AD1505" i="1" s="1"/>
  <c r="S454" i="1"/>
  <c r="X454" i="1"/>
  <c r="AC454" i="1" s="1"/>
  <c r="AJ454" i="1" s="1"/>
  <c r="AG454" i="1" s="1"/>
  <c r="AD454" i="1" s="1"/>
  <c r="S145" i="1"/>
  <c r="X145" i="1"/>
  <c r="AC145" i="1" s="1"/>
  <c r="AJ145" i="1" s="1"/>
  <c r="AG145" i="1" s="1"/>
  <c r="AD145" i="1" s="1"/>
  <c r="S1588" i="1"/>
  <c r="X1588" i="1"/>
  <c r="AC1588" i="1" s="1"/>
  <c r="AJ1588" i="1" s="1"/>
  <c r="AG1588" i="1" s="1"/>
  <c r="AD1588" i="1" s="1"/>
  <c r="S859" i="1"/>
  <c r="X859" i="1"/>
  <c r="AC859" i="1" s="1"/>
  <c r="AJ859" i="1" s="1"/>
  <c r="AG859" i="1" s="1"/>
  <c r="AD859" i="1" s="1"/>
  <c r="S504" i="1"/>
  <c r="X504" i="1"/>
  <c r="AC504" i="1" s="1"/>
  <c r="AJ504" i="1" s="1"/>
  <c r="AG504" i="1" s="1"/>
  <c r="AD504" i="1" s="1"/>
  <c r="X1528" i="1"/>
  <c r="AC1528" i="1" s="1"/>
  <c r="AJ1528" i="1" s="1"/>
  <c r="AG1528" i="1" s="1"/>
  <c r="AD1528" i="1" s="1"/>
  <c r="S1528" i="1"/>
  <c r="X43" i="1"/>
  <c r="AC43" i="1" s="1"/>
  <c r="AJ43" i="1" s="1"/>
  <c r="AG43" i="1" s="1"/>
  <c r="AD43" i="1" s="1"/>
  <c r="S43" i="1"/>
  <c r="S659" i="1"/>
  <c r="X659" i="1"/>
  <c r="AC659" i="1" s="1"/>
  <c r="AJ659" i="1" s="1"/>
  <c r="AG659" i="1" s="1"/>
  <c r="AD659" i="1" s="1"/>
  <c r="S1360" i="1"/>
  <c r="X1360" i="1"/>
  <c r="AC1360" i="1" s="1"/>
  <c r="AJ1360" i="1" s="1"/>
  <c r="AG1360" i="1" s="1"/>
  <c r="AD1360" i="1" s="1"/>
  <c r="S1095" i="1"/>
  <c r="X1095" i="1"/>
  <c r="AC1095" i="1" s="1"/>
  <c r="AJ1095" i="1" s="1"/>
  <c r="AG1095" i="1" s="1"/>
  <c r="AD1095" i="1" s="1"/>
  <c r="S1556" i="1"/>
  <c r="X1556" i="1"/>
  <c r="AC1556" i="1" s="1"/>
  <c r="AJ1556" i="1" s="1"/>
  <c r="AG1556" i="1" s="1"/>
  <c r="AD1556" i="1" s="1"/>
  <c r="S1606" i="1"/>
  <c r="X1606" i="1"/>
  <c r="AC1606" i="1" s="1"/>
  <c r="AJ1606" i="1" s="1"/>
  <c r="AG1606" i="1" s="1"/>
  <c r="AD1606" i="1" s="1"/>
  <c r="X73" i="1"/>
  <c r="AC73" i="1" s="1"/>
  <c r="AJ73" i="1" s="1"/>
  <c r="AG73" i="1" s="1"/>
  <c r="AD73" i="1" s="1"/>
  <c r="S73" i="1"/>
  <c r="S1310" i="1"/>
  <c r="X1310" i="1"/>
  <c r="AC1310" i="1" s="1"/>
  <c r="AJ1310" i="1" s="1"/>
  <c r="AG1310" i="1" s="1"/>
  <c r="AD1310" i="1" s="1"/>
  <c r="X1288" i="1"/>
  <c r="AC1288" i="1" s="1"/>
  <c r="AJ1288" i="1" s="1"/>
  <c r="AG1288" i="1" s="1"/>
  <c r="AD1288" i="1" s="1"/>
  <c r="S1288" i="1"/>
  <c r="X58" i="1"/>
  <c r="AC58" i="1" s="1"/>
  <c r="AJ58" i="1" s="1"/>
  <c r="AG58" i="1" s="1"/>
  <c r="AD58" i="1" s="1"/>
  <c r="S58" i="1"/>
  <c r="X1579" i="1"/>
  <c r="AC1579" i="1" s="1"/>
  <c r="AJ1579" i="1" s="1"/>
  <c r="AG1579" i="1" s="1"/>
  <c r="AD1579" i="1" s="1"/>
  <c r="S1579" i="1"/>
  <c r="S1349" i="1"/>
  <c r="X1349" i="1"/>
  <c r="AC1349" i="1" s="1"/>
  <c r="AJ1349" i="1" s="1"/>
  <c r="AG1349" i="1" s="1"/>
  <c r="AD1349" i="1" s="1"/>
  <c r="S1404" i="1"/>
  <c r="X1404" i="1"/>
  <c r="AC1404" i="1" s="1"/>
  <c r="AJ1404" i="1" s="1"/>
  <c r="AG1404" i="1" s="1"/>
  <c r="AD1404" i="1" s="1"/>
  <c r="S1480" i="1"/>
  <c r="X1480" i="1"/>
  <c r="AC1480" i="1" s="1"/>
  <c r="AJ1480" i="1" s="1"/>
  <c r="AG1480" i="1" s="1"/>
  <c r="AD1480" i="1" s="1"/>
  <c r="S133" i="1"/>
  <c r="X133" i="1"/>
  <c r="AC133" i="1" s="1"/>
  <c r="AJ133" i="1" s="1"/>
  <c r="AG133" i="1" s="1"/>
  <c r="AD133" i="1" s="1"/>
  <c r="S1599" i="1"/>
  <c r="X1599" i="1"/>
  <c r="AC1599" i="1" s="1"/>
  <c r="AJ1599" i="1" s="1"/>
  <c r="AG1599" i="1" s="1"/>
  <c r="AD1599" i="1" s="1"/>
  <c r="S701" i="1"/>
  <c r="X701" i="1"/>
  <c r="AC701" i="1" s="1"/>
  <c r="AJ701" i="1" s="1"/>
  <c r="AG701" i="1" s="1"/>
  <c r="AD701" i="1" s="1"/>
  <c r="S1558" i="1"/>
  <c r="X1558" i="1"/>
  <c r="AC1558" i="1" s="1"/>
  <c r="AJ1558" i="1" s="1"/>
  <c r="AG1558" i="1" s="1"/>
  <c r="AD1558" i="1" s="1"/>
  <c r="X1063" i="1"/>
  <c r="AC1063" i="1" s="1"/>
  <c r="AJ1063" i="1" s="1"/>
  <c r="AG1063" i="1" s="1"/>
  <c r="AD1063" i="1" s="1"/>
  <c r="S1063" i="1"/>
  <c r="X1619" i="1"/>
  <c r="AC1619" i="1" s="1"/>
  <c r="AJ1619" i="1" s="1"/>
  <c r="AG1619" i="1" s="1"/>
  <c r="AD1619" i="1" s="1"/>
  <c r="S1619" i="1"/>
  <c r="X1534" i="1"/>
  <c r="AC1534" i="1" s="1"/>
  <c r="AJ1534" i="1" s="1"/>
  <c r="AG1534" i="1" s="1"/>
  <c r="AD1534" i="1" s="1"/>
  <c r="S1534" i="1"/>
  <c r="S1586" i="1"/>
  <c r="X1586" i="1"/>
  <c r="AC1586" i="1" s="1"/>
  <c r="AJ1586" i="1" s="1"/>
  <c r="AG1586" i="1" s="1"/>
  <c r="AD1586" i="1" s="1"/>
  <c r="S1559" i="1"/>
  <c r="X1559" i="1"/>
  <c r="AC1559" i="1" s="1"/>
  <c r="AJ1559" i="1" s="1"/>
  <c r="AG1559" i="1" s="1"/>
  <c r="AD1559" i="1" s="1"/>
  <c r="S1499" i="1"/>
  <c r="X1499" i="1"/>
  <c r="AC1499" i="1" s="1"/>
  <c r="AJ1499" i="1" s="1"/>
  <c r="AG1499" i="1" s="1"/>
  <c r="AD1499" i="1" s="1"/>
  <c r="S411" i="1"/>
  <c r="X411" i="1"/>
  <c r="AC411" i="1" s="1"/>
  <c r="AJ411" i="1" s="1"/>
  <c r="AG411" i="1" s="1"/>
  <c r="AD411" i="1" s="1"/>
  <c r="X1517" i="1"/>
  <c r="AC1517" i="1" s="1"/>
  <c r="AJ1517" i="1" s="1"/>
  <c r="AG1517" i="1" s="1"/>
  <c r="AD1517" i="1" s="1"/>
  <c r="S1517" i="1"/>
  <c r="S1607" i="1"/>
  <c r="X1607" i="1"/>
  <c r="AC1607" i="1" s="1"/>
  <c r="AJ1607" i="1" s="1"/>
  <c r="AG1607" i="1" s="1"/>
  <c r="AD1607" i="1" s="1"/>
  <c r="S1702" i="1"/>
  <c r="X1702" i="1"/>
  <c r="AC1702" i="1" s="1"/>
  <c r="AJ1702" i="1" s="1"/>
  <c r="AG1702" i="1" s="1"/>
  <c r="AD1702" i="1" s="1"/>
  <c r="S1226" i="1"/>
  <c r="X1226" i="1"/>
  <c r="AC1226" i="1" s="1"/>
  <c r="AJ1226" i="1" s="1"/>
  <c r="AG1226" i="1" s="1"/>
  <c r="AD1226" i="1" s="1"/>
  <c r="S639" i="1"/>
  <c r="X639" i="1"/>
  <c r="AC639" i="1" s="1"/>
  <c r="AJ639" i="1" s="1"/>
  <c r="AG639" i="1" s="1"/>
  <c r="AD639" i="1" s="1"/>
  <c r="S1533" i="1"/>
  <c r="X1533" i="1"/>
  <c r="AC1533" i="1" s="1"/>
  <c r="AJ1533" i="1" s="1"/>
  <c r="AG1533" i="1" s="1"/>
  <c r="AD1533" i="1" s="1"/>
  <c r="X1577" i="1"/>
  <c r="AC1577" i="1" s="1"/>
  <c r="AJ1577" i="1" s="1"/>
  <c r="AG1577" i="1" s="1"/>
  <c r="AD1577" i="1" s="1"/>
  <c r="S1577" i="1"/>
  <c r="X1476" i="1"/>
  <c r="AC1476" i="1" s="1"/>
  <c r="AJ1476" i="1" s="1"/>
  <c r="AG1476" i="1" s="1"/>
  <c r="AD1476" i="1" s="1"/>
  <c r="S1476" i="1"/>
  <c r="S1398" i="1"/>
  <c r="X1398" i="1"/>
  <c r="AC1398" i="1" s="1"/>
  <c r="AJ1398" i="1" s="1"/>
  <c r="AG1398" i="1" s="1"/>
  <c r="AD1398" i="1" s="1"/>
  <c r="S213" i="1"/>
  <c r="X213" i="1"/>
  <c r="AC213" i="1" s="1"/>
  <c r="AJ213" i="1" s="1"/>
  <c r="AG213" i="1" s="1"/>
  <c r="AD213" i="1" s="1"/>
  <c r="S1621" i="1"/>
  <c r="X1621" i="1"/>
  <c r="AC1621" i="1" s="1"/>
  <c r="AJ1621" i="1" s="1"/>
  <c r="AG1621" i="1" s="1"/>
  <c r="AD1621" i="1" s="1"/>
  <c r="S1622" i="1"/>
  <c r="X1622" i="1"/>
  <c r="AC1622" i="1" s="1"/>
  <c r="AJ1622" i="1" s="1"/>
  <c r="AG1622" i="1" s="1"/>
  <c r="AD1622" i="1" s="1"/>
  <c r="S1585" i="1"/>
  <c r="X1585" i="1"/>
  <c r="AC1585" i="1" s="1"/>
  <c r="AJ1585" i="1" s="1"/>
  <c r="AG1585" i="1" s="1"/>
  <c r="AD1585" i="1" s="1"/>
  <c r="X1663" i="1"/>
  <c r="AC1663" i="1" s="1"/>
  <c r="AJ1663" i="1" s="1"/>
  <c r="AG1663" i="1" s="1"/>
  <c r="AD1663" i="1" s="1"/>
  <c r="S1663" i="1"/>
  <c r="S298" i="1"/>
  <c r="X298" i="1"/>
  <c r="AC298" i="1" s="1"/>
  <c r="AJ298" i="1" s="1"/>
  <c r="AG298" i="1" s="1"/>
  <c r="AD298" i="1" s="1"/>
  <c r="X1602" i="1"/>
  <c r="AC1602" i="1" s="1"/>
  <c r="AJ1602" i="1" s="1"/>
  <c r="AG1602" i="1" s="1"/>
  <c r="AD1602" i="1" s="1"/>
  <c r="S1602" i="1"/>
  <c r="X1289" i="1"/>
  <c r="AC1289" i="1" s="1"/>
  <c r="AJ1289" i="1" s="1"/>
  <c r="AG1289" i="1" s="1"/>
  <c r="AD1289" i="1" s="1"/>
  <c r="S1289" i="1"/>
  <c r="X1617" i="1"/>
  <c r="AC1617" i="1" s="1"/>
  <c r="AJ1617" i="1" s="1"/>
  <c r="AG1617" i="1" s="1"/>
  <c r="AD1617" i="1" s="1"/>
  <c r="S1617" i="1"/>
  <c r="S227" i="1"/>
  <c r="X227" i="1"/>
  <c r="AC227" i="1" s="1"/>
  <c r="AJ227" i="1" s="1"/>
  <c r="AG227" i="1" s="1"/>
  <c r="AD227" i="1" s="1"/>
  <c r="X1597" i="1"/>
  <c r="AC1597" i="1" s="1"/>
  <c r="AJ1597" i="1" s="1"/>
  <c r="AG1597" i="1" s="1"/>
  <c r="AD1597" i="1" s="1"/>
  <c r="S1597" i="1"/>
  <c r="S281" i="1"/>
  <c r="X281" i="1"/>
  <c r="AC281" i="1" s="1"/>
  <c r="AJ281" i="1" s="1"/>
  <c r="AG281" i="1" s="1"/>
  <c r="AD281" i="1" s="1"/>
  <c r="X1308" i="1"/>
  <c r="AC1308" i="1" s="1"/>
  <c r="AJ1308" i="1" s="1"/>
  <c r="AG1308" i="1" s="1"/>
  <c r="AD1308" i="1" s="1"/>
  <c r="S1308" i="1"/>
  <c r="S1560" i="1"/>
  <c r="X1560" i="1"/>
  <c r="AC1560" i="1" s="1"/>
  <c r="AJ1560" i="1" s="1"/>
  <c r="AG1560" i="1" s="1"/>
  <c r="AD1560" i="1" s="1"/>
  <c r="S1684" i="1"/>
  <c r="X1684" i="1"/>
  <c r="AC1684" i="1" s="1"/>
  <c r="AJ1684" i="1" s="1"/>
  <c r="AG1684" i="1" s="1"/>
  <c r="AD1684" i="1" s="1"/>
  <c r="X1323" i="1"/>
  <c r="AC1323" i="1" s="1"/>
  <c r="AJ1323" i="1" s="1"/>
  <c r="AG1323" i="1" s="1"/>
  <c r="AD1323" i="1" s="1"/>
  <c r="S1323" i="1"/>
  <c r="S720" i="1"/>
  <c r="X720" i="1"/>
  <c r="AC720" i="1" s="1"/>
  <c r="AJ720" i="1" s="1"/>
  <c r="AG720" i="1" s="1"/>
  <c r="AD720" i="1" s="1"/>
  <c r="X257" i="1" l="1"/>
  <c r="AC257" i="1" s="1"/>
  <c r="AJ257" i="1" s="1"/>
  <c r="AG257" i="1" s="1"/>
  <c r="AD257" i="1" s="1"/>
  <c r="X167" i="1"/>
  <c r="AC167" i="1" s="1"/>
  <c r="AJ167" i="1" s="1"/>
  <c r="AG167" i="1" s="1"/>
  <c r="AD167" i="1" s="1"/>
  <c r="X1055" i="1"/>
  <c r="AC1055" i="1" s="1"/>
  <c r="AJ1055" i="1" s="1"/>
  <c r="AG1055" i="1" s="1"/>
  <c r="AD1055" i="1" s="1"/>
  <c r="S974" i="1"/>
  <c r="S1395" i="1"/>
  <c r="X927" i="1"/>
  <c r="AC927" i="1" s="1"/>
  <c r="AJ927" i="1" s="1"/>
  <c r="AG927" i="1" s="1"/>
  <c r="AD927" i="1" s="1"/>
  <c r="X1589" i="1"/>
  <c r="AC1589" i="1" s="1"/>
  <c r="AJ1589" i="1" s="1"/>
  <c r="AG1589" i="1" s="1"/>
  <c r="AD1589" i="1" s="1"/>
  <c r="X1401" i="1"/>
  <c r="AC1401" i="1" s="1"/>
  <c r="AJ1401" i="1" s="1"/>
  <c r="AG1401" i="1" s="1"/>
  <c r="AD1401" i="1" s="1"/>
  <c r="S1548" i="1"/>
  <c r="X1711" i="1"/>
  <c r="AC1711" i="1" s="1"/>
  <c r="AJ1711" i="1" s="1"/>
  <c r="AG1711" i="1" s="1"/>
  <c r="AD1711" i="1" s="1"/>
  <c r="S1350" i="1"/>
  <c r="X1312" i="1"/>
  <c r="AC1312" i="1" s="1"/>
  <c r="AJ1312" i="1" s="1"/>
  <c r="AG1312" i="1" s="1"/>
  <c r="AD1312" i="1" s="1"/>
  <c r="S1477" i="1"/>
  <c r="S1479" i="1"/>
  <c r="X1595" i="1"/>
  <c r="AC1595" i="1" s="1"/>
  <c r="AJ1595" i="1" s="1"/>
  <c r="AG1595" i="1" s="1"/>
  <c r="AD1595" i="1" s="1"/>
  <c r="X1503" i="1"/>
  <c r="AC1503" i="1" s="1"/>
  <c r="AJ1503" i="1" s="1"/>
  <c r="AG1503" i="1" s="1"/>
  <c r="AD1503" i="1" s="1"/>
  <c r="X560" i="1"/>
  <c r="AC560" i="1" s="1"/>
  <c r="AJ560" i="1" s="1"/>
  <c r="AG560" i="1" s="1"/>
  <c r="AD560" i="1" s="1"/>
  <c r="S1478" i="1"/>
  <c r="S1489" i="1"/>
  <c r="X1071" i="1"/>
  <c r="AC1071" i="1" s="1"/>
  <c r="AJ1071" i="1" s="1"/>
  <c r="AG1071" i="1" s="1"/>
  <c r="AD1071" i="1" s="1"/>
  <c r="X1359" i="1"/>
  <c r="AC1359" i="1" s="1"/>
  <c r="AJ1359" i="1" s="1"/>
  <c r="AG1359" i="1" s="1"/>
  <c r="AD1359" i="1" s="1"/>
  <c r="X1582" i="1"/>
  <c r="AC1582" i="1" s="1"/>
  <c r="AJ1582" i="1" s="1"/>
  <c r="AG1582" i="1" s="1"/>
  <c r="AD1582" i="1" s="1"/>
  <c r="S5" i="1"/>
  <c r="S1488" i="1"/>
  <c r="S744" i="1"/>
  <c r="S316" i="1"/>
  <c r="X1329" i="1"/>
  <c r="AC1329" i="1" s="1"/>
  <c r="AJ1329" i="1" s="1"/>
  <c r="AG1329" i="1" s="1"/>
  <c r="AD1329" i="1" s="1"/>
  <c r="X256" i="1"/>
  <c r="AC256" i="1" s="1"/>
  <c r="AJ256" i="1" s="1"/>
  <c r="AG256" i="1" s="1"/>
  <c r="AD256" i="1" s="1"/>
  <c r="X1574" i="1"/>
  <c r="AC1574" i="1" s="1"/>
  <c r="AJ1574" i="1" s="1"/>
  <c r="AG1574" i="1" s="1"/>
  <c r="AD1574" i="1" s="1"/>
  <c r="X1355" i="1"/>
  <c r="AC1355" i="1" s="1"/>
  <c r="AJ1355" i="1" s="1"/>
  <c r="AG1355" i="1" s="1"/>
  <c r="AD1355" i="1" s="1"/>
  <c r="S1244" i="1"/>
  <c r="S104" i="1"/>
  <c r="X479" i="1"/>
  <c r="AC479" i="1" s="1"/>
  <c r="AJ479" i="1" s="1"/>
  <c r="AG479" i="1" s="1"/>
  <c r="AD479" i="1" s="1"/>
  <c r="X181" i="1"/>
  <c r="AC181" i="1" s="1"/>
  <c r="AJ181" i="1" s="1"/>
  <c r="AG181" i="1" s="1"/>
  <c r="AD181" i="1" s="1"/>
  <c r="S1328" i="1"/>
  <c r="S160" i="1"/>
  <c r="S1341" i="1"/>
  <c r="X955" i="1"/>
  <c r="AC955" i="1" s="1"/>
  <c r="AJ955" i="1" s="1"/>
  <c r="AG955" i="1" s="1"/>
  <c r="AD955" i="1" s="1"/>
  <c r="S1578" i="1"/>
  <c r="X282" i="1"/>
  <c r="AC282" i="1" s="1"/>
  <c r="AJ282" i="1" s="1"/>
  <c r="AG282" i="1" s="1"/>
  <c r="AD282" i="1" s="1"/>
  <c r="X1547" i="1"/>
  <c r="AC1547" i="1" s="1"/>
  <c r="AJ1547" i="1" s="1"/>
  <c r="AG1547" i="1" s="1"/>
  <c r="AD1547" i="1" s="1"/>
  <c r="X1529" i="1"/>
  <c r="AC1529" i="1" s="1"/>
  <c r="AJ1529" i="1" s="1"/>
  <c r="AG1529" i="1" s="1"/>
  <c r="AD1529" i="1" s="1"/>
  <c r="S1523" i="1"/>
  <c r="X1532" i="1"/>
  <c r="AC1532" i="1" s="1"/>
  <c r="AJ1532" i="1" s="1"/>
  <c r="AG1532" i="1" s="1"/>
  <c r="AD1532" i="1" s="1"/>
  <c r="S1516" i="1"/>
  <c r="X1340" i="1"/>
  <c r="AC1340" i="1" s="1"/>
  <c r="AJ1340" i="1" s="1"/>
  <c r="AG1340" i="1" s="1"/>
  <c r="AD1340" i="1" s="1"/>
  <c r="S1609" i="1"/>
  <c r="X942" i="1"/>
  <c r="AC942" i="1" s="1"/>
  <c r="AJ942" i="1" s="1"/>
  <c r="AG942" i="1" s="1"/>
  <c r="AD942" i="1" s="1"/>
  <c r="X195" i="1"/>
  <c r="AC195" i="1" s="1"/>
  <c r="AJ195" i="1" s="1"/>
  <c r="AG195" i="1" s="1"/>
  <c r="AD195" i="1" s="1"/>
  <c r="X1047" i="1"/>
  <c r="AC1047" i="1" s="1"/>
  <c r="AJ1047" i="1" s="1"/>
  <c r="AG1047" i="1" s="1"/>
  <c r="AD1047" i="1" s="1"/>
  <c r="X1006" i="1"/>
  <c r="AC1006" i="1" s="1"/>
  <c r="AJ1006" i="1" s="1"/>
  <c r="AG1006" i="1" s="1"/>
  <c r="AD1006" i="1" s="1"/>
  <c r="X1074" i="1"/>
  <c r="AC1074" i="1" s="1"/>
  <c r="AJ1074" i="1" s="1"/>
  <c r="AG1074" i="1" s="1"/>
  <c r="AD1074" i="1" s="1"/>
  <c r="X1073" i="1"/>
  <c r="AC1073" i="1" s="1"/>
  <c r="AJ1073" i="1" s="1"/>
  <c r="AG1073" i="1" s="1"/>
  <c r="AD1073" i="1" s="1"/>
  <c r="S886" i="1"/>
  <c r="X212" i="1"/>
  <c r="AC212" i="1" s="1"/>
  <c r="AJ212" i="1" s="1"/>
  <c r="AG212" i="1" s="1"/>
  <c r="AD212" i="1" s="1"/>
  <c r="X328" i="1"/>
  <c r="AC328" i="1" s="1"/>
  <c r="AJ328" i="1" s="1"/>
  <c r="AG328" i="1" s="1"/>
  <c r="AD328" i="1" s="1"/>
  <c r="S1405" i="1"/>
  <c r="X1616" i="1"/>
  <c r="AC1616" i="1" s="1"/>
  <c r="AJ1616" i="1" s="1"/>
  <c r="AG1616" i="1" s="1"/>
  <c r="AD1616" i="1" s="1"/>
  <c r="X1531" i="1"/>
  <c r="AC1531" i="1" s="1"/>
  <c r="AJ1531" i="1" s="1"/>
  <c r="AG1531" i="1" s="1"/>
  <c r="AD1531" i="1" s="1"/>
  <c r="X687" i="1"/>
  <c r="AC687" i="1" s="1"/>
  <c r="AJ687" i="1" s="1"/>
  <c r="AG687" i="1" s="1"/>
  <c r="AD687" i="1" s="1"/>
  <c r="X1580" i="1"/>
  <c r="AC1580" i="1" s="1"/>
  <c r="AJ1580" i="1" s="1"/>
  <c r="AG1580" i="1" s="1"/>
  <c r="AD1580" i="1" s="1"/>
  <c r="X700" i="1"/>
  <c r="AC700" i="1" s="1"/>
  <c r="AJ700" i="1" s="1"/>
  <c r="AG700" i="1" s="1"/>
  <c r="AD700" i="1" s="1"/>
  <c r="S1542" i="1"/>
  <c r="S991" i="1"/>
  <c r="X991" i="1"/>
  <c r="AC991" i="1" s="1"/>
  <c r="AJ991" i="1" s="1"/>
  <c r="AG991" i="1" s="1"/>
  <c r="AD991" i="1" s="1"/>
  <c r="S992" i="1"/>
  <c r="X992" i="1"/>
  <c r="AC992" i="1" s="1"/>
  <c r="AJ992" i="1" s="1"/>
  <c r="AG992" i="1" s="1"/>
  <c r="AD992" i="1" s="1"/>
  <c r="X688" i="1"/>
  <c r="AC688" i="1" s="1"/>
  <c r="AJ688" i="1" s="1"/>
  <c r="AG688" i="1" s="1"/>
  <c r="AD688" i="1" s="1"/>
  <c r="S688" i="1"/>
  <c r="X684" i="1"/>
  <c r="AC684" i="1" s="1"/>
  <c r="AJ684" i="1" s="1"/>
  <c r="AG684" i="1" s="1"/>
  <c r="AD684" i="1" s="1"/>
  <c r="S684" i="1"/>
  <c r="X501" i="1"/>
  <c r="AC501" i="1" s="1"/>
  <c r="AJ501" i="1" s="1"/>
  <c r="AG501" i="1" s="1"/>
  <c r="AD501" i="1" s="1"/>
  <c r="X1546" i="1"/>
  <c r="AC1546" i="1" s="1"/>
  <c r="AJ1546" i="1" s="1"/>
  <c r="AG1546" i="1" s="1"/>
  <c r="AD1546" i="1" s="1"/>
  <c r="X1647" i="1"/>
  <c r="AC1647" i="1" s="1"/>
  <c r="AJ1647" i="1" s="1"/>
  <c r="AG1647" i="1" s="1"/>
  <c r="AD1647" i="1" s="1"/>
  <c r="S1647" i="1"/>
  <c r="S1495" i="1"/>
  <c r="X1495" i="1"/>
  <c r="AC1495" i="1" s="1"/>
  <c r="AJ1495" i="1" s="1"/>
  <c r="AG1495" i="1" s="1"/>
  <c r="AD1495" i="1" s="1"/>
  <c r="X1598" i="1"/>
  <c r="AC1598" i="1" s="1"/>
  <c r="AJ1598" i="1" s="1"/>
  <c r="AG1598" i="1" s="1"/>
  <c r="AD1598" i="1" s="1"/>
  <c r="S1598" i="1"/>
  <c r="S527" i="1"/>
  <c r="S582" i="1"/>
  <c r="X1604" i="1"/>
  <c r="AC1604" i="1" s="1"/>
  <c r="AJ1604" i="1" s="1"/>
  <c r="AG1604" i="1" s="1"/>
  <c r="AD1604" i="1" s="1"/>
  <c r="S1604" i="1"/>
  <c r="X1504" i="1"/>
  <c r="AC1504" i="1" s="1"/>
  <c r="AJ1504" i="1" s="1"/>
  <c r="AG1504" i="1" s="1"/>
  <c r="AD1504" i="1" s="1"/>
  <c r="S1504" i="1"/>
  <c r="S640" i="1"/>
  <c r="X640" i="1"/>
  <c r="AC640" i="1" s="1"/>
  <c r="AJ640" i="1" s="1"/>
  <c r="AG640" i="1" s="1"/>
  <c r="AD640" i="1" s="1"/>
  <c r="S531" i="1"/>
  <c r="X531" i="1"/>
  <c r="AC531" i="1" s="1"/>
  <c r="AJ531" i="1" s="1"/>
  <c r="AG531" i="1" s="1"/>
  <c r="AD531" i="1" s="1"/>
  <c r="S817" i="1"/>
  <c r="X817" i="1"/>
  <c r="AC817" i="1" s="1"/>
  <c r="AJ817" i="1" s="1"/>
  <c r="AG817" i="1" s="1"/>
  <c r="AD817" i="1" s="1"/>
  <c r="S1396" i="1"/>
  <c r="X1396" i="1"/>
  <c r="AC1396" i="1" s="1"/>
  <c r="AJ1396" i="1" s="1"/>
  <c r="AG1396" i="1" s="1"/>
  <c r="AD1396" i="1" s="1"/>
  <c r="X1494" i="1"/>
  <c r="AC1494" i="1" s="1"/>
  <c r="AJ1494" i="1" s="1"/>
  <c r="AG1494" i="1" s="1"/>
  <c r="AD1494" i="1" s="1"/>
  <c r="S1494" i="1"/>
  <c r="S745" i="1"/>
  <c r="X745" i="1"/>
  <c r="AC745" i="1" s="1"/>
  <c r="AJ745" i="1" s="1"/>
  <c r="AG745" i="1" s="1"/>
  <c r="AD745" i="1" s="1"/>
  <c r="S1557" i="1"/>
  <c r="X1557" i="1"/>
  <c r="AC1557" i="1" s="1"/>
  <c r="AJ1557" i="1" s="1"/>
  <c r="AG1557" i="1" s="1"/>
  <c r="AD1557" i="1" s="1"/>
  <c r="S749" i="1"/>
  <c r="X749" i="1"/>
  <c r="AC749" i="1" s="1"/>
  <c r="AJ749" i="1" s="1"/>
  <c r="AG749" i="1" s="1"/>
  <c r="AD749" i="1" s="1"/>
  <c r="S391" i="1"/>
  <c r="X391" i="1"/>
  <c r="AC391" i="1" s="1"/>
  <c r="AJ391" i="1" s="1"/>
  <c r="AG391" i="1" s="1"/>
  <c r="AD391" i="1" s="1"/>
  <c r="S118" i="1"/>
  <c r="X118" i="1"/>
  <c r="AC118" i="1" s="1"/>
  <c r="AJ118" i="1" s="1"/>
  <c r="AG118" i="1" s="1"/>
  <c r="AD118" i="1" s="1"/>
  <c r="S782" i="1"/>
  <c r="X782" i="1"/>
  <c r="AC782" i="1" s="1"/>
  <c r="AJ782" i="1" s="1"/>
  <c r="AG782" i="1" s="1"/>
  <c r="AD782" i="1" s="1"/>
  <c r="X1402" i="1"/>
  <c r="AC1402" i="1" s="1"/>
  <c r="AJ1402" i="1" s="1"/>
  <c r="AG1402" i="1" s="1"/>
  <c r="AD1402" i="1" s="1"/>
  <c r="S1402" i="1"/>
  <c r="S1055" i="1" l="1"/>
  <c r="X1548" i="1"/>
  <c r="AC1548" i="1" s="1"/>
  <c r="AJ1548" i="1" s="1"/>
  <c r="AG1548" i="1" s="1"/>
  <c r="AD1548" i="1" s="1"/>
  <c r="X1328" i="1"/>
  <c r="AC1328" i="1" s="1"/>
  <c r="AJ1328" i="1" s="1"/>
  <c r="AG1328" i="1" s="1"/>
  <c r="AD1328" i="1" s="1"/>
  <c r="X1578" i="1"/>
  <c r="AC1578" i="1" s="1"/>
  <c r="AJ1578" i="1" s="1"/>
  <c r="AG1578" i="1" s="1"/>
  <c r="AD1578" i="1" s="1"/>
  <c r="S1047" i="1"/>
</calcChain>
</file>

<file path=xl/sharedStrings.xml><?xml version="1.0" encoding="utf-8"?>
<sst xmlns="http://schemas.openxmlformats.org/spreadsheetml/2006/main" count="6186" uniqueCount="1709">
  <si>
    <t>20" x 12"</t>
  </si>
  <si>
    <t xml:space="preserve">Mega </t>
  </si>
  <si>
    <t xml:space="preserve">Square </t>
  </si>
  <si>
    <t>Triangle</t>
  </si>
  <si>
    <t>Length:  24"</t>
  </si>
  <si>
    <t>Brushed Stainless Steel</t>
  </si>
  <si>
    <t>Length:  32"</t>
  </si>
  <si>
    <t>Length:  36"</t>
  </si>
  <si>
    <t>Length:  48"</t>
  </si>
  <si>
    <t>Length:  60"</t>
  </si>
  <si>
    <t>SOUND CONTROL/CRACK SUPPRESSION</t>
  </si>
  <si>
    <t>LATAPOXY EPOXY ADHESIVES</t>
  </si>
  <si>
    <t>(makes 1.8 gallons of mortar)</t>
  </si>
  <si>
    <t>AVERAGE INCHES OUT OF PLUMB</t>
  </si>
  <si>
    <t>Plumb Wall</t>
  </si>
  <si>
    <t>1/8" Thick</t>
  </si>
  <si>
    <t>1/4" Thick</t>
  </si>
  <si>
    <t>1/2" Thick</t>
  </si>
  <si>
    <t>30-32  sq ft</t>
  </si>
  <si>
    <t>Approximate Coverage per 1 Liter Unit</t>
  </si>
  <si>
    <t>15-17 sq ft</t>
  </si>
  <si>
    <t>AT 10% COVERAGE</t>
  </si>
  <si>
    <t>Hydro Ban Shower &amp; Drain System</t>
  </si>
  <si>
    <t>Hydro Ban Linear Drain</t>
  </si>
  <si>
    <t>Hydro Ban Bonding Flange Drain</t>
  </si>
  <si>
    <t>Shower &amp; Drain System</t>
  </si>
  <si>
    <t>HYDRO BAN SHOWER &amp; DRAIN SYSTEM</t>
  </si>
  <si>
    <t>Approximate Square Foot Coverage per 25 lb Bag</t>
  </si>
  <si>
    <t>Provides unmatched performance with incredible ease of use.  For Floors and Walls.  Never needs sealing.</t>
  </si>
  <si>
    <t>Carton</t>
  </si>
  <si>
    <t>Jug</t>
  </si>
  <si>
    <t>Part AB Liquids</t>
  </si>
  <si>
    <t>Approximate Square Foot Coverage per Full Unit</t>
  </si>
  <si>
    <t>Approximate Square Foot Coverage per #2 Unit</t>
  </si>
  <si>
    <t>Approximate Coverage per Tube</t>
  </si>
  <si>
    <t>Increases adhesion for porous stone, underwater and permanent wet area applications.</t>
  </si>
  <si>
    <t>Box</t>
  </si>
  <si>
    <t>Changes</t>
  </si>
  <si>
    <t>42 Platinum</t>
  </si>
  <si>
    <t>45 Raven</t>
  </si>
  <si>
    <t>52 Toasted Almond</t>
  </si>
  <si>
    <t>53 Twilight Blue</t>
  </si>
  <si>
    <t>1</t>
  </si>
  <si>
    <t>2</t>
  </si>
  <si>
    <t>5 Bottles/CTN</t>
  </si>
  <si>
    <t>3701 Fortified Mortar Bed</t>
  </si>
  <si>
    <t>2"</t>
  </si>
  <si>
    <t>12 sq ft</t>
  </si>
  <si>
    <t>6 sq ft</t>
  </si>
  <si>
    <t>3 sq ft</t>
  </si>
  <si>
    <t>Underlayments</t>
  </si>
  <si>
    <t>Mortars</t>
  </si>
  <si>
    <t>Caulks/Sealants</t>
  </si>
  <si>
    <t>Grouts</t>
  </si>
  <si>
    <t>Sound Control/Crack Suppression</t>
  </si>
  <si>
    <t>310 Cordless Mixer</t>
  </si>
  <si>
    <t>14.4 Volt</t>
  </si>
  <si>
    <t>600 ml</t>
  </si>
  <si>
    <t>12 EA/CTN</t>
  </si>
  <si>
    <t>Approximate dab diameter required to achieve 10% coverage with 5 dabs:</t>
  </si>
  <si>
    <t>Tile/Stone Size</t>
  </si>
  <si>
    <t>12" x 12"</t>
  </si>
  <si>
    <t>24" x 24"</t>
  </si>
  <si>
    <t>36" x 36"</t>
  </si>
  <si>
    <t>Dab Diameter</t>
  </si>
  <si>
    <t>4"</t>
  </si>
  <si>
    <t>6"</t>
  </si>
  <si>
    <t>15 EA/CTN</t>
  </si>
  <si>
    <t>SpectraLOCK 2000 IG (Industrial Grout)</t>
  </si>
  <si>
    <r>
      <t>272 Premium Floor &amp; Wall</t>
    </r>
    <r>
      <rPr>
        <b/>
        <sz val="8"/>
        <color indexed="10"/>
        <rFont val="Arial"/>
        <family val="2"/>
      </rPr>
      <t/>
    </r>
  </si>
  <si>
    <t>SpectraLOCK 2000 IG (Industrial Grout) Liquid Only</t>
  </si>
  <si>
    <t>Approximate Coverage per 25 lb Bag*</t>
  </si>
  <si>
    <t>4-XLT</t>
  </si>
  <si>
    <t>20-23 sq ft</t>
  </si>
  <si>
    <t>1-1/2"</t>
  </si>
  <si>
    <t>3.5 Gallon</t>
  </si>
  <si>
    <t>Approximate Coverage:  175 SF</t>
  </si>
  <si>
    <t>Waterproofing</t>
  </si>
  <si>
    <t>Latapoxy Waterproof Flashing Mortar</t>
  </si>
  <si>
    <t>285 Glass Tile Adhesive</t>
  </si>
  <si>
    <t>2500 PermaColor Grout</t>
  </si>
  <si>
    <t>1200 SpectraLOCK PRO Premium Grout Part AB Liquids</t>
  </si>
  <si>
    <t>6200 LATASIL</t>
  </si>
  <si>
    <t>9118 LATASIL Primer</t>
  </si>
  <si>
    <t>7100/7200 PREMIUM ACRYLIC CAULK</t>
  </si>
  <si>
    <t>9100 Tile Drain Mat</t>
  </si>
  <si>
    <t>9200 Crack Suppression Kit</t>
  </si>
  <si>
    <t>9255 Hydro Ban</t>
  </si>
  <si>
    <t>9256 Hydro Barrier</t>
  </si>
  <si>
    <t>Approximate Coverage:  45 SF at 1/8" thick, depending on application</t>
  </si>
  <si>
    <t>Thin-Set Mortar</t>
  </si>
  <si>
    <t>Epoxy Adhesive</t>
  </si>
  <si>
    <t>Thin-Set &amp; Mortar Additive</t>
  </si>
  <si>
    <t>SpectraLOCK 2000 IG</t>
  </si>
  <si>
    <t xml:space="preserve">SpectraLOCK 2000 IG Liquid  </t>
  </si>
  <si>
    <t>Caulk/Sealant</t>
  </si>
  <si>
    <t>21" x 12"</t>
  </si>
  <si>
    <t>21" x 8"</t>
  </si>
  <si>
    <t>LATAPOXY 310 STONE ADHESIVE THICKNESS</t>
  </si>
  <si>
    <t>A premixed, white, water-resistant premium latex adhesive for use on both floor and wall tile installations.</t>
  </si>
  <si>
    <t>MORTARS</t>
  </si>
  <si>
    <t>211 Powder Adhesive</t>
  </si>
  <si>
    <t>Yes</t>
  </si>
  <si>
    <t>MASTICS</t>
  </si>
  <si>
    <t>GROUTS</t>
  </si>
  <si>
    <t>CAULKS/SEALANTS</t>
  </si>
  <si>
    <t>Fabrics:</t>
  </si>
  <si>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</si>
  <si>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</si>
  <si>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</si>
  <si>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</si>
  <si>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</si>
  <si>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</si>
  <si>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</si>
  <si>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</si>
  <si>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</si>
  <si>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Colors:</t>
  </si>
  <si>
    <t>Sizes &amp; Shapes</t>
  </si>
  <si>
    <t>Cost</t>
  </si>
  <si>
    <t>List Price</t>
  </si>
  <si>
    <t>Stock</t>
  </si>
  <si>
    <t>Net</t>
  </si>
  <si>
    <t>Code</t>
  </si>
  <si>
    <t>U/M</t>
  </si>
  <si>
    <t>Note</t>
  </si>
  <si>
    <t>Disc.</t>
  </si>
  <si>
    <t>Disc</t>
  </si>
  <si>
    <t>Act. Cost</t>
  </si>
  <si>
    <t>Retail Price Calculations</t>
  </si>
  <si>
    <t>Price List</t>
  </si>
  <si>
    <t>Size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</si>
  <si>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</si>
  <si>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</si>
  <si>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</si>
  <si>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</si>
  <si>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</si>
  <si>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</si>
  <si>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</si>
  <si>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</si>
  <si>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</si>
  <si>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</si>
  <si>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</si>
  <si>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</si>
  <si>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</si>
  <si>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</si>
  <si>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</si>
  <si>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</si>
  <si>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</si>
  <si>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</si>
  <si>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</si>
  <si>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</si>
  <si>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</si>
  <si>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Product Type</t>
  </si>
  <si>
    <t>Full Carton</t>
  </si>
  <si>
    <t>a</t>
  </si>
  <si>
    <t>Notes:</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</si>
  <si>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</si>
  <si>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</si>
  <si>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</si>
  <si>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</si>
  <si>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</si>
  <si>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</si>
  <si>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</si>
  <si>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</si>
  <si>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</si>
  <si>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</si>
  <si>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</si>
  <si>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</si>
  <si>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</si>
  <si>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</si>
  <si>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</si>
  <si>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</si>
  <si>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</si>
  <si>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</si>
  <si>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</si>
  <si>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</si>
  <si>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</si>
  <si>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</si>
  <si>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</si>
  <si>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</si>
  <si>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56 Desert Khaki</t>
  </si>
  <si>
    <t>57 Hot Cocoa</t>
  </si>
  <si>
    <t>58 Terra Cotta</t>
  </si>
  <si>
    <t>59 Espresso</t>
  </si>
  <si>
    <t>60 Dusty Grey</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</si>
  <si>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</si>
  <si>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</si>
  <si>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</si>
  <si>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</si>
  <si>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</si>
  <si>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</si>
  <si>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</si>
  <si>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</si>
  <si>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x</t>
  </si>
  <si>
    <t>Laticrete</t>
  </si>
  <si>
    <t>L</t>
  </si>
  <si>
    <t>Membranes</t>
  </si>
  <si>
    <t>Underlayment</t>
  </si>
  <si>
    <t>Other Items</t>
  </si>
  <si>
    <t>Additives</t>
  </si>
  <si>
    <t>Epoxy Grouts</t>
  </si>
  <si>
    <t>Regular Grouts</t>
  </si>
  <si>
    <t>Mastic</t>
  </si>
  <si>
    <t>15 Premium Mastic</t>
  </si>
  <si>
    <t>Sound Control/Crack</t>
  </si>
  <si>
    <t>WaterProofing</t>
  </si>
  <si>
    <t>209 Floor Mud</t>
  </si>
  <si>
    <t>Mortar</t>
  </si>
  <si>
    <t>226 Thick Bed Mortar</t>
  </si>
  <si>
    <t>252 Silver</t>
  </si>
  <si>
    <t>253 Gold</t>
  </si>
  <si>
    <t>253R Gold Rapid</t>
  </si>
  <si>
    <t>254 Platinum</t>
  </si>
  <si>
    <t>254R Platinum Rapid</t>
  </si>
  <si>
    <t>300 Epoxy Adhesive</t>
  </si>
  <si>
    <t>310 Stone Adhesive</t>
  </si>
  <si>
    <t>310 Rapid Stone Adhesive</t>
  </si>
  <si>
    <t>317 Floor and Wall</t>
  </si>
  <si>
    <t>333 Super Flexible Additive</t>
  </si>
  <si>
    <t>1500 Sanded Grout</t>
  </si>
  <si>
    <t>Grout</t>
  </si>
  <si>
    <t>1600 Unsanded Grout</t>
  </si>
  <si>
    <t>3701 Mortar Admix</t>
  </si>
  <si>
    <t>4237 Latex Additive</t>
  </si>
  <si>
    <t>9235 Waterproofing Membrane</t>
  </si>
  <si>
    <t>Blue 92 Anti-Fracture Membrane</t>
  </si>
  <si>
    <t>Anti-Fracture</t>
  </si>
  <si>
    <t>Mortars/Ahesive</t>
  </si>
  <si>
    <t>ANTI-FRACTURE</t>
  </si>
  <si>
    <t>5 Gallon</t>
  </si>
  <si>
    <t xml:space="preserve"> </t>
  </si>
  <si>
    <t>Pail</t>
  </si>
  <si>
    <t xml:space="preserve">White </t>
  </si>
  <si>
    <t>Grey</t>
  </si>
  <si>
    <t>#2 Unit</t>
  </si>
  <si>
    <t>Approximate Coverage Per #2 Unit</t>
  </si>
  <si>
    <t>NOTCH TROWEL</t>
  </si>
  <si>
    <t>COVERAGE</t>
  </si>
  <si>
    <t>1/16" V-Notch</t>
  </si>
  <si>
    <t>180-200 Sq Ft</t>
  </si>
  <si>
    <t>1/8" x 1/8" Square</t>
  </si>
  <si>
    <t>3/16" V-Notch</t>
  </si>
  <si>
    <t>70-80 Sq Ft</t>
  </si>
  <si>
    <t>1/4" x 1/4" Square</t>
  </si>
  <si>
    <t>30-35 Sq Ft</t>
  </si>
  <si>
    <t>1 Liter</t>
  </si>
  <si>
    <t>10 Liter</t>
  </si>
  <si>
    <t>44 Bright White</t>
  </si>
  <si>
    <t>22 Midnight Black</t>
  </si>
  <si>
    <t>35 Mocha</t>
  </si>
  <si>
    <t>24 Natural Grey</t>
  </si>
  <si>
    <t>46 Quarry Red</t>
  </si>
  <si>
    <t>30 Sand Beige</t>
  </si>
  <si>
    <t>88 Silver Shadow</t>
  </si>
  <si>
    <t>85 Almond</t>
  </si>
  <si>
    <t>23 Antique White</t>
  </si>
  <si>
    <t>67 Autumn Green</t>
  </si>
  <si>
    <t>81 Butter Cream</t>
  </si>
  <si>
    <t>40 Latte</t>
  </si>
  <si>
    <t>39 Mushroom</t>
  </si>
  <si>
    <t>61 Parchment</t>
  </si>
  <si>
    <t>34 Sandstone</t>
  </si>
  <si>
    <t>78 Sterling Silver</t>
  </si>
  <si>
    <t>66 Chestnut Brown</t>
  </si>
  <si>
    <t>27 Hemp</t>
  </si>
  <si>
    <t>17 Marble Beige</t>
  </si>
  <si>
    <t>18 Sauterne</t>
  </si>
  <si>
    <t>03 Silk</t>
  </si>
  <si>
    <t>25 LB</t>
  </si>
  <si>
    <t>TILE SIZE</t>
  </si>
  <si>
    <t>JOINT WIDTH</t>
  </si>
  <si>
    <t>1/16"</t>
  </si>
  <si>
    <t>1/8"</t>
  </si>
  <si>
    <t>3/16"</t>
  </si>
  <si>
    <t>1/4"</t>
  </si>
  <si>
    <t>3/8"</t>
  </si>
  <si>
    <t>1/2"</t>
  </si>
  <si>
    <t>1 x 1 x 1/4"</t>
  </si>
  <si>
    <t>2 x 2 x 1/4"</t>
  </si>
  <si>
    <t>6 x 6 x 1/2"</t>
  </si>
  <si>
    <t>12 x 12 x 3/8"</t>
  </si>
  <si>
    <t>13 x 13 x 3/8"</t>
  </si>
  <si>
    <t>16 x 16 x 3/8"</t>
  </si>
  <si>
    <t>18 x 18 x 3/8"</t>
  </si>
  <si>
    <t>24 x 24 x 3/8"</t>
  </si>
  <si>
    <t xml:space="preserve">1600 Unsanded Grout  </t>
  </si>
  <si>
    <t>8 LB</t>
  </si>
  <si>
    <t>4-1/4 x 4-1/4 x 5/16"</t>
  </si>
  <si>
    <t>6 x 6 x 5/16"</t>
  </si>
  <si>
    <t>64 oz</t>
  </si>
  <si>
    <t>Mini Unit</t>
  </si>
  <si>
    <t>Full Unit</t>
  </si>
  <si>
    <t>Commercial Unit</t>
  </si>
  <si>
    <t>Black</t>
  </si>
  <si>
    <t>#4 Unit</t>
  </si>
  <si>
    <t>4 x 8 x 1-3/16"</t>
  </si>
  <si>
    <t>Tube</t>
  </si>
  <si>
    <t>THICKNESS</t>
  </si>
  <si>
    <t>8 oz</t>
  </si>
  <si>
    <t>Bottle</t>
  </si>
  <si>
    <t>Approximate Coverage per Bottle</t>
  </si>
  <si>
    <t>1 Gallon</t>
  </si>
  <si>
    <t>3-1/2 Gallon</t>
  </si>
  <si>
    <t>White</t>
  </si>
  <si>
    <t>Approximate Coverage per Gallon</t>
  </si>
  <si>
    <t>Approximate Coverage</t>
  </si>
  <si>
    <t>Roll</t>
  </si>
  <si>
    <t>50 lb</t>
  </si>
  <si>
    <t>Bag</t>
  </si>
  <si>
    <t>Approximate Coverage per 50 lb Bag</t>
  </si>
  <si>
    <t>25 lb</t>
  </si>
  <si>
    <t xml:space="preserve">Grey </t>
  </si>
  <si>
    <t>Approximate Coverage per 25 lb Bag</t>
  </si>
  <si>
    <t>60 lb</t>
  </si>
  <si>
    <t>THIN-SET AND MORTAR ADDITIVES</t>
  </si>
  <si>
    <t>UNDERLAYMENTS</t>
  </si>
  <si>
    <t>Approximate Coverage per 55 lb Bag</t>
  </si>
  <si>
    <t>4' x 50'</t>
  </si>
  <si>
    <t>200 SF Roll</t>
  </si>
  <si>
    <t>WATERPROOFING</t>
  </si>
  <si>
    <t>Liquids:</t>
  </si>
  <si>
    <t>6 Gallon</t>
  </si>
  <si>
    <t>6" x 75'</t>
  </si>
  <si>
    <t>300 SF</t>
  </si>
  <si>
    <t>55 lb</t>
  </si>
  <si>
    <t>Kits:</t>
  </si>
  <si>
    <t>Part C Powder</t>
  </si>
  <si>
    <t>www.laticrete.com</t>
  </si>
  <si>
    <t>You can enter a value in the column labeled "Adj." to change your price manually.</t>
  </si>
  <si>
    <t>7200 Sanded Caulk</t>
  </si>
  <si>
    <t>7100 Unsanded Caulk</t>
  </si>
  <si>
    <t>272 Premium Floor and Wall</t>
  </si>
  <si>
    <t>50-60 sq ft</t>
  </si>
  <si>
    <t>30 sq ft</t>
  </si>
  <si>
    <t>20 sq ft</t>
  </si>
  <si>
    <t>1/8" V-Notch</t>
  </si>
  <si>
    <t>75-90 sq ft</t>
  </si>
  <si>
    <t>1/4" x 3/8"</t>
  </si>
  <si>
    <t>55-65 sq ft</t>
  </si>
  <si>
    <t>80-95 sq ft</t>
  </si>
  <si>
    <t>60-70 sq ft</t>
  </si>
  <si>
    <t>3/4"</t>
  </si>
  <si>
    <t>1/2" x 1/2"</t>
  </si>
  <si>
    <t>1/4" x 1/4"</t>
  </si>
  <si>
    <t>I</t>
  </si>
  <si>
    <t>40-47 sq ft</t>
  </si>
  <si>
    <t>1"</t>
  </si>
  <si>
    <t>25 linear feet</t>
  </si>
  <si>
    <t>3/8" x 3/8"</t>
  </si>
  <si>
    <t>11 linear feet</t>
  </si>
  <si>
    <t>350 linear feet</t>
  </si>
  <si>
    <t>175 linear feet</t>
  </si>
  <si>
    <t>a) Combine with 1 each 300 SF Roll of Fabric.</t>
  </si>
  <si>
    <t>125 Sound &amp; Crack Adhesive</t>
  </si>
  <si>
    <t>170 Sound &amp; Crack Isolation Mat</t>
  </si>
  <si>
    <t>continued on next page</t>
  </si>
  <si>
    <t>220 Marble &amp; Granite Mortar</t>
  </si>
  <si>
    <t>THIN-SET MORTARS - Polymer Fortified</t>
  </si>
  <si>
    <t>317 Floor &amp; Wall</t>
  </si>
  <si>
    <t xml:space="preserve">  </t>
  </si>
  <si>
    <t>1/8" x 3/16"</t>
  </si>
  <si>
    <t>Hydro Ban Pre-Sloped Shower Pans</t>
  </si>
  <si>
    <t>36" x 48"</t>
  </si>
  <si>
    <t>36" x 60"</t>
  </si>
  <si>
    <t>48" x 48"</t>
  </si>
  <si>
    <t>48" x 60"</t>
  </si>
  <si>
    <t>38" x 66"</t>
  </si>
  <si>
    <t>PVC Center Drain</t>
  </si>
  <si>
    <t>ABS Center Drain</t>
  </si>
  <si>
    <t>PVC Off Center Drain</t>
  </si>
  <si>
    <t>ABS Off Center Drain</t>
  </si>
  <si>
    <t>Hydro Ban Preformed Niche</t>
  </si>
  <si>
    <t>Hydro Ban Preformed Seat</t>
  </si>
  <si>
    <t>4-XLT Rapid</t>
  </si>
  <si>
    <t>Rapid</t>
  </si>
  <si>
    <t>Hydro Ban Accessories</t>
  </si>
  <si>
    <t>24" x 48"</t>
  </si>
  <si>
    <t>5'</t>
  </si>
  <si>
    <t>4'</t>
  </si>
  <si>
    <t>8'</t>
  </si>
  <si>
    <t>Preformed Overlay Curb</t>
  </si>
  <si>
    <t>Preformed Full Foam Curb</t>
  </si>
  <si>
    <t>Pre-Sloped Extension</t>
  </si>
  <si>
    <t>Pre-Sloped Ramp</t>
  </si>
  <si>
    <t>9099</t>
  </si>
  <si>
    <t>13-1/2" x 60"</t>
  </si>
  <si>
    <t>Hydro Ban Adhesive &amp; Sealant</t>
  </si>
  <si>
    <t>7100/7200 Premium Acrylic Caulk</t>
  </si>
  <si>
    <t>Narrow Combo</t>
  </si>
  <si>
    <t>Wide Combo</t>
  </si>
  <si>
    <t xml:space="preserve">(8" x 6" and 8" x 12" compartments)  </t>
  </si>
  <si>
    <t xml:space="preserve">(12" x 6" and 12" x 12" compartments) </t>
  </si>
  <si>
    <t>4 Gallons/CTN</t>
  </si>
  <si>
    <t>Approximate Coverage:  50 SF</t>
  </si>
  <si>
    <t>Hydro Ban Preformed Bench</t>
  </si>
  <si>
    <t>16" x 16" x 20"</t>
  </si>
  <si>
    <t>35" x 11-1/2" x 20"</t>
  </si>
  <si>
    <t>Rectangle</t>
  </si>
  <si>
    <t>Length:  42"</t>
  </si>
  <si>
    <t>Polished Stainless Steel</t>
  </si>
  <si>
    <t>Oil Rubbed Bronze</t>
  </si>
  <si>
    <t>Hydro Ban Linear Pre-Sloped Shower Pans</t>
  </si>
  <si>
    <t>b</t>
  </si>
  <si>
    <t>34" x 66"</t>
  </si>
  <si>
    <t>44" x 66"</t>
  </si>
  <si>
    <t>50" x 66"</t>
  </si>
  <si>
    <t>Linear Drain Pan</t>
  </si>
  <si>
    <t>24 sq ft</t>
  </si>
  <si>
    <t>3"</t>
  </si>
  <si>
    <t>323 SF Roll</t>
  </si>
  <si>
    <t>150 SF Roll</t>
  </si>
  <si>
    <t>49 sq ft</t>
  </si>
  <si>
    <t>8.1 sq ft</t>
  </si>
  <si>
    <t>6.1 sq ft</t>
  </si>
  <si>
    <t>1-1/4"</t>
  </si>
  <si>
    <t>4.9 sq ft</t>
  </si>
  <si>
    <t>Suitable Substrates</t>
  </si>
  <si>
    <t>1st Coat:  1:5 2nd Coat:  1:3</t>
  </si>
  <si>
    <t>1:3</t>
  </si>
  <si>
    <t>32.5 sq ft</t>
  </si>
  <si>
    <t>16.3 sq ft</t>
  </si>
  <si>
    <t>4.1 sq ft</t>
  </si>
  <si>
    <t>2.7 sq ft</t>
  </si>
  <si>
    <t>Convex Triangle</t>
  </si>
  <si>
    <t>1.  Dilution Ratio = Primer: Water</t>
  </si>
  <si>
    <t xml:space="preserve">A 2-part system that forms a highly flexible, full coverage membrane that reduces crack transmission from the substrate to floor finishes.  </t>
  </si>
  <si>
    <t>Adds no appreciable thickness to floor construction, &amp; is ready to receive floor finish in just a few hours.  Inhibits the growth of stain-</t>
  </si>
  <si>
    <t xml:space="preserve">causing mold &amp; mildew in substrates with Microban antimicrobial product protection. </t>
  </si>
  <si>
    <t xml:space="preserve">Approximate coverage is 75 linear feet at 15" wide.   </t>
  </si>
  <si>
    <t xml:space="preserve">Hydro Ban Pre-Sloped PVC or ABS Shower Pans can be Special Ordered.  Contact customer service for Custom Dimensions Form to </t>
  </si>
  <si>
    <t xml:space="preserve">be filled out &amp; submitted, price quote will then be provided.   </t>
  </si>
  <si>
    <t xml:space="preserve">Hydro Ban Linear Pre-Sloped Shower Pans can be Special Ordered.  Contact customer service for Custom Dimensions Form to be filled </t>
  </si>
  <si>
    <t>out &amp; submitted, price quote will then be provided.</t>
  </si>
  <si>
    <t xml:space="preserve">An epoxy based 3 component, trowel applied, waterproofing &amp; vapor barrier membrane.  It can be used to waterproof seams, gaps or joints </t>
  </si>
  <si>
    <t xml:space="preserve">between a variety of substrates &amp; metal &amp; PVC pipe penetrations or flashing.  It is specifically designed to be used under ceramic tile, stone </t>
  </si>
  <si>
    <t xml:space="preserve">or brick for rapid installations which require a fast curing waterproof flashing.  It is flexible, easy to apply &amp; will allow for rapid installations.   </t>
  </si>
  <si>
    <t xml:space="preserve">For economical interior &amp; exterior installations.  Designed to be mixed with water for a strong bond. </t>
  </si>
  <si>
    <t xml:space="preserve">Three-part, 100% solids epoxy grout specifically formulated for maximum chemical, stain &amp; temperature resistance.  Non-sag formula is </t>
  </si>
  <si>
    <t xml:space="preserve">installations for both commercial &amp; residential projects.  It offers many benefits including an incredibly strong mechanical bond between </t>
  </si>
  <si>
    <t xml:space="preserve">the mat &amp; thin-set mortar.  Additionally, it helps accelerate the mortar's curing time, as it is constructed so that moisture within the mortar </t>
  </si>
  <si>
    <t xml:space="preserve">will quickly dissipate.  STRATA MAT allows for usage with modified mortar, allowing the appropriate mortar to be used with porcelain tile.     </t>
  </si>
  <si>
    <t xml:space="preserve">Pre-mixed, economical alternative to Laticrete 226 Thick-Bed Mortar, Laticrete 209 Floor Mud mixes with Laticrete 3701 Mortar Admix to </t>
  </si>
  <si>
    <t xml:space="preserve">provide a conventional floor mortar bed.  Suitable for interior applications such as small shower pan fills in bathrooms.  Approximate </t>
  </si>
  <si>
    <t xml:space="preserve">Coverage: 6 SF at 1" thick per 60 lb. Bag.    </t>
  </si>
  <si>
    <t xml:space="preserve">Designed for use with Laticrete 3701 Mortar Admix to produce a latex portland cement mortar that has exceptional strength.  Approximate </t>
  </si>
  <si>
    <t xml:space="preserve">Coverage: 45 SF at 1" thick per 1 x 5 gallon pail of 3701 admix &amp; 7 x 60 bags of 226 mortar. </t>
  </si>
  <si>
    <t xml:space="preserve">A polymer fortified blend of carefully selected polymers, portland cement and graded aggregates.  Does not require the use of latex admix, </t>
  </si>
  <si>
    <t xml:space="preserve">you only need to add water to produce thick bed mortar with exceptional strength. </t>
  </si>
  <si>
    <t xml:space="preserve">A smooth &amp; creamy multipurpose thin-set mortar designed to be mixed with water for interior &amp; exterior applications of ceramic tile, </t>
  </si>
  <si>
    <t xml:space="preserve">porcelain tile, quarry tile, pavers, brick, &amp; stone.  Provides a superior bond over exterior glue plywood* as well as concrete, masonry, </t>
  </si>
  <si>
    <t xml:space="preserve">gypsum wallboard*, plastic laminate*, non-water soluble cutback adhesive* &amp; vinyl tile*.  (* interiors only)     </t>
  </si>
  <si>
    <t xml:space="preserve">Set &amp; then grout ceramic tile, porcelain, pavers, brick &amp; stone in just 2-4 hours with this fast-setting, polymer fortified multipurpose thin-set </t>
  </si>
  <si>
    <t xml:space="preserve">mortar.  Just mix with water for a superior  bond to concrete, masonry &amp; exterior glue plywood*.  (* interiors only)     </t>
  </si>
  <si>
    <t xml:space="preserve">A premium thin-set mortar that can be used for interior use on both floors &amp; walls.  Ideal for use over masonry, concrete, cement backer </t>
  </si>
  <si>
    <t xml:space="preserve">This smooth &amp; creamy, sanded thin-set mortar can be used for interior or exterior applications on floors &amp; walls over masonry, concrete, </t>
  </si>
  <si>
    <t xml:space="preserve">A high-strength, 3-part 100% solids epoxy adhesive formulated for chemical resistant installations of quarry tile, brick &amp; packing house tile.  </t>
  </si>
  <si>
    <t xml:space="preserve">Recommended for mesh mount glass mosaics &amp; resin backed tiles &amp; stones.   </t>
  </si>
  <si>
    <t xml:space="preserve">Triple your productivity of vertical stone &amp; tile installations &amp; dramatically reduce labor costs with this exclusive dual component cordless </t>
  </si>
  <si>
    <t xml:space="preserve">mixer.  Quickly &amp; easily dispenses LATAPOXY 310 Stone Adhesive onto tile, porcelain &amp; stone veneers.  Hundreds of square feet can be </t>
  </si>
  <si>
    <t xml:space="preserve">installed per day with less effort &amp; greater success with this system.    </t>
  </si>
  <si>
    <t xml:space="preserve">Mixes with all Laticrete pre-bagged non-modified thin-set mortars for installation over concrete, brick, block, portland cement backer board, </t>
  </si>
  <si>
    <t xml:space="preserve">existing ceramic tile, cement terrazzo, exterior glue plywood*, gypsum wallboard*, vinyl tile*, linoleum*, plastic laminates* &amp; non-water soluble </t>
  </si>
  <si>
    <t xml:space="preserve">cut back adhesives*.  (* interiors only)  Approximate coverage per gallon using a 1/4" x 1/4" notched trowel is 35-40 square feet.    </t>
  </si>
  <si>
    <t xml:space="preserve">Laticrete 3701 Mortar Admix is a specially designed latex admixture for use with thin-set mortars, cement grouts, cement mortar beds &amp; </t>
  </si>
  <si>
    <t>other cement mixes.  When used in place of water, it improves the working &amp; physical properties of any cement mix &amp; provides an econom-</t>
  </si>
  <si>
    <t xml:space="preserve">ical &amp; easy way to make a permanent, trouble-free installation of ceramic tile, brick &amp; natural stone.  For mortar beds &amp; screeds, mix with </t>
  </si>
  <si>
    <t xml:space="preserve">Laticrete 226 Thick Bed Mortar Mix.          </t>
  </si>
  <si>
    <t xml:space="preserve">The maximum performance available in a cement-based grout.  Provides consistent color, Microban to resist stain-causing mold &amp; mildew.  </t>
  </si>
  <si>
    <t xml:space="preserve">Contains Kevlar for strength &amp; durability.  Laticrete PermaColor Grout is easy to install, just mix with water, no additive required.  Ideal for </t>
  </si>
  <si>
    <t xml:space="preserve">cement backer board, mortar beds &amp; gypsum wallboard*.  Mix with Laticrete 333 Super Flexible Additive for increased performance or </t>
  </si>
  <si>
    <t xml:space="preserve">Laticrete 3701 Mortar Admix for exterior use.  (* interiors only)      </t>
  </si>
  <si>
    <t xml:space="preserve">a) Must be mixed on jobsite.  Can be used with all Laticrete grout colors except #44 Bright White.  Use Laticrete SpectraLOCK </t>
  </si>
  <si>
    <t xml:space="preserve">Grout Part C Powders.  Each #2 Unit requires 2 Laticrete SpectraLOCK Grout Full Unit Part C Powders.  Each #4 Unit requires 4 each </t>
  </si>
  <si>
    <t xml:space="preserve">Laticrete SpectraLOCK Grout Full Unit Part C Powders. </t>
  </si>
  <si>
    <t xml:space="preserve">Laticrete Strata Mat is a next generation, high-performance uncoupling membrane for use under porcelain tile, ceramic tile &amp; stone </t>
  </si>
  <si>
    <t xml:space="preserve">Laticrete Hydro Ban Pre-Sloped Shower Pans come equipped with a preformed curb, a factory installed drain assembly, &amp; a 10.3 ounce </t>
  </si>
  <si>
    <t xml:space="preserve">for all SpectraLOCK PRO Premium Grout Part AB Liquid kits:  Mini Units Parts AB Liquid kit requires 1 each 2.25 LB unit of Part C color </t>
  </si>
  <si>
    <t xml:space="preserve">Powder.  Full Unit Parts AB Liquid kit requires 1 each 9 LB unit of Part C Color Powder.  Commercial Unit AB Liquid only kit requires 4 each </t>
  </si>
  <si>
    <t>9 LB Unit of Part C color Powder.</t>
  </si>
  <si>
    <t xml:space="preserve">High performance silicone sealant designed for use in coves, corners, changes in plane &amp; expansion joints in exterior &amp; interior applications </t>
  </si>
  <si>
    <t xml:space="preserve">of tile &amp; stone.  Can be used in swimming pools &amp; other wet area applications.  Inhibits the growth of stain-causing mold &amp; mildew in sealant </t>
  </si>
  <si>
    <t xml:space="preserve">joints with Microban antimicrobial product protection.     </t>
  </si>
  <si>
    <t xml:space="preserve">High performance siliconized acrylic latex sealant designed for interior applications for ceramic tile &amp; stone.  It is ideal for a variety of </t>
  </si>
  <si>
    <t xml:space="preserve">excellent for deep fills from 1/8" to 1-1/2" per lift.  </t>
  </si>
  <si>
    <t xml:space="preserve">Laticrete Hydro Ban Pre-Sloped Shower Pans come equipped with a factory installed drain assembly saving time during installation &amp; can </t>
  </si>
  <si>
    <t xml:space="preserve">easily be modified onsite to adjust for any measurement variations.  Lightweight, durable &amp; code approved, the Laticrete Hydro Ban Shower </t>
  </si>
  <si>
    <t xml:space="preserve">System is backed by an available Lifetime System Warranty providing your peace of mind &amp; insurance on your installation.  Laticrete Hydro </t>
  </si>
  <si>
    <t xml:space="preserve">Ban Pre-Sloped Shower Pans, as well as Preformed Niches, Seats, Benches &amp; Shelves are components of the expanded Laticrete Hydro </t>
  </si>
  <si>
    <t xml:space="preserve">Ban line of waterproof products that allow for high quality rapid shower installations.  Constructed of lightweight high-density polystyrene, </t>
  </si>
  <si>
    <t>each component is equipped with a code approved waterproof coating, ready for tile.</t>
  </si>
  <si>
    <t xml:space="preserve">Conveniently packaged 2-part system for spot treatment of substrate cracks.  Reduces crack transmission in ceramic tile, thin brick &amp; </t>
  </si>
  <si>
    <t xml:space="preserve">stone.  Inhibits the growth of stain-causing mold &amp; mildew in substrates with Microban antimicrobial product protection.  </t>
  </si>
  <si>
    <t xml:space="preserve">Laticrete Hydro Ban Linear Drain is a low profile linear floor drain specifically designed for bonded waterproofing installations with Laticrete </t>
  </si>
  <si>
    <t>"The Industry Standard" for wet areas &amp; continuous water submersion applications.  Cures in just hours and provides a permanent water-</t>
  </si>
  <si>
    <t xml:space="preserve">proofing base for tile, glass mosaic &amp; stone in pools, showers &amp; spas.  Inhibits the growth of stain-causing mold &amp; mildew in substrates with </t>
  </si>
  <si>
    <t xml:space="preserve">Microban antimicrobial product protection.     </t>
  </si>
  <si>
    <t xml:space="preserve">New waterproofing/anti-fracture membrane for commercial or residential applications.  No Fabric Required.  Allows for flood testing in </t>
  </si>
  <si>
    <t xml:space="preserve">only 24 hours.  Bonds directly to metal drains and PVC pipe penetrations. </t>
  </si>
  <si>
    <t xml:space="preserve">board, mortar beds &amp; gypsum wallboard*.  Mix with Laticrete 333 Super Flexible Additive for increased performance or Laticrete 3701 Mortar </t>
  </si>
  <si>
    <t xml:space="preserve">Admix for exterior use.  (* interiors only)           </t>
  </si>
  <si>
    <t xml:space="preserve">Laticrete 4-XLT Rapid is a fast setting, multi-use, polymer fortified adhesive mortar for large format tile installations.  It offers tremendous </t>
  </si>
  <si>
    <t>utility for non-sag wall installations, medium bed build up &amp; thin-set applications on floors.  Laticrete 4-XLT Rapid is built on Laticrete Water</t>
  </si>
  <si>
    <t xml:space="preserve">Dispersion Technology™ (WDT) platform. WDT provides for the complete dispersion of water within the mix allowing users to achieve the </t>
  </si>
  <si>
    <t>7-1/2-8 sq ft</t>
  </si>
  <si>
    <t>10.3 oz</t>
  </si>
  <si>
    <t>10.5 oz</t>
  </si>
  <si>
    <t>177 Strata Mat - Uncoupling Membrane</t>
  </si>
  <si>
    <t>Plaza &amp; Deck System</t>
  </si>
  <si>
    <t>1200 SpectraLOCK Dazzle</t>
  </si>
  <si>
    <t xml:space="preserve">For use only with Laticrete SpectraLOCK PRO Premium Grout Part AB Liquid kits &amp; Laticrete SpectraLOCK Part D Dazzle.  Mixing ratio </t>
  </si>
  <si>
    <t>9118 Latasil Primer</t>
  </si>
  <si>
    <t>900 NXT Level</t>
  </si>
  <si>
    <t>905 NXT Primer</t>
  </si>
  <si>
    <t>904 NXT Patch</t>
  </si>
  <si>
    <t>902 NXT Skim</t>
  </si>
  <si>
    <t>177 Strata Mat</t>
  </si>
  <si>
    <t xml:space="preserve">45" x 86' </t>
  </si>
  <si>
    <t xml:space="preserve">45" x 40' </t>
  </si>
  <si>
    <t>Underlayment (Uncoupling)</t>
  </si>
  <si>
    <t>6200 Latasil</t>
  </si>
  <si>
    <t>Hydro Ban Drain Grate</t>
  </si>
  <si>
    <t>tube of Hydro Ban Adhesive &amp; Sealant.  The Hydro Ban Drain Grate is sold separately.</t>
  </si>
  <si>
    <t>Latapoxy Epoxy Adhesives</t>
  </si>
  <si>
    <t>906 NXT Vapor Reduction Coating</t>
  </si>
  <si>
    <t>Steel Pail</t>
  </si>
  <si>
    <t>Part AB Liquids Kit</t>
  </si>
  <si>
    <t>Hydro Ban Board &amp; Accessories</t>
  </si>
  <si>
    <t>Hydro Ban Sheet Membrane</t>
  </si>
  <si>
    <t>3' 3" x 98' 5"</t>
  </si>
  <si>
    <t>3' 3" x 33'</t>
  </si>
  <si>
    <t>waterproofing applications including steam showers and steam rooms.  Constructed of a thin, durable polyethylene core with a fused non-</t>
  </si>
  <si>
    <t xml:space="preserve">woven polypropylene exterior surface for optimum bond strength, Hydro Ban sheet membrane allows for the appropriate mortar usage — </t>
  </si>
  <si>
    <t xml:space="preserve">polymer-modified or unmodified, depending upon substrate and type of tile used.  Available in rolls, sealing tapes, pre-formed inside and </t>
  </si>
  <si>
    <t xml:space="preserve">outside corners and collars, Hydro Ban Sheet Membrane allows for quick easy waterproofing installations which will retain their integrity for </t>
  </si>
  <si>
    <t xml:space="preserve">the life of the installation, backed by an available lifetime system warranty. </t>
  </si>
  <si>
    <t>Hydro Ban Sealing Tape</t>
  </si>
  <si>
    <t>5" x 16' 5"</t>
  </si>
  <si>
    <t>9455-0323-2</t>
  </si>
  <si>
    <t>9455-0108-2</t>
  </si>
  <si>
    <t>9455-0516-2</t>
  </si>
  <si>
    <t>Sealing Tape</t>
  </si>
  <si>
    <t>Sheet Membrane (323 SF Roll)</t>
  </si>
  <si>
    <t>Sheet Membrane (108 SF Roll)</t>
  </si>
  <si>
    <t>5" x 98' 5"</t>
  </si>
  <si>
    <t>9455-0598-2</t>
  </si>
  <si>
    <t>Hydro Ban Preformed Corners</t>
  </si>
  <si>
    <t>Inside Corner</t>
  </si>
  <si>
    <t>Outside Corner</t>
  </si>
  <si>
    <t>9455-0002-IC</t>
  </si>
  <si>
    <t>9455-0002-OC</t>
  </si>
  <si>
    <t>(2 each per Package)</t>
  </si>
  <si>
    <t>PKG</t>
  </si>
  <si>
    <t>Hydro Ban Collars</t>
  </si>
  <si>
    <t>9455-0034-PC</t>
  </si>
  <si>
    <t>Pipe Collar</t>
  </si>
  <si>
    <t>a) Can be used with 1/2" to 3/4" pipe.</t>
  </si>
  <si>
    <t>Paver Link</t>
  </si>
  <si>
    <t>Paver Joint Sand</t>
  </si>
  <si>
    <t xml:space="preserve">2-Part epoxy coating for controlling the moisture vapor emission rate from concrete slabs prior to installing NXT underlayments. </t>
  </si>
  <si>
    <t>Lightweight construction panel designed to be used in bonded tile or stone installations.  Galvanized Tab Washers &amp; Screws.</t>
  </si>
  <si>
    <t>A high performance low-perm waterproofing sheet membrane for use in interior residential &amp; commercial waterproofing applications including steam showers and steam rooms.</t>
  </si>
  <si>
    <t xml:space="preserve">Hydro Ban Sheet Membrane is a high performance low-perm waterproofing sheet membrane for use in interior residential and commercial </t>
  </si>
  <si>
    <t>Available in two widths and two roll lengths.</t>
  </si>
  <si>
    <t>Inside and Outside corners available.</t>
  </si>
  <si>
    <t>Pipe  Collar and Mixing Valve Collar available.</t>
  </si>
  <si>
    <t>ROLL</t>
  </si>
  <si>
    <t xml:space="preserve">NXT PATCH is a premium quality, fast-drying underlayment patch designed for use over most substrates.  Cement based formula is </t>
  </si>
  <si>
    <t xml:space="preserve">A single-coat, 100% solids, liquid applied 2-part epoxy coating specifically designed for controlling the moisture vapor emission rate </t>
  </si>
  <si>
    <t>Care &amp; Maint.</t>
  </si>
  <si>
    <t xml:space="preserve">         90 Light Pewter</t>
  </si>
  <si>
    <t xml:space="preserve">         88 Silver Shadow</t>
  </si>
  <si>
    <t xml:space="preserve">         89 Smoke Grey</t>
  </si>
  <si>
    <t>2600 PermaColor Select Color Kit</t>
  </si>
  <si>
    <t>12.5 LB</t>
  </si>
  <si>
    <t>An advanced high performance cement grout that offers the industry's first dispensable dry pigment solution.  PermaColor Select is</t>
  </si>
  <si>
    <t>designed for virtually all types of residential and commercial installations and offers optimum performance on the most demanding exterior</t>
  </si>
  <si>
    <t>or interior applications.  Easy to mix, grout and clean, PermaColor Select is fast setting and is suitable for joints 1/16" to 1/2" wide on floors</t>
  </si>
  <si>
    <t xml:space="preserve">     Laticrete Colors:</t>
  </si>
  <si>
    <t>Dupont StoneTech - Clean</t>
  </si>
  <si>
    <t>LHT Large &amp; Heavy Tile Mortar</t>
  </si>
  <si>
    <t>A polymer modified large and heavy tile mortar specifically formulated to provide a one-step installation for large format ceramic tile,</t>
  </si>
  <si>
    <t>porcelain tile, marble and stone on floors.</t>
  </si>
  <si>
    <t>1.9 sq ft</t>
  </si>
  <si>
    <t>Vapor Permeanceμ</t>
  </si>
  <si>
    <t>MVER/RH</t>
  </si>
  <si>
    <t>mil thickness</t>
  </si>
  <si>
    <t>60-70 Sq Ft</t>
  </si>
  <si>
    <t>For Thin Beds</t>
  </si>
  <si>
    <t>For Medium Beds</t>
  </si>
  <si>
    <t>85-95 sq ft</t>
  </si>
  <si>
    <t>25-30 sq ft</t>
  </si>
  <si>
    <t>*  Hot-applied polymer modified asphaltic adhesive coated on a 100% polyester non-woven with a 60# release liner paper.</t>
  </si>
  <si>
    <t>*  Has a white non-woven surface for easy chalk line identification.</t>
  </si>
  <si>
    <t>*  Acts as a water resistive barrier.</t>
  </si>
  <si>
    <t>sq ft/gal</t>
  </si>
  <si>
    <t>Sound control:  FRACTURE BAN 40 mil has a IIC of 14 and FRACTURE BAN 90 mil a IIC of 17 through independent ASTM E2179 testing.</t>
  </si>
  <si>
    <t>Peel &amp; Stick Sheet Membrane (40 mil - 225 SF Roll)</t>
  </si>
  <si>
    <t>Peel &amp; Stick Sheet Membrane (90 mil - 100 SF Roll)</t>
  </si>
  <si>
    <t xml:space="preserve">39.25" x 69' </t>
  </si>
  <si>
    <t>39.25" x 30.6'</t>
  </si>
  <si>
    <t>4 EA/CTN</t>
  </si>
  <si>
    <t xml:space="preserve">A high performance, pliable, light weight peel &amp; stick membrane designed for use under ceramic tile, stone and other hard surface </t>
  </si>
  <si>
    <t>installations.  This reinforced high strength membrane performs as an anti-fracture &amp; an acoustical underlayment system that eliminates the</t>
  </si>
  <si>
    <t xml:space="preserve">transmission of stresses from the substrate while dampening the transmission of impact &amp; air borne noise through the floor to the room </t>
  </si>
  <si>
    <t xml:space="preserve">below.  The unique design of this peel &amp; stick membrane allows for usage in both commercial and residential settings where a quick </t>
  </si>
  <si>
    <r>
      <t>279 Tri-Lite Lightweight Mortar</t>
    </r>
    <r>
      <rPr>
        <b/>
        <sz val="8"/>
        <color indexed="10"/>
        <rFont val="Arial"/>
        <family val="2"/>
      </rPr>
      <t/>
    </r>
  </si>
  <si>
    <t>30 lb</t>
  </si>
  <si>
    <t>Approximate Coverage per 30 lb Bag</t>
  </si>
  <si>
    <t>A lightweight, high performance tri-purpose mortar designed for large and heavy tile, thin-bed and wall installations.  A 30-lb bag</t>
  </si>
  <si>
    <t>and heavy tile which can be used as a thin-set mortar or a medium bed mortar without shrinkage.</t>
  </si>
  <si>
    <t>Lightweight Mortar</t>
  </si>
  <si>
    <t xml:space="preserve">5/16" x 45" x 40' </t>
  </si>
  <si>
    <t xml:space="preserve">Strata Mat XT is designed specifically for ceramic tile &amp; dimension stone installations serving as an uncoupling layer &amp; vapor management </t>
  </si>
  <si>
    <t>layer that accommodates moisture from beneath the tile covering.  Strata Mat XT performs all these functions while still providing the</t>
  </si>
  <si>
    <t>requisite support/load distribution for the tile and stone covering.  At 5/16" thick Strata Mat XT helps to creates an even transition between</t>
  </si>
  <si>
    <t>typical ¼” to 3/8" thick tile and 3/4" thick hardwood flooring.  Strata Mat XT will provide a faster drying of the mortar, allowing for a shorter</t>
  </si>
  <si>
    <t xml:space="preserve">time to grout when using both modified or unmodified mortars allowing you to use the appropriate mortar for the installation.  </t>
  </si>
  <si>
    <t>177 Strata Mat XT</t>
  </si>
  <si>
    <t>279 Tri-Lite Floor and Wall</t>
  </si>
  <si>
    <t>177 Strata Mat XT - Uncoupling Membrane</t>
  </si>
  <si>
    <t>Regular Base Grout</t>
  </si>
  <si>
    <t>NS Base Grout - Unsanded/Smooth Formula</t>
  </si>
  <si>
    <t>or walls.  PermaColor NS Base Grout, (Non-Sanded), is for joints up to 1/4" between soft bisque glazed wall tile, non-vitreous clay tile, marble,</t>
  </si>
  <si>
    <t>stone and porcelain or glass.  PermaColor Select offers the following industry leading performance features &amp; benefits:  Exceeds ANSI A118.7</t>
  </si>
  <si>
    <t>&amp; achieves ISO 13007-4 CG2FAW.  Enhanced Stain resistance - equipped with STONETECH Sealer Technology.  Vibrant consistent color -</t>
  </si>
  <si>
    <t xml:space="preserve">resists efflorescence.  Reinforced with Kevlar - crack &amp; shrink resistant.  Fast setting - ready for foot traffic in 3 hours.  </t>
  </si>
  <si>
    <t>Approximate Square Foot Coverage NS Base per 8 lb Box</t>
  </si>
  <si>
    <t>1200 SpectraLOCK Grout Part C</t>
  </si>
  <si>
    <t>Hydro Ban Board</t>
  </si>
  <si>
    <t>Hydro Ban Board Accessories</t>
  </si>
  <si>
    <t xml:space="preserve">HYDRO BAN Board is a lightweight construction panel designed to be used in bonded tile or stone installations.  It is made with a </t>
  </si>
  <si>
    <t xml:space="preserve">high-density, waterproof foam core and a reinforced, waterproof membrane on both sides.  Available in a variety of thicknesses from </t>
  </si>
  <si>
    <t xml:space="preserve">1/4" to 2" the HYDRO BAN Board can be used as a substrate for tile and stone on walls or floors, as well as in many installations </t>
  </si>
  <si>
    <t xml:space="preserve">requiring dimensionally sound and stable substrates.  The Hydro Ban Board can be secured to wood or steel wall framing studs using </t>
  </si>
  <si>
    <t>the coated Hydro Ban Board screws at 1-5/8", 2" or 3", depending on the board thickness.</t>
  </si>
  <si>
    <t>3' x 5' x 1/4"</t>
  </si>
  <si>
    <t>3' x 5' x 1/2"</t>
  </si>
  <si>
    <t>3' x 5' x 5/8"</t>
  </si>
  <si>
    <t>3' x 5' x 2"</t>
  </si>
  <si>
    <t>9450-0014-2</t>
  </si>
  <si>
    <t>9450-0012-2</t>
  </si>
  <si>
    <t>9450-0058-2</t>
  </si>
  <si>
    <t>9450-0200-2</t>
  </si>
  <si>
    <t>Board</t>
  </si>
  <si>
    <t>Sheet</t>
  </si>
  <si>
    <t>9450-0114-TW</t>
  </si>
  <si>
    <t>Tab Washer</t>
  </si>
  <si>
    <t>250 Each/Box</t>
  </si>
  <si>
    <t>1-5/8"</t>
  </si>
  <si>
    <t>9450-0158-S</t>
  </si>
  <si>
    <t>Screw</t>
  </si>
  <si>
    <t>BOX</t>
  </si>
  <si>
    <t>9450-0300-S</t>
  </si>
  <si>
    <t>https://laticrete.com/en/our-products</t>
  </si>
  <si>
    <t>All Products</t>
  </si>
  <si>
    <t xml:space="preserve">provides the same coverage as a 50-lb bag of traditional mortar.  Tri-Lite has incredible non-sag performance, including large </t>
  </si>
  <si>
    <t>easy to install &amp; clean.  Recommended for industrial &amp; commercial food processing applications as well as dairies, breweries, meat packing</t>
  </si>
  <si>
    <t>plants, Clean-In-Place rooms, veterinary hospitals, kennels &amp; commercial kitchens.  Laticrete SpectraLOCK 2000 IG is unaffected by many</t>
  </si>
  <si>
    <t>acids, corrosives &amp; solvents.  Easy to clean &amp; fast curing.  Ideal for same day installations &amp; ready for traffic in as little as 12 hours.</t>
  </si>
  <si>
    <t>Each pre-sloped shower pan is packaged with one Laticrete Hydro Ban Linear Pre-Sloped Shower Pan, one Laticrete Hydro Ban Preformed</t>
  </si>
  <si>
    <t>Item # Lookup:</t>
  </si>
  <si>
    <t>LT0015</t>
  </si>
  <si>
    <t>LT370160LB</t>
  </si>
  <si>
    <t>LT0226G60LB</t>
  </si>
  <si>
    <t>LT0209G60LB</t>
  </si>
  <si>
    <t>LT0252</t>
  </si>
  <si>
    <t>LT0253</t>
  </si>
  <si>
    <t>LT0254</t>
  </si>
  <si>
    <t>LT0254R</t>
  </si>
  <si>
    <t>LT0253R</t>
  </si>
  <si>
    <t>LT0272</t>
  </si>
  <si>
    <t>LT0279</t>
  </si>
  <si>
    <t>LT0317</t>
  </si>
  <si>
    <t>LT4XLT</t>
  </si>
  <si>
    <t>LTLHT</t>
  </si>
  <si>
    <t>LT03002UNIT</t>
  </si>
  <si>
    <t>LT0310</t>
  </si>
  <si>
    <t>LT0310R</t>
  </si>
  <si>
    <t>LT0333</t>
  </si>
  <si>
    <t>LT37015GAL</t>
  </si>
  <si>
    <t>LT15</t>
  </si>
  <si>
    <t>LT16</t>
  </si>
  <si>
    <t>LT25</t>
  </si>
  <si>
    <t>LT26</t>
  </si>
  <si>
    <t>LT1200</t>
  </si>
  <si>
    <t>LT12</t>
  </si>
  <si>
    <t>LT2000</t>
  </si>
  <si>
    <t>LT62</t>
  </si>
  <si>
    <t>LT91188OZ</t>
  </si>
  <si>
    <t>LT7</t>
  </si>
  <si>
    <t>LT0900G50LB</t>
  </si>
  <si>
    <t>LT090425LB</t>
  </si>
  <si>
    <t>LT0177</t>
  </si>
  <si>
    <t>LT0177XT</t>
  </si>
  <si>
    <t>LT9100MAT</t>
  </si>
  <si>
    <t>S-09235-NF-19</t>
  </si>
  <si>
    <t>S-09235-NF-18</t>
  </si>
  <si>
    <t>LT9200KIT</t>
  </si>
  <si>
    <t>LT012525LB</t>
  </si>
  <si>
    <t>LT0170150SF</t>
  </si>
  <si>
    <t>178 Fracture Ban</t>
  </si>
  <si>
    <t>178 Fracture Ban Primer</t>
  </si>
  <si>
    <t>LT0178</t>
  </si>
  <si>
    <t>LT9450</t>
  </si>
  <si>
    <t>LT9455</t>
  </si>
  <si>
    <t>LT93</t>
  </si>
  <si>
    <t>S-09235-NS-06</t>
  </si>
  <si>
    <t>9235-0002-2</t>
  </si>
  <si>
    <t>LT9235</t>
  </si>
  <si>
    <t>LT9255</t>
  </si>
  <si>
    <t>LT0024</t>
  </si>
  <si>
    <t>257 Titanium</t>
  </si>
  <si>
    <t>35-40 sq ft</t>
  </si>
  <si>
    <t>LT90</t>
  </si>
  <si>
    <t>THIN-SET MORTARS - Non-Modified</t>
  </si>
  <si>
    <t>The ultimate one-step, rapid polymer fortified thin-set that allows for grouting in 2 to 4 hours &amp; is part of the Laticrete 10 Year Systems Warranty.</t>
  </si>
  <si>
    <t>LHT Plus Large &amp; Heavy Tile Mortar</t>
  </si>
  <si>
    <t>porcelain tile, marble and stone on floors.  Approved for use over exterior glue plywood for interior installations.</t>
  </si>
  <si>
    <t>Biogreen 300 Epoxy Adhesive</t>
  </si>
  <si>
    <t>(makes 1.9 gallons of mortar)</t>
  </si>
  <si>
    <t>LT03042UNIT</t>
  </si>
  <si>
    <t>LTLHTPLUS</t>
  </si>
  <si>
    <t xml:space="preserve">            90 Light Pewter</t>
  </si>
  <si>
    <t xml:space="preserve">            88 Silver Shadow</t>
  </si>
  <si>
    <t xml:space="preserve">            89 Smoke Grey</t>
  </si>
  <si>
    <t>MULTIPURPOSE BONDING PRIMER</t>
  </si>
  <si>
    <t>Prime-N-Bond</t>
  </si>
  <si>
    <t>LT0095</t>
  </si>
  <si>
    <t>Multipurpose Bonding Primer</t>
  </si>
  <si>
    <t>Versatile, ready-to-use, single coat, low VOC primer designed to enhance the adhesion of mortars to many smooth and nonabsorptive substrates</t>
  </si>
  <si>
    <t>that can be difficult to bond to.  PRIME-N-BOND also improves bonding of self-leveling underlayments (SLUs) over cementitious substrates.</t>
  </si>
  <si>
    <t>LT090</t>
  </si>
  <si>
    <t xml:space="preserve">PREMIUM WEAR SURFACE AND SELF-LEVELING UNDERLAYMENT – A cement-based, high quality, fast drying dual purpose </t>
  </si>
  <si>
    <t>self-leveling underlayment/interior decorative wear surface topping.  For application over a wide variety of substrates including concrete,</t>
  </si>
  <si>
    <t>VCT, and tile.  Can be placed from 1/16" to 1-1/4" (1.5 – 32 mm) in a single lift.</t>
  </si>
  <si>
    <t>Nominal Thickness</t>
  </si>
  <si>
    <t>Approximate Coverage as a Wear Surface</t>
  </si>
  <si>
    <t>Approximate Coverage as an Underlayment</t>
  </si>
  <si>
    <t>96 sq ft</t>
  </si>
  <si>
    <t>48 sq ft</t>
  </si>
  <si>
    <t>8 sq ft</t>
  </si>
  <si>
    <t>4.8 sq ft</t>
  </si>
  <si>
    <t>100 sq ft</t>
  </si>
  <si>
    <t>50 sq ft</t>
  </si>
  <si>
    <t>25 sq ft</t>
  </si>
  <si>
    <t>12.5 sq ft</t>
  </si>
  <si>
    <t>8.3 sq ft</t>
  </si>
  <si>
    <t>6.3 sq ft</t>
  </si>
  <si>
    <t>5 sq ft</t>
  </si>
  <si>
    <t>909 NXT Epoxy Primer</t>
  </si>
  <si>
    <t>972 NXT Decoupling Mat</t>
  </si>
  <si>
    <t>Laticrete 4-XLT is a multi-use, polymer fortified adhesive mortar offering tremendous utility including non-sag wall installations, medium bed</t>
  </si>
  <si>
    <t>build up to 3/4" &amp; thin-set applications on floors.  Laticrete 4-XLT is built on the Laticrete Water Dispersion Technology™ (WDT) platform which</t>
  </si>
  <si>
    <t>High-strength, chemical resistant epoxy adhesive for installing tile &amp; stone, made with bio-based material.  Bio-based materials are derived</t>
  </si>
  <si>
    <t>from plants &amp; other renewable agricultural, marine, &amp; forestry materials.  These products provide an alternative to conventional non-renewable</t>
  </si>
  <si>
    <t>materials such as petroleum derived products, contribute to a cleaner environment &amp; may contribute to LEED V4 points.  Offers the performance</t>
  </si>
  <si>
    <t>you have come to rely on from LATAPOXY 300 Adhesive with the additional enhancement of a faster cure time.  BIOGREEN 300 is designed</t>
  </si>
  <si>
    <t>for your most demanding installations of tile &amp; stone, exceeding both ANSI A118.3 and ISO 13007 R2 requirements for epoxy adhesives.</t>
  </si>
  <si>
    <t>The Laticrete Tile Drain Mat is one component of the Laticrete Plaza &amp; Deck Installation System.  Other required components are: Laticrete premium</t>
  </si>
  <si>
    <t>latex mortar bed, Laticrete 9235 Waterproofing Membrane, Laticrete premium latex thin-set mortar &amp; Laticrete fortified grout.  Provides three times the</t>
  </si>
  <si>
    <t xml:space="preserve">drainage rate of a conventional 2" crushed gravel bed, provides integral subsurface drainage for infiltrated water &amp; reduces the potential for efflorescence.   </t>
  </si>
  <si>
    <t>Anti-Fracture:  Helps to prevent the transmission of horizontal in plane cracks from the substrate, up to 3/8", transmitting up through the tile &amp; stone.</t>
  </si>
  <si>
    <t>00 Translucent</t>
  </si>
  <si>
    <t>14.8 LB</t>
  </si>
  <si>
    <t>LT23</t>
  </si>
  <si>
    <t>Approximate Square Foot Coverage per 14.8 LB Pail</t>
  </si>
  <si>
    <t>8 x 8 x 3/8"</t>
  </si>
  <si>
    <t>6 x 6 x 1/4"</t>
  </si>
  <si>
    <t>6 x 24 x 3/8"</t>
  </si>
  <si>
    <t>12 x 24 x 3/8"</t>
  </si>
  <si>
    <t>Approximate Coverage, (varies depending on substrate):  1 Gallon Pail:  150 – 300 sq ft, 3.5 Gallon Pail:  525-1050 sq ft.</t>
  </si>
  <si>
    <t>4' x 8' x 1/2"</t>
  </si>
  <si>
    <t>9450-4812-2</t>
  </si>
  <si>
    <t>Color:</t>
  </si>
  <si>
    <t>Note:</t>
  </si>
  <si>
    <t>2300 Ready-To-Use Grout</t>
  </si>
  <si>
    <t>21 Sheets/Bundle</t>
  </si>
  <si>
    <t>10 Sheets/Bundle</t>
  </si>
  <si>
    <t>3 Sheets/Bundle</t>
  </si>
  <si>
    <t>Mixing Jug</t>
  </si>
  <si>
    <t>9266 Hydro Ban Quick Cure</t>
  </si>
  <si>
    <t>LT9266</t>
  </si>
  <si>
    <t>Approximate Coverage: 134 SF</t>
  </si>
  <si>
    <t xml:space="preserve">HYDRO BAN Quick Cure is a rapid, thin, liquid applied ready-to-use waterproofing membrane that is ANSI A118.10 Compliant.  </t>
  </si>
  <si>
    <t>Hydro Ban Quick Cure bonds directly to metal, PVC, stainless steel and ABS drain assemblies.</t>
  </si>
  <si>
    <t>installations.  Suited for interior substrates, Hydro Ban Quick Cure creates a continuous waterproofing barrier with outstanding adhesion.</t>
  </si>
  <si>
    <t>Featuring wet-cure technology, this allows curing even in humid, cold and damp environments.  Hydro Ban Quick Cure allows for flood</t>
  </si>
  <si>
    <t>testing within 30 minutes allowing contractors to install a shower system all in one day.  Designed for both commercial and residential tile</t>
  </si>
  <si>
    <t>229 Quick Cure Mortar Bed</t>
  </si>
  <si>
    <t>Quick Cure Mortar Bed is a rapid setting, polymer fortified, blend of carefully selected polymers, portland cement and graded aggregates.</t>
  </si>
  <si>
    <t>Quick Cure Mortar Bed does not require the use of latex admix, you only need to add water to produce thick bed mortar.  It allows for foot</t>
  </si>
  <si>
    <t>traffic and walkability in as soon as 30 minutes for tile and shower system installs.  Quick Cure Mortar Bed is versatile for use for both interior</t>
  </si>
  <si>
    <t>and exterior applications, wet or dry applications, bonded and non-bonded thick bed mortar applications and shower systems.</t>
  </si>
  <si>
    <t>LT022960LB</t>
  </si>
  <si>
    <t>289 Multimax Lite</t>
  </si>
  <si>
    <t>LT0289</t>
  </si>
  <si>
    <t>rapidly consume the water in the system, allowing the material to cure in a predictable manner.</t>
  </si>
  <si>
    <t>Wall Application 4.9 qts of water</t>
  </si>
  <si>
    <t>Large and Heavy Tile Application 5.1 qts of Water</t>
  </si>
  <si>
    <t>40-50 sq ft</t>
  </si>
  <si>
    <t>Thin Bed Applications 5.3 qts of Water</t>
  </si>
  <si>
    <t>Multimax Lite</t>
  </si>
  <si>
    <t>Lightweight one-step polymer fortified Large and Heavy Tile mortar for interior and exterior installation.</t>
  </si>
  <si>
    <t>Both Grey and White 50 lb Bags.</t>
  </si>
  <si>
    <t>255 MultiMax Lightweight Thin-Set Mortar</t>
  </si>
  <si>
    <t>Both Grey and White 40 lb Bags.</t>
  </si>
  <si>
    <t>Remaining 5 Gallon Pail size.</t>
  </si>
  <si>
    <t>Remaining Grey 50 lb Bag.</t>
  </si>
  <si>
    <t>SpectraLOCK PRO Premium TRANSLUCENT Grout</t>
  </si>
  <si>
    <t>a)  For coverage refer to chart in the "1200 SpectraLOCK Grout Part C" section above.</t>
  </si>
  <si>
    <t xml:space="preserve">1/4" x 1/4" Square </t>
  </si>
  <si>
    <t>High performance epoxy grout that offers a unique opaque color.</t>
  </si>
  <si>
    <t>1200 SpectraLOCK Dazzle (Part D Component)</t>
  </si>
  <si>
    <t>1:1</t>
  </si>
  <si>
    <t>Pail/Carton</t>
  </si>
  <si>
    <t>9200-0001-2</t>
  </si>
  <si>
    <t xml:space="preserve">  Approximate Coverage: 300 SF</t>
  </si>
  <si>
    <t>a) Full Unit consists of a 5 Gallon pail of liquid and 1 carton Laticrete Waterproofing/Anti-Fracture Fabric.</t>
  </si>
  <si>
    <t>92 Blue Anti-Fracture Membrane</t>
  </si>
  <si>
    <t>5 Gallon Pail of Liquid only, #S-09200-NS-05.</t>
  </si>
  <si>
    <t>LT9200</t>
  </si>
  <si>
    <t>39" x 150' 488 SF Roll.</t>
  </si>
  <si>
    <t>LT9244</t>
  </si>
  <si>
    <t>Length:  30"</t>
  </si>
  <si>
    <t>Length:  54"</t>
  </si>
  <si>
    <t>Hydro Ban Linear Drain "T" Trough</t>
  </si>
  <si>
    <t>Trough has new V-slope and is precision hand crafted using heavy duty 304L Stainless Steel.  Linear Drain Grate is sold separately.</t>
  </si>
  <si>
    <t>Hydro Ban Linear Drain Side Outlet Trough</t>
  </si>
  <si>
    <t>Hydro Ban Linear Drain Threaded Connector Trough</t>
  </si>
  <si>
    <t>LT2418</t>
  </si>
  <si>
    <t>2418-WW24-BS</t>
  </si>
  <si>
    <t>2418-WW30-BS</t>
  </si>
  <si>
    <t>2418-WW32-BS</t>
  </si>
  <si>
    <t>2418-WW36-BS</t>
  </si>
  <si>
    <t>2418-WW42-BS</t>
  </si>
  <si>
    <t>2418-WW48-BS</t>
  </si>
  <si>
    <t>2418-WW54-BS</t>
  </si>
  <si>
    <t>2418-WW60-BS</t>
  </si>
  <si>
    <t>2418-WW24-PS</t>
  </si>
  <si>
    <t>2418-WW30-PS</t>
  </si>
  <si>
    <t>2418-WW32-PS</t>
  </si>
  <si>
    <t>2418-WW36-PS</t>
  </si>
  <si>
    <t>2418-WW42-PS</t>
  </si>
  <si>
    <t>2418-WW48-PS</t>
  </si>
  <si>
    <t>2418-WW54-PS</t>
  </si>
  <si>
    <t>2418-WW60-PS</t>
  </si>
  <si>
    <t>Tile-In Grate</t>
  </si>
  <si>
    <t>Hydro Ban Linear Drain Tile-In Grate</t>
  </si>
  <si>
    <t>Hydro Ban Linear Drain Wedge Wire Grate</t>
  </si>
  <si>
    <t>Hydro Ban Linear Drain Offset Oval Grate</t>
  </si>
  <si>
    <t>Hydro Ban waterproofing membrane.  Laticrete Hydro Ban Linear Drain allows for the use of large format tile or stone installations in a shower</t>
  </si>
  <si>
    <t>with a single plane slope to the drain.  Laticrete Hydro Ban Linear Drain can be installed near the wall or at medial locations in a variety of</t>
  </si>
  <si>
    <t xml:space="preserve">areas requiring waterproof applications.  Available in brushed offset oval, wedge wire &amp; a tile-in grate, that allows for enhanced design options.      </t>
  </si>
  <si>
    <t>Hydro Ban Linear Drain is now sold in two parts:  the HYDRO BAN Linear Drain Trough and the HYDRO BAN Linear Drain Grate.</t>
  </si>
  <si>
    <t>Hydro Ban Linear Drain Trough and Grates can be Special Ordered.  Contact customer service for Custom Dimensions Form to be filled out</t>
  </si>
  <si>
    <t xml:space="preserve">and submitted, price quote will then be provided.    </t>
  </si>
  <si>
    <t>9259 Hydro Ban Cementitious Waterproofing Membrane</t>
  </si>
  <si>
    <t>LT9259</t>
  </si>
  <si>
    <t>Approximate Coverage @ 40 mil Thick: 120 SF</t>
  </si>
  <si>
    <t>A one component, polymer fortified, cement based waterproofing material that mixes only with water.  HYDRO BAN Cementitious</t>
  </si>
  <si>
    <t>Waterproofing Membrane handles negative and positive hydrostatic pressure up to 2 BARS (29 PSI) when applied at 40 Mils thick.</t>
  </si>
  <si>
    <t>Flood test within 2 hours.  Passes ANSI A118.10 Waterproofing and ANSI A118.12 Crack Isolation (with mesh/fabric up to 1/8").</t>
  </si>
  <si>
    <t>A one component, polymer fortified, cement based waterproofing material that mixes only with water.</t>
  </si>
  <si>
    <t>Hydro Ban Drain Collars</t>
  </si>
  <si>
    <t>Deep Drawn Drain Collar</t>
  </si>
  <si>
    <t>b) Preformed drain collars are designed to use with HYDRO BAN Sheet Membrane when a shower pan is installed using 3701 Fortified</t>
  </si>
  <si>
    <t>Mortar Bed or similar materials.  The HYDRO BAN Drain Collar enables the installer to easily waterproof a shower pan when using a</t>
  </si>
  <si>
    <t xml:space="preserve">divot method with mortar around a clamping ring drain assembly. </t>
  </si>
  <si>
    <t>9455-0034-DC</t>
  </si>
  <si>
    <t>9455-0112-DC</t>
  </si>
  <si>
    <t>The HYDRO BAN Deep Drawn Drain Collars are available in 3/4" and 1-1/2" depths and a 17" diameter.</t>
  </si>
  <si>
    <t>9209 Fracture Ban SC</t>
  </si>
  <si>
    <t>LT9209</t>
  </si>
  <si>
    <t>A thin, load bearing, self-curing liquid rubber polymer that can be easily applied in a single coat to form a flexible seamless antifracture membrane.</t>
  </si>
  <si>
    <t>A thin, load bearing, self-curing liquid rubber polymer that can be easily applied in a single coat to form a flexible seamless antifracture</t>
  </si>
  <si>
    <t>membrane.  Anti-fracture protection of up to 1/8" over shrinkage and other non-structural cracks.  Exceeds ANSI A118.12.</t>
  </si>
  <si>
    <t>10 EA/CTN</t>
  </si>
  <si>
    <t>D15062814 Heavy Duty Coating Stripper Quart and D15062823 Heavy Duty Coating Stripper Gallon sizes.</t>
  </si>
  <si>
    <t>2600 PermaColor Select Base Grout</t>
  </si>
  <si>
    <t>SpectraLOCK PRO Premium Translucent Grout</t>
  </si>
  <si>
    <t>Approximate Coverage per 60 lb Bag</t>
  </si>
  <si>
    <t>14 sq ft</t>
  </si>
  <si>
    <t>7 sq ft</t>
  </si>
  <si>
    <t>3.5 sq ft</t>
  </si>
  <si>
    <t>2 LB Unit</t>
  </si>
  <si>
    <t>9 LB Unit</t>
  </si>
  <si>
    <t>9352-3648-PVC</t>
  </si>
  <si>
    <t>9353-3648-ABS</t>
  </si>
  <si>
    <t>9362-4848-PVC</t>
  </si>
  <si>
    <t>9363-4848-ABS</t>
  </si>
  <si>
    <t>9350-3660-PVC</t>
  </si>
  <si>
    <t>9351-3660-ABS</t>
  </si>
  <si>
    <t>9360-4860-PVC</t>
  </si>
  <si>
    <t>9361-4860-ABS</t>
  </si>
  <si>
    <t>9370-3866-PVC</t>
  </si>
  <si>
    <t>9371-3866-ABS</t>
  </si>
  <si>
    <t>9372-2448-EXT</t>
  </si>
  <si>
    <t>9372-1360-RMP</t>
  </si>
  <si>
    <t>9372-0005-CRB</t>
  </si>
  <si>
    <t>9372-0004-OVL</t>
  </si>
  <si>
    <t>9372-0008-OVL</t>
  </si>
  <si>
    <t>9311-1212-S</t>
  </si>
  <si>
    <t>9312-1212-WC</t>
  </si>
  <si>
    <t>9313-0812-NC</t>
  </si>
  <si>
    <t>9314-1220-M</t>
  </si>
  <si>
    <t>9301-1616-T</t>
  </si>
  <si>
    <t>9304-1616-C</t>
  </si>
  <si>
    <t>9305-3511-B</t>
  </si>
  <si>
    <t>9349-3466-LDP</t>
  </si>
  <si>
    <t>9349-3866-LDP</t>
  </si>
  <si>
    <t>9349-4466-LDP</t>
  </si>
  <si>
    <t>9349-5066-LDP</t>
  </si>
  <si>
    <t>9244-0024-T</t>
  </si>
  <si>
    <t>9244-0030-T</t>
  </si>
  <si>
    <t>9244-0032-T</t>
  </si>
  <si>
    <t>9244-0036-T</t>
  </si>
  <si>
    <t>9244-0042-T</t>
  </si>
  <si>
    <t>9244-0048-T</t>
  </si>
  <si>
    <t>9244-0054-T</t>
  </si>
  <si>
    <t>9244-0060-T</t>
  </si>
  <si>
    <t>9244-0024-SO</t>
  </si>
  <si>
    <t>9244-0030-SO</t>
  </si>
  <si>
    <t>9244-0032-SO</t>
  </si>
  <si>
    <t>9244-0036-SO</t>
  </si>
  <si>
    <t>9244-0042-SO</t>
  </si>
  <si>
    <t>9244-0048-SO</t>
  </si>
  <si>
    <t>9244-0054-SO</t>
  </si>
  <si>
    <t>9244-0060-SO</t>
  </si>
  <si>
    <t>9244-0024-TN</t>
  </si>
  <si>
    <t>9244-0030-TN</t>
  </si>
  <si>
    <t>9244-0032-TN</t>
  </si>
  <si>
    <t>9244-0036-TN</t>
  </si>
  <si>
    <t>9244-0042-TN</t>
  </si>
  <si>
    <t>9244-0048-TN</t>
  </si>
  <si>
    <t>9244-0054-TN</t>
  </si>
  <si>
    <t>9244-0060-TN</t>
  </si>
  <si>
    <t>2418-0024-BS</t>
  </si>
  <si>
    <t>2418-0030-BS</t>
  </si>
  <si>
    <t>2418-0032-BS</t>
  </si>
  <si>
    <t>2418-0036-BS</t>
  </si>
  <si>
    <t>2418-0042-BS</t>
  </si>
  <si>
    <t>2418-0048-BS</t>
  </si>
  <si>
    <t>2418-0054-BS</t>
  </si>
  <si>
    <t>2418-0060-BS</t>
  </si>
  <si>
    <t>2418-0024-PS</t>
  </si>
  <si>
    <t>2418-0030-PS</t>
  </si>
  <si>
    <t>2418-0032-PS</t>
  </si>
  <si>
    <t>2418-0036-PS</t>
  </si>
  <si>
    <t>2418-0042-PS</t>
  </si>
  <si>
    <t>2418-0048-PS</t>
  </si>
  <si>
    <t>2418-0054-PS</t>
  </si>
  <si>
    <t>2418-0060-PS</t>
  </si>
  <si>
    <t>2418-0024-ORB</t>
  </si>
  <si>
    <t>2418-0030-ORB</t>
  </si>
  <si>
    <t>2418-0032-ORB</t>
  </si>
  <si>
    <t>2418-0036-ORB</t>
  </si>
  <si>
    <t>2418-0042-ORB</t>
  </si>
  <si>
    <t>2418-0048-ORB</t>
  </si>
  <si>
    <t>2418-0054-ORB</t>
  </si>
  <si>
    <t>2418-0060-ORB</t>
  </si>
  <si>
    <t>2418-0024-TI</t>
  </si>
  <si>
    <t>2418-0030-TI</t>
  </si>
  <si>
    <t>2418-0032-TI</t>
  </si>
  <si>
    <t>2418-0036-TI</t>
  </si>
  <si>
    <t>2418-0042-TI</t>
  </si>
  <si>
    <t>2418-0048-TI</t>
  </si>
  <si>
    <t>2418-0054-TI</t>
  </si>
  <si>
    <t>2418-0060-TI</t>
  </si>
  <si>
    <t>Hydro Ban Bonding Flange Drain/Tile-In Drain</t>
  </si>
  <si>
    <t>All Hydro Ban Bonding Flange Drain/Tile-In Drain kits have been discontinued as Laticrete is changing the Grate size from 5" x 5" to 4" x 4".  Note, products with the new sized grate will have new item numbers and pricing.</t>
  </si>
  <si>
    <t>New Hydro Ban Bonding Flange Drain/Tile-In Drain kits will now include 4" x 4" Grates.  (Kits with the 5" x 5" Grates are discontinued.)</t>
  </si>
  <si>
    <t>New 4" x 4" Grate size.  (The 5" x 5" Grates are discontinued.)</t>
  </si>
  <si>
    <t>All 5" x 5" Grates.  Being replaced with 4" x 4" Grates.  Note, the new sized grate will have new item numbers and pricing.</t>
  </si>
  <si>
    <t>All Hydro Ban Linear Drains that included the trough and the grate are discontinued.  The Hydro Ban Linear Drain is now sold in two separate parts and not together as one unit.</t>
  </si>
  <si>
    <t xml:space="preserve">Curb, &amp; one tube of Laticrete Hydro Ban Adhesive &amp; Sealant.  Laticrete Hydro Ban Linear Drain Troughs &amp; Grates are sold separately.   </t>
  </si>
  <si>
    <t>73 to 82 sq ft</t>
  </si>
  <si>
    <t>49 to 54 sq ft</t>
  </si>
  <si>
    <t>37 to 41 sq ft</t>
  </si>
  <si>
    <t>TRI MAX provides incredible sound isolation protection while simultaneously protecting the tile or stone finish from any cracking by reducing</t>
  </si>
  <si>
    <t>the transmission of stresses in the substrate through to the tile or stone finish.  It prevents the transmission of cracks from the approved sub-</t>
  </si>
  <si>
    <t>strates to the tile or stone finish when subjected to horizontal in plane movement of cracks up to 1/8" under normal usage.  It can be used for</t>
  </si>
  <si>
    <t>thin-bed or medium-bed applications and used with any size tile or stone.  125 TRI MAX is a single component adhesive mortar which takes</t>
  </si>
  <si>
    <t>the place of costly time consuming membrane or mat systems by allowing for faster more effective tile or stone installations.  For installations</t>
  </si>
  <si>
    <t>only requiring anti-fracture protection, a 1/4" x 1/4" or 1/4" x 3/8" may be used for maximum coverage.  For all installations requiring sound</t>
  </si>
  <si>
    <t>protection, use a 1/4" x 3/8" notched trowel for back buttering tiles.</t>
  </si>
  <si>
    <t>*When back buttering tile for sound control applications, there will be a significant decrease in coverage.</t>
  </si>
  <si>
    <r>
      <t>Laticrete renamed this product and is now known as 125 TRI MAX.  New &amp; Improved Shelf Life.  Factory Sealed containers of this product are guaranteed to be of first quality for two (2) years if stored at temperatures of &gt;32</t>
    </r>
    <r>
      <rPr>
        <sz val="10"/>
        <rFont val="Calibri"/>
        <family val="2"/>
      </rPr>
      <t xml:space="preserve">°F and </t>
    </r>
    <r>
      <rPr>
        <sz val="10"/>
        <rFont val="Arial"/>
        <family val="2"/>
      </rPr>
      <t xml:space="preserve">&lt;110°F and off the ground in a dry area.  Refer to the 125 TRI MAX data sheet for more complete information.
</t>
    </r>
  </si>
  <si>
    <t>StoneTech Products</t>
  </si>
  <si>
    <t>Laticrete changed the part numbers for all the StoneTech items.  The carton quantity has changed on the following items from 12 EA/CTN to 6 EA/CTN:  KlenzAll Cleaner Ready-To-Use 24 oz. Spray, DeepKlenz Cleaner Ready-To-Use 24 oz. Spray, Revitalizer Cleaner &amp; Protector Ready-To-Use - Citrus 24 oz. Spray, Revitalizer Cleaner &amp; Protector Ready-To-Use - Cucumber 24 oz. Spray, Stone &amp; Tile Cleaner Ready-To-Use 24 oz. Spray and the Quartz &amp; Tile Cleaner Ready-To-Use  24 oz. Spray.  The name of the "Sealer" has changed to "Stone, Tile &amp; Stone Sealer".  The name of the "Enhancer Sealer" has changed to "Enhancer &amp; Sealer".  The name of the "High Gloss Finishing Sealer" has changed to "High Gloss Finish &amp; Sealer".  The name of the "Semi Gloss Finishing Sealer" has changed to "Semi Gloss Finish &amp; Sealer".  The name of the "Polish" has changed to "Stone Polish".</t>
  </si>
  <si>
    <t>9455-0938-MV</t>
  </si>
  <si>
    <t>Mixing Valve Seal</t>
  </si>
  <si>
    <t>48" x 72"</t>
  </si>
  <si>
    <t>72" x 72"</t>
  </si>
  <si>
    <t>Hydro Ban Shower Pan</t>
  </si>
  <si>
    <t>Hydro Ban Shower Pan Kit</t>
  </si>
  <si>
    <t>The Hydro Ban Shower Pan comes packaged with a pro-sloped pan and a piece of Hydro Ban Sheet Membrane to cover the pan.</t>
  </si>
  <si>
    <t>The Hydro Ban Shower Pan Kit allow the contractor to quickly and easily complete a long-lasting installation, without the hassle of determining the essential components required.  This kit comes packaged with the following Hydro Ban accessories:  data sheet, pro-sloped pan, curb(s) to fit longest side of pan, adhesive &amp; sealant 10.3 FL. OZ. cartridge, sheet membrane for walls and for pan, sealing tape for installation, 4 inside corners, 2 outside corners, 1 pipe seal, 1 mixing valve seal &amp; 2 bonding flange drain rings.</t>
  </si>
  <si>
    <t>SpectraLock 1</t>
  </si>
  <si>
    <t>3100 SpectraLOCK 1</t>
  </si>
  <si>
    <t>3100 SpectraLOCK 1 Pre-Mixed Epoxy Performance Grout</t>
  </si>
  <si>
    <t>LT31</t>
  </si>
  <si>
    <t>Approximate Square Foot Coverage per 1 Gallon Pail</t>
  </si>
  <si>
    <t>3 x 6 x 5/16"</t>
  </si>
  <si>
    <t>4 x 24 x 3/8"</t>
  </si>
  <si>
    <t>12 x 36 x 3/8"</t>
  </si>
  <si>
    <t>Mortars &amp; Adhesives</t>
  </si>
  <si>
    <t>Shower Systems &amp; Waterproofing</t>
  </si>
  <si>
    <t>258 Sure Set Thin-Set Mortar Grey and White 50 lb bag.</t>
  </si>
  <si>
    <t>272 Premium Thin-Set Mortar Grey 50 lb bag.</t>
  </si>
  <si>
    <t>desired application consistency.</t>
  </si>
  <si>
    <t>provides for the complete dispersion of water within the mix allowing users to achieve the desired application consistency.</t>
  </si>
  <si>
    <t>Exceeds both ANSI A118.4 and A118.11.</t>
  </si>
  <si>
    <t>1776 Grout Enhancer in all sizes.</t>
  </si>
  <si>
    <t>SpectraLOCK 1 is a patent pending, pre-mixed, stain proof grout with epoxy performance offering superior strength, fastest cure time,</t>
  </si>
  <si>
    <t>and the ability to be submerged. While meeting the standards of ANSI A118.3.</t>
  </si>
  <si>
    <t>Pre-Mixed Grout with Epoxy Performance.</t>
  </si>
  <si>
    <t>The following 7100 Unsanded Caulk colors are discontinued:  03 Silk, 16 Siltstone, 30 Sand Beige, 34 Sandstone, 38 River Rock, 41 Kashmir, 43 Chocolate Truffle, 46 Quarry Red, 50 Sea Glass, 52 Toasted Almond, 55 Tawny, 56 Desert Khaki, 57 Hot Cocoa, 58 Terra Cotta, 59 Espresso, 61 Parchment, 66 Chestnut Brown, 67 Autumn Green, 81 Butter Cream and 92 Saltillo.</t>
  </si>
  <si>
    <t>9200-0001-2-4</t>
  </si>
  <si>
    <r>
      <t>125 Tri Max</t>
    </r>
    <r>
      <rPr>
        <i/>
        <sz val="8"/>
        <rFont val="Arial"/>
        <family val="2"/>
      </rPr>
      <t xml:space="preserve"> (formally known as 125 Sound &amp; Crack Adhesive)</t>
    </r>
  </si>
  <si>
    <t>170.5 Sound &amp; Crack Isolation Mat</t>
  </si>
  <si>
    <t>Shower Systems</t>
  </si>
  <si>
    <t>9450-0038-2 3' x 5' x 3/8" and 9450-0112-2 3' x 5' x 1-1/2" Hydro Ban Board sizes.  9455-0412-MC 4-1/2" Hydro Ban Mixing Valve Collar.  9315-0808-S 8" x 8" Hydro Ban Preformed Soap Niche.</t>
  </si>
  <si>
    <t>LT9248</t>
  </si>
  <si>
    <t>(Uses a 32" Hydro Ban Linear Drain)</t>
  </si>
  <si>
    <t>(Uses a 36" Hydro Ban Linear Drain)</t>
  </si>
  <si>
    <t>(Uses a 42" Hydro Ban Linear Drain)</t>
  </si>
  <si>
    <t>(Uses a 48" Hydro Ban Linear Drain)</t>
  </si>
  <si>
    <t>Hydro Ban Curb</t>
  </si>
  <si>
    <t>The Hydro Ban Curb is a 24" long EPS curb to be used with the Hydro Ban Shower Pan and is sold separately.  The Hydro Ban Curb should be waterproofed using Hydro Ban Sheet Membrane.</t>
  </si>
  <si>
    <t>S-310AB-NC-08</t>
  </si>
  <si>
    <t>S-310AB-NC-10</t>
  </si>
  <si>
    <t>S-310AB-NC-08-1</t>
  </si>
  <si>
    <t>S-310AB-NC-10-1</t>
  </si>
  <si>
    <t>RT8480500</t>
  </si>
  <si>
    <t>RT8480310</t>
  </si>
  <si>
    <t>S-310AB-CC-10</t>
  </si>
  <si>
    <t>S-310AB-CC-10-1</t>
  </si>
  <si>
    <t xml:space="preserve">  Cordless Mixer, Battery Charger &amp; Battery</t>
  </si>
  <si>
    <t xml:space="preserve">  310 Epoxy Cartridge Pack</t>
  </si>
  <si>
    <t xml:space="preserve">  310 Rapid Epoxy Cartridge Pack</t>
  </si>
  <si>
    <t xml:space="preserve">  310 Mixing Nozzle (Disposable)</t>
  </si>
  <si>
    <t>Modular Adhesive Mortar System</t>
  </si>
  <si>
    <t>Select-Bond Adhesive, Rapid Kits, Non-Sag Kits and High Performance Kits.</t>
  </si>
  <si>
    <t>10 sq ft</t>
  </si>
  <si>
    <t>5.8 sq ft</t>
  </si>
  <si>
    <t>4.7 sq ft</t>
  </si>
  <si>
    <t>2.3 sq ft</t>
  </si>
  <si>
    <t>NXT Level SP is a medium/coarse-sanded, pumpable and pourable, low alkali cement-based, premium self-leveling topping suitable as a high-strength</t>
  </si>
  <si>
    <t>wear surface or underlayment.  The product is based on a proprietary mineral binder system that is used to finish interior concrete and level uneven floor</t>
  </si>
  <si>
    <t>surfaces.  Apply it over concrete and other types of sound substrates before polishing, installing coatings or other flooring systems.  Most floor covering</t>
  </si>
  <si>
    <t>adhesives that are suitable for concrete can be used on LATICRETE NXT Level SP.</t>
  </si>
  <si>
    <t>NXT Level SP</t>
  </si>
  <si>
    <t>Medium/coarse-sanded wear surface and self-leveling underlayment.</t>
  </si>
  <si>
    <t>210 Modified Epoxy Adhesive in both the Single Unit White Pail and the Double Unit Grey Carton.</t>
  </si>
  <si>
    <t>Render/Repair</t>
  </si>
  <si>
    <t>Mortar Bed</t>
  </si>
  <si>
    <t>Depth</t>
  </si>
  <si>
    <t>4 sq ft</t>
  </si>
  <si>
    <t>2 sq ft</t>
  </si>
  <si>
    <t>3701 Lite Mortar and 3701 Lite Mortar R</t>
  </si>
  <si>
    <t>3701 Lite Mortar R</t>
  </si>
  <si>
    <t>The ultimate lightweight, versatile, high performance non-sag mortar.</t>
  </si>
  <si>
    <t>3701 Lite Mortar R contains carefully selected polymers, portland cement and light weight aggregates.  This Rapid mortar can be used in a</t>
  </si>
  <si>
    <t>large amount of projects, decreasing the wait time significantly.  3701 Lite Mortar R contains no silica sand and does not require the use of</t>
  </si>
  <si>
    <t>latex admix.  You will only need to add water to produce thick bed mortar or a vertical repair mortar/screed.  3701 Lite Mortar R weighs</t>
  </si>
  <si>
    <t>half the amount of a conventional thick bed mortar and is easy to mix / apply.</t>
  </si>
  <si>
    <t>0.094 grains/h/ft2/in Hg</t>
  </si>
  <si>
    <t>≤25 lbs (170 μg)/100%</t>
  </si>
  <si>
    <t>A single-coat, 100% solids, liquid applied 2-part epoxy coating specifically designed for controlling the moisture vapor emission rate</t>
  </si>
  <si>
    <t>from new or existing concrete slabs.  It will also perform as a primer prior to installing NXT Level self-leveling underlayment.</t>
  </si>
  <si>
    <t>Steel Pails</t>
  </si>
  <si>
    <t>Vapor Ban Primer ER</t>
  </si>
  <si>
    <t>All-In-One moisture vapor barrier and primer applied in one-step.</t>
  </si>
  <si>
    <t>High performance acoustical underlayment system.</t>
  </si>
  <si>
    <t>The ultimate one-step, polymer fortified thin-set that provides unsurpassed strength.  The exceptional bond strength &amp; easy workability</t>
  </si>
  <si>
    <t>makes this multipurpose thin-set the ultimate adhesive for difficult to bond porcelain tiles as well as glass mosaics &amp; large format glass tile.</t>
  </si>
  <si>
    <t>Lightweight one-step polymer fortified Large and Heavy Tile mortar for interior and exterior installation of ceramic tile, porcelain tile,</t>
  </si>
  <si>
    <t>glass tile, stone, quarry tile, pavers and brick.  Features maximum non-sag performance on walls and maximum buildup of up to</t>
  </si>
  <si>
    <t>¾" without shrinkage on floors.  Is free of silica sand and has a smooth lightweight easy-to trowel consistency and a long open time</t>
  </si>
  <si>
    <t>for ease of installation.  The robust formula is reinforced with Kevlar for maximum strength and durability, exceeding ANSI A118.15</t>
  </si>
  <si>
    <t>requirements.  Utilizes LATICRETE HYDROMATIC CURE CHEMISTRY.  This technology accelerates the hydration process to</t>
  </si>
  <si>
    <t>For dense, durable grout joints from 1/16" to 1/2".</t>
  </si>
  <si>
    <t>For dense, durable grout joints less than 1/8".</t>
  </si>
  <si>
    <t>MORTARS &amp; ADHESIVES</t>
  </si>
  <si>
    <t>SHOWER SYSTEMS &amp; WATERPROOFING</t>
  </si>
  <si>
    <t>9-3/8"</t>
  </si>
  <si>
    <t>253R Gold Rapid Thin-Set Mortar White 25 lb &amp; 50 lb bag.  253R Gold Rapid Thin-Set Mortar Grey 25 lb bag.</t>
  </si>
  <si>
    <r>
      <t xml:space="preserve">We were misinformed by Laticrete concerning the discontinuation of the 253R Gold Rapid Thin-Set Mortar color White 50 lb bag.  This item, (Laticrete #0253-0050-22-1), is </t>
    </r>
    <r>
      <rPr>
        <b/>
        <i/>
        <sz val="10"/>
        <rFont val="Arial"/>
        <family val="2"/>
      </rPr>
      <t xml:space="preserve">NOT </t>
    </r>
    <r>
      <rPr>
        <b/>
        <sz val="10"/>
        <rFont val="Arial"/>
        <family val="2"/>
      </rPr>
      <t>discontinued and will continue to be stocked by Conestoga Tile.</t>
    </r>
  </si>
  <si>
    <t>This price list is available electronically on an Excel spreadsheet at www.conestogatile.com/pricelists.</t>
  </si>
  <si>
    <t>NXT Substrate Preparation and Primer Guide for application instructions.</t>
  </si>
  <si>
    <r>
      <t>REQUIRED:</t>
    </r>
    <r>
      <rPr>
        <sz val="7"/>
        <rFont val="Arial Narrow"/>
        <family val="2"/>
      </rPr>
      <t xml:space="preserve">  Use Vapor Ban Primer ER or NXT Vapor Reduction Coating with every application of NXT LEVEL DL.  See TDS 230N</t>
    </r>
  </si>
  <si>
    <t xml:space="preserve">9455-0716-2 Sealing Tape Roll 7.25" x 16' 5".  (Suggested Replacement is the 9455-0516-2 5" x 16' 5" Sealing Tape Roll.)  9455-0798-2 Sealing Tape Roll 7.25" x 98' 5".  (Suggested Replacement is the 9455-0598-2 5" x 98' 5" Sealing Tape Roll.) </t>
  </si>
  <si>
    <t xml:space="preserve">  Copper</t>
  </si>
  <si>
    <t xml:space="preserve">  Gold</t>
  </si>
  <si>
    <t xml:space="preserve">  Silver</t>
  </si>
  <si>
    <t>296 Glass Tile Adhesive Lite</t>
  </si>
  <si>
    <t xml:space="preserve">New lightweight formula; same volume in bags at 1/2 the weight.  (Replaces 285 Glass Tile Adhesive.) </t>
  </si>
  <si>
    <t>Glass Tile Adhesive Lite is a lightweight non-sag, polymer fortified adhesive mortar that is specifically formulated for use in glass tile applications.</t>
  </si>
  <si>
    <t>Glass Tile Adhesive Lite contains no respirable crystalline silica levels that exceed the OSHA action level and has a smooth easy-to-trowel</t>
  </si>
  <si>
    <t>consistency and long open time for ease of installation.  The robust formula exceeds ANSI A118.15 requirements.  Glass Tile Adhesive Lite</t>
  </si>
  <si>
    <t>produces an ultra-white finish that enhances the look of glass mosaics, glass tile and most any translucent tile or stone.  In addition to containing</t>
  </si>
  <si>
    <t>antimicrobial protection, Glass Tile Adhesive Lite is GREENGUARD GOLD certified for low VOC.  Glass Tile Adhesive Lite can also be used</t>
  </si>
  <si>
    <t>with porcelain or ceramic tile.</t>
  </si>
  <si>
    <t>Approximate Coverage per 12.5 lb Bag</t>
  </si>
  <si>
    <t>38-42 sq ft</t>
  </si>
  <si>
    <t>75-85 sq ft</t>
  </si>
  <si>
    <t xml:space="preserve">NXT Level Plus is a high quality, cement-based, fiber reinforced, free-flowing underlayment for use in leveling interior Plywood/OSB, </t>
  </si>
  <si>
    <t>Gypsum and Concrete substrates.  Rapid setting formula produces a flat, smooth and hard surface for the installation of finished flooring</t>
  </si>
  <si>
    <t xml:space="preserve">after 12 hours.  NXT LEVEL PLUS is a Laticrete approved substitute for the discontinued Laticrete 86 LATILEVEL product. </t>
  </si>
  <si>
    <t>LT0902G55LB</t>
  </si>
  <si>
    <t>NXT Level Plus</t>
  </si>
  <si>
    <t>NXT Level Plus is now fiber reinforced.  Part number changing from 901 to 902 for the improved version.</t>
  </si>
  <si>
    <t>903 NXT Level Flow</t>
  </si>
  <si>
    <t>LT090350LB</t>
  </si>
  <si>
    <t>5/16"</t>
  </si>
  <si>
    <t>7/16"</t>
  </si>
  <si>
    <t>9/16"</t>
  </si>
  <si>
    <t>5/8"</t>
  </si>
  <si>
    <t>11/16"</t>
  </si>
  <si>
    <t>13/16"</t>
  </si>
  <si>
    <t>7/8"</t>
  </si>
  <si>
    <t>15/16"</t>
  </si>
  <si>
    <t>44 sq ft</t>
  </si>
  <si>
    <t>29.3 sq ft</t>
  </si>
  <si>
    <t>22 sq ft</t>
  </si>
  <si>
    <t>17.6 sq ft</t>
  </si>
  <si>
    <t>14.7 sq ft</t>
  </si>
  <si>
    <t>12.6 sq ft</t>
  </si>
  <si>
    <t>11 sq ft</t>
  </si>
  <si>
    <t>9.8 sq ft</t>
  </si>
  <si>
    <t>8.8 sq ft</t>
  </si>
  <si>
    <t>7.3 sq ft</t>
  </si>
  <si>
    <t>6.8 sq ft</t>
  </si>
  <si>
    <t>5.9 sq ft</t>
  </si>
  <si>
    <t>5.5 sq ft</t>
  </si>
  <si>
    <t>NXT Tool Kit</t>
  </si>
  <si>
    <t>LTNXTTOOLKIT</t>
  </si>
  <si>
    <t>Barrel</t>
  </si>
  <si>
    <t>15 Gallon</t>
  </si>
  <si>
    <t>Be ready to tackle any NXT self-leveling underlayment / overlayment application with this high quality tool kit.  Achieving smooth and</t>
  </si>
  <si>
    <t xml:space="preserve">consistent results on any project. Tool Kit includes:  15 gallon mixing barrel, Slip-in spiked shoe - size large, Gauge rake frame, Gauge </t>
  </si>
  <si>
    <t>rake set, Spiked roller w/frame, Oval mixing paddle, Spreader smoother, 2 Qt. measuring container and 3 Piece pole.</t>
  </si>
  <si>
    <t>NIVCOMP Digital Level</t>
  </si>
  <si>
    <t>LTNIVCOMPDL</t>
  </si>
  <si>
    <t>Case</t>
  </si>
  <si>
    <t>Offers a range of advantages over traditional leveling equipment.  Comes in a rugged self-contained kit, easy to use hose reel - 157ft</t>
  </si>
  <si>
    <t>hose range is abrasion and crush resistant, works around corners - no line-of-sight required - accurate within +/- 2mm and measures</t>
  </si>
  <si>
    <t>elevations vs. a reference "zero" benchmark.</t>
  </si>
  <si>
    <t>ELEVATION Pins</t>
  </si>
  <si>
    <t>LTELEVAPINS</t>
  </si>
  <si>
    <t>Case of 1000</t>
  </si>
  <si>
    <t>Customizable pins to ensure your pour will be level.  Memory plastic snaps back - if bent, self-adhesive strips keeps pins in place,</t>
  </si>
  <si>
    <t>pour self-leveling underlayments to a specific accurate depth, indicator marks in both inches and millimeters, read the proper height</t>
  </si>
  <si>
    <t>from the NIVCOMP Digital Level, cut the ELEVATION Pin to match, pin sticks to rough concrete.</t>
  </si>
  <si>
    <t>PVC, no Grate included</t>
  </si>
  <si>
    <t>ABS, no Grate included</t>
  </si>
  <si>
    <t>Approximate Coverage: 175 SF/unit at wet coat thickness 30-44mils</t>
  </si>
  <si>
    <t>Approximate Coverage: 50 SF/unit at wet coat thickness 30-44mils</t>
  </si>
  <si>
    <t>Now available in Gallon size.</t>
  </si>
  <si>
    <t xml:space="preserve">(Replaced with 296 Glass Tile Adhesive Lite improved version.) </t>
  </si>
  <si>
    <t>LT0296</t>
  </si>
  <si>
    <t>Offers a range of advantages over traditional leveling equipment.  Comes in a rugged self-contained kit.</t>
  </si>
  <si>
    <t>Customizable pins to ensure your pour will be level.  Memory plastic snaps back - if bent, self-adhesive strips keeps pins in place.</t>
  </si>
  <si>
    <t>48" x 48" #9243-4848-CDP-BF Barrier Free Pan with Center Drain Location added.</t>
  </si>
  <si>
    <t>Removing color 00 Translucent for now due to production issues.  May be available later in 2021 but no firm date.</t>
  </si>
  <si>
    <t>A cement-based, pump friendly, high flowing, easy-to-use underlayment for use in leveling interior substrates.</t>
  </si>
  <si>
    <t>Tackle any NXT self-leveling underlayment / overlayment application with this high quality tool kit.</t>
  </si>
  <si>
    <t>9450-0200-S 2" Screw.  (Suggested Replacement is the 9450-0300-S 3" Screw.)</t>
  </si>
  <si>
    <t>918 NXT Skim Lite</t>
  </si>
  <si>
    <t>8 lb</t>
  </si>
  <si>
    <t>Approximate Coverage per 8 lb Bag</t>
  </si>
  <si>
    <t>Skim Lite is a premium quality, fast-drying, polymer modified, cement-based underlayment designed for skim coating, smoothing and</t>
  </si>
  <si>
    <t xml:space="preserve">leveling prior to the application of floor coverings. </t>
  </si>
  <si>
    <t>LT0918G8LB</t>
  </si>
  <si>
    <t xml:space="preserve">10lb bag.  (Suggested Replacement is the 918 NXT Skim Lite 8lb bag.) </t>
  </si>
  <si>
    <t>Skim Lite is a premium quality, fast-drying, polymer modified, cement-based underlayment designed for skim coating, smoothing and leveling prior to the application of floor coverings.</t>
  </si>
  <si>
    <t>9250 Hydro Ban XP</t>
  </si>
  <si>
    <t>LT9250</t>
  </si>
  <si>
    <t>It can be used in both interior and exterior as well as residential and commercial applications.</t>
  </si>
  <si>
    <t>A premium thin, load bearing waterprooing/crack isolation membrane that does not require the use of fabric in field areas coves and corners.</t>
  </si>
  <si>
    <t>A premium thin, load bearing waterprooing/crack isolation membrane that does not require the use of fabric in field areas coves and corners.  It can be used in both interior and exterior as well as residential and commercial applications.</t>
  </si>
  <si>
    <t xml:space="preserve">All sizes.  (Suggested Replacement is the 9265 Hydro Barrier Plus.) </t>
  </si>
  <si>
    <t>9265 Hydro Barrier Plus</t>
  </si>
  <si>
    <t>A thin, load bearing waterproofing/crack isolation membrane for interior and exterior applications.  It can be easily applied with a paint brush, roller or airless sprayer.</t>
  </si>
  <si>
    <t>A thin, load bearing waterproofing/crack isolation membrane for interior and exterior applications.  It can be easily applied with a paint brush,</t>
  </si>
  <si>
    <t>roller or airless sprayer.</t>
  </si>
  <si>
    <t>LT9265</t>
  </si>
  <si>
    <t>Approximate Coverage:  250 SF</t>
  </si>
  <si>
    <t xml:space="preserve">  Approximate Coverage:  75 SF</t>
  </si>
  <si>
    <t>Up to 380 sq ft from featheredge skim depth over smooth substrate</t>
  </si>
  <si>
    <t>Up to 190 sq ft from featheredge skim depth over rough substrate</t>
  </si>
  <si>
    <t>27.50 lb</t>
  </si>
  <si>
    <t>A fast setting, lightweight, high performance tri-purpose mortar designed for Large and Heavy Tile, for wall installations.</t>
  </si>
  <si>
    <t>A fast setting, lightweight, high performance tri-purpose mortar designed for Large and Heavy Tile, for wall installations.  A 27.5-lb bag</t>
  </si>
  <si>
    <r>
      <t>279R Tri-Lite Rapid Mortar</t>
    </r>
    <r>
      <rPr>
        <b/>
        <sz val="8"/>
        <color indexed="10"/>
        <rFont val="Arial"/>
        <family val="2"/>
      </rPr>
      <t/>
    </r>
  </si>
  <si>
    <t>279R Tri-Lite Rapid Mortar</t>
  </si>
  <si>
    <t>provides the same coverage as a 50-lb bag of standard mortar.  Tri-Lite  Rapid contains no respirable crystalline silica levels that exceed</t>
  </si>
  <si>
    <t>the OSHA action level.</t>
  </si>
  <si>
    <t>Approximate Coverage per 27.5 lb Bag</t>
  </si>
  <si>
    <t xml:space="preserve">All sizes.  (Suggested Replacement is the 905 NXT Primer.) </t>
  </si>
  <si>
    <t>Color White added and is available in a 50 LB bag.</t>
  </si>
  <si>
    <t>Colors 16 Siltstone, 38 River Rock, 41 Kashmir,  43 Chocolate Truffle, 50 Sea Glass, 55 Tawny and 92 Saltillo only.</t>
  </si>
  <si>
    <t>09 Frosty</t>
  </si>
  <si>
    <t>Colors 09 Frosty, 87 Stormy Grey, 93 Fossil, 94 Walnut, 95 Mink, 96 Steamship and 97 Iron added.</t>
  </si>
  <si>
    <t>87 Stormy Grey</t>
  </si>
  <si>
    <t xml:space="preserve"> 93 Fossil</t>
  </si>
  <si>
    <t xml:space="preserve"> 94 Walnut</t>
  </si>
  <si>
    <t xml:space="preserve"> 95 Mink</t>
  </si>
  <si>
    <t xml:space="preserve"> 96 Steamship</t>
  </si>
  <si>
    <t xml:space="preserve"> 97 Iron</t>
  </si>
  <si>
    <t xml:space="preserve"> 88 Silver Shadow</t>
  </si>
  <si>
    <t xml:space="preserve"> 87 Stormy Grey</t>
  </si>
  <si>
    <t xml:space="preserve"> 89 Smoke Grey</t>
  </si>
  <si>
    <t xml:space="preserve"> 90 Light Pewter</t>
  </si>
  <si>
    <t xml:space="preserve"> 91 Slate Grey</t>
  </si>
  <si>
    <t>00 Clear</t>
  </si>
  <si>
    <t xml:space="preserve">  89 Smoke Grey</t>
  </si>
  <si>
    <t xml:space="preserve">  90 Light Pewter</t>
  </si>
  <si>
    <t xml:space="preserve">  91 Slate Grey</t>
  </si>
  <si>
    <t xml:space="preserve">  93 Fossil</t>
  </si>
  <si>
    <t xml:space="preserve">  94 Walnut</t>
  </si>
  <si>
    <t xml:space="preserve">  95 Mink</t>
  </si>
  <si>
    <t xml:space="preserve">  96 Steamship</t>
  </si>
  <si>
    <t xml:space="preserve">  97 Iron</t>
  </si>
  <si>
    <t>7200 PREMIUM ACRYLIC CAULK (Sanded)</t>
  </si>
  <si>
    <t>Approx. Square Foot Coverage per 8 lb Box</t>
  </si>
  <si>
    <t>caulking applications in bathrooms, kitchens &amp; floors.  Also resists staining, mold &amp; mildew and cleans up easily with water.</t>
  </si>
  <si>
    <t>a) Contains 4 Full Units of Part AB Liquids.</t>
  </si>
  <si>
    <t xml:space="preserve">      60 Dusty Grey</t>
  </si>
  <si>
    <t xml:space="preserve">     90 Light Pewter</t>
  </si>
  <si>
    <t>LT3701R30LB</t>
  </si>
  <si>
    <t>8 EA/CTN</t>
  </si>
  <si>
    <t>Mini Unit Kit</t>
  </si>
  <si>
    <t>Full Unit Kit</t>
  </si>
  <si>
    <t>2700 Select-Bond Adhesive, both Grey and White 25# bags.</t>
  </si>
  <si>
    <t>Select-Bond High Performance (A118.15) Kit 27HP-1001-2.</t>
  </si>
  <si>
    <t>Select-Bond Non-Sag Kit 27NS-1001-2.</t>
  </si>
  <si>
    <t>Select-Bond Rapid Kit 27OR-1001-2.</t>
  </si>
  <si>
    <t>333 Super Flexible Additive 2 Gallon Jug only.</t>
  </si>
  <si>
    <t>911 Vapor Ban E</t>
  </si>
  <si>
    <t>LT0911</t>
  </si>
  <si>
    <t>1.2 gallons and the Full Unit kit consists of Part A 3.3 gallons/Part B 2.5 gallons.  Approximate Coverage = 133 square foot per gallon.</t>
  </si>
  <si>
    <t>from new or existing concrete slabs.  Protects moisture/pH sensitive floor coverings.  Mini Unit kit consists of Part A 1.8 gallons/Part B</t>
  </si>
  <si>
    <t xml:space="preserve">A single-coat, 100% solids, liquid applied 2-part epoxy coating specifically designed for controlling the moisture vapor emission rate from new or existing concrete slabs. </t>
  </si>
  <si>
    <t>912 Vapor Ban ER</t>
  </si>
  <si>
    <t>LT0912</t>
  </si>
  <si>
    <t xml:space="preserve">A single-coat, 100% solids, rapid curing single-coat moisture vapor barrier designed for controlling the moisture vapor emission rate </t>
  </si>
  <si>
    <t>from new or existing concrete slabs.  Mini Unit kit consists of Part A 1.8 gallons/Part B 1.2 gallons.</t>
  </si>
  <si>
    <t>Approximate Coverage = 100 square foot per gallon.</t>
  </si>
  <si>
    <t xml:space="preserve">A single-coat, 100% solids, rapid curing single-coat moisture vapor barrier designed for controlling the moisture vapor emission rate from new or existing concrete slabs. </t>
  </si>
  <si>
    <t>Pro-Mix Station</t>
  </si>
  <si>
    <t>As a pourable cart, the Pro-Mix Station contains the material, eliminates harmful dust, and provides combined batch consistency.  The removable drill allows for the mixing of tile/stone adhesive and repair mortars.  The Pro-Mix Station can be used with many Laticrete products, such as self-leveling underlayments, overlayments, and epoxies.  3 bag capacity/14.5 amp/110 V drill/2-speed motor with 0-250 abd 0-580 RPM/2 mixing paddles for high and low viscosity/Rotating caster wheels/Pourable and dust extractor/Steel frame.</t>
  </si>
  <si>
    <t>45" x 32"</t>
  </si>
  <si>
    <t>10 SF Sheet</t>
  </si>
  <si>
    <t>10 Sheets/CTN</t>
  </si>
  <si>
    <t>903 NXT Embossing Admix.  906 NXT Vapor Reduction Coating (Replaced with Vapor Ban E).</t>
  </si>
  <si>
    <r>
      <t>125 Tri Max</t>
    </r>
    <r>
      <rPr>
        <sz val="6"/>
        <rFont val="Arial"/>
        <family val="2"/>
      </rPr>
      <t/>
    </r>
  </si>
  <si>
    <t>Moisture Control</t>
  </si>
  <si>
    <t>Overlay</t>
  </si>
  <si>
    <t>Tools</t>
  </si>
  <si>
    <t>LT0914</t>
  </si>
  <si>
    <t>45" x 32" Sheet size added, (10 per SF Sheet).</t>
  </si>
  <si>
    <t>9243-3838-CDP 38" x 38" Hydro Ban Shower Pan and the 9243-3838-CDK 38" x 38" Hydro Ban Shower Pan Kit.</t>
  </si>
  <si>
    <t>10 LB</t>
  </si>
  <si>
    <t>4-1/2 x 4-1/2 x 5/16"</t>
  </si>
  <si>
    <t>Approximate Square Foot Coverage Regular Base per 10 lb Bag</t>
  </si>
  <si>
    <t>New &amp; Improved formula.  Now with 20% increased strength, 20% enhanced stain resistance and formulated without sand* for a safer installation. (*OSHA action level set forth in OSHA’s Respirable Crystalline Silica (RCS) standard for construction, 29 CFR 1926.1153, as certified by an independent laboratory to be below the OSHA action level for respirable crystalline silica — see www.laticrete.com/silica.)  Also, now available in a smaller, more convenient 10lb regular base bag size that replaces the 12.5lb and 25lb regular base bag sizes.</t>
  </si>
  <si>
    <t>Now available in single packets for a 1:1 mix ratio with base.</t>
  </si>
  <si>
    <t>Now available in color 00 Translucent.</t>
  </si>
  <si>
    <t>New &amp; Improved formula.  Now with 20% increased strength, 30% enhanced stain resistance and formulated without sand* for a safer installation. (*OSHA action level set forth in OSHA’s Respirable Crystalline Silica (RCS) standard for construction, 29 CFR 1926.1153, as certified by an independent laboratory to be below the OSHA action level for respirable crystalline silica — see www.laticrete.com/silica.)</t>
  </si>
  <si>
    <t xml:space="preserve">both floors &amp; walls-joints 1/16" to 1/2".  For both interior &amp; exterior applications.  </t>
  </si>
  <si>
    <t>Redesigned and streamlined with direct feedback from installers in the field, Laticrete's next generation of tile-in drains and bonding flanges are intended to work with a greater number of tile types, sizes, and tile as thin as 1/8”.  Now also available in contractor 10 packs.</t>
  </si>
  <si>
    <t>12.5lb and 25lb regular base bag sizes only.  (Being replaced with a 10lb regular base bag size.)</t>
  </si>
  <si>
    <t>PVC with/ 4" x 4" Tile-In Drain</t>
  </si>
  <si>
    <t xml:space="preserve">The following items are completely discontinued:  9246-0404-BS-ABS w/ 4" x 4" Brushed Stainless Steel Grate, 9246-0404-PS-ABS w/ 4" x 4" Polished Stainless Steel Grate, 9246-0404-ORB-ABS w/ 4" x 4" Oil Rubbed Bronze Grate and 9246-0404-TI-ABS with/ 4" x 4" Tile-In Drain.  The remaining items are discontinued but have a new, redesigned and streamlined replacement:  9246-0404-BS-PVC w/ 4" x 4" Brushed Stainless Steel Grate, 9246-0404-PS-PVC w/ 4" x 4" Polished Stainless Steel Grate, 9246-0404-ORB-PVC w/ 4" x 4" Oil Rubbed Bronze Grate, 9248-0BFD-PVC PVC, no Grate included, 9248-0BFD-ABS ABS, no Grate included and 9246-0404-TI-PVC with/ 4" x 4" Tile-In Drain. </t>
  </si>
  <si>
    <t>Single Packet</t>
  </si>
  <si>
    <t>0.44 lbs</t>
  </si>
  <si>
    <t>Pouch</t>
  </si>
  <si>
    <t>6 Pouches/CTN</t>
  </si>
  <si>
    <t xml:space="preserve">  Blue Glow</t>
  </si>
  <si>
    <t>SpectraLOCK Dazzle produces stunning grout design combinations when used with metallic, glass, porcelain, or any other</t>
  </si>
  <si>
    <t>type of tile and stone.  Will not fade or deteriorate and enhances the appearance in dark environments.  Can be used in pools,</t>
  </si>
  <si>
    <t>spas, backsplashes and bathrooms.  May be used in interior and exterior applications and on floors &amp; walls.</t>
  </si>
  <si>
    <t>One (1) Pouch of Dazzle Design Additive will be used within one (1) Pail (Full Unit) of either; SpectraLOCK Pro Premium,</t>
  </si>
  <si>
    <t>SpectraLOCK PRO Premium Translucent Grout, SpectraLOCK 1 Pre-Mixed Grout -or- Ready-To-Use Pre-Mixed Grouts.</t>
  </si>
  <si>
    <t>When using a Mini Unit, use 1/4 Pouch and add 4 Pouches to a Commercial Unit.</t>
  </si>
  <si>
    <t xml:space="preserve">  Green Glow</t>
  </si>
  <si>
    <t>Color Green Glow added and must be purchased in full cartons, 6 Pouches/CTN.</t>
  </si>
  <si>
    <t>A New &amp; Improved Dazzle Design Additive is available now and is sold in full cartons of 6 Pouches/CTN.  One (1) Pouch of Dazzle Design Additive will be used within one (1) Pail (Full Unit) of either; SpectraLOCK Pro Premium, SpectraLOCK PRO Premium Translucent Grout, SpectraLOCK 1 Pre-Mixed Grout -or- Ready-To-Use Pre-Mixed Grouts.  When using a Mini Unit, use 1/4 Pouch and add 4 Pouches to a Commercial Unit.</t>
  </si>
  <si>
    <t>919 NXT Level Plus Lite</t>
  </si>
  <si>
    <t>LT0919G27LB</t>
  </si>
  <si>
    <t>27 lb</t>
  </si>
  <si>
    <t>Approximate Coverage per 27 lb Bag</t>
  </si>
  <si>
    <t>1.4 sq ft</t>
  </si>
  <si>
    <t>254 Platinum Plus</t>
  </si>
  <si>
    <t>254 PLATINUM Plus is the ultimate, high-performance lightweight polymer fortified, thin-set adhesive mortar ideal for interior and exterior</t>
  </si>
  <si>
    <t>same coverage as a 50 lb bag of traditional adhesive mortar.  Featuring unsurpassed bond strength, 254 PLATINUM Plus exceeds ANSI</t>
  </si>
  <si>
    <t>installation of ceramic tile, porcelain tile, stone, quarry tile, pavers and brick.  254 PLATINUM Plus is offered in a 25 lb bag providing the</t>
  </si>
  <si>
    <t>A118.15, the highest performance standard for a cementitious adhesive mortar.  With a 60-minute open time, superior transfer for maximum</t>
  </si>
  <si>
    <t>coverage, easy to spread creamy consistency and a lightweight formula for easier handling, 254 PLATINUM Plus is the ideal thin-set</t>
  </si>
  <si>
    <t>adhesive mortar for most every installation including submerged applications.</t>
  </si>
  <si>
    <t>Pro-Kart</t>
  </si>
  <si>
    <t>The Pro-Kart when paired with the Pro-Mix Station provides an ideal and safe solution to allow for continuous mixing, optimal placement, and reduced spillage.  Keep the job moving and let the Pro-Kart handle the delivery.  The Pro-Kart can be used with many LATICRETE products, such as self-leveling underlayments, overlayments, and epoxy coatings.</t>
  </si>
  <si>
    <t>NXT Level Plus Lite is a premium lightweight, fiber-reinforced, cement-based underlayment designed for leveling a variety of interior projects using concrete, plywood, OSB, or gypsum substrates prior to the application of floor coverings.  At nearly half the cured weight of a standard self-leveling underlayment, it’s a great option for installations with load-bearing concerns.  NXT Level Plus Lite is 50% lighter in packaging weight than traditional self-leveling underlayment products and contains no respirable crystalline silica levels that exceed the OSHA action level.  This versatile, rapid-setting self-leveling underlayment is pump-friendly and pourable up to 4" in depth.  NXT Level Plus Lite provides consistent results and produces a flat, smooth, and hard surface in as soon as 24 hours.</t>
  </si>
  <si>
    <t>254 PLATINUM Plus is the ultimate, high-performance lightweight polymer fortified, thin-set adhesive mortar ideal for interior and exterior installation of ceramic tile, porcelain tile, stone, quarry tile, pavers and brick.  254 PLATINUM Plus is offered in a 25 lb bag providing the same coverage as a 50 lb bag of traditional adhesive mortar.  Featuring unsurpassed bond strength, 254 PLATINUM Plus exceeds ANSI A118.15, the highest performance standard for a cementitious adhesive mortar.  With a 60-minute open time, superior transfer for maximum coverage, easy to spread creamy consistency and a lightweight formula for easier handling, 254 PLATINUM Plus is the ideal thin-set adhesive mortar for most every installation including submerged applications.</t>
  </si>
  <si>
    <t>20 LB</t>
  </si>
  <si>
    <t>20lb regular base grout bag size added.</t>
  </si>
  <si>
    <t xml:space="preserve">(The Vapor Ban Primer ER Mini Unit consists of: Part A = 1.8 Gal. Steel Pail &amp; Part B = 1.2 Gal. Steel Pail.) </t>
  </si>
  <si>
    <t xml:space="preserve">  Mother-of-Pearl</t>
  </si>
  <si>
    <t>The following 7100 Unsanded Caulk colors are discontinued:  53 Twilight Blue and 91 Slate Grey.</t>
  </si>
  <si>
    <t>All sizes are discontinued.  (Suggested Replacement is the new Primer Plus.)</t>
  </si>
  <si>
    <t>921 Primer Plus</t>
  </si>
  <si>
    <t>LT0921</t>
  </si>
  <si>
    <t>Primer Plus is a premium, multi-purpose primer designed to increase bond strength and maximize the performance of self-leveling underlayments and crack isolation peel and stick membranes on concrete, gypsum, wood and more.  This high-performing concentrate is formulated with nanoparticles to penetrate deep into substrates while offering superior adhesion for long-lasting interior applications.</t>
  </si>
  <si>
    <t>Dilution for Self-Leveling Underlayments</t>
  </si>
  <si>
    <r>
      <t xml:space="preserve">Dilution Ratio per 1 Gal </t>
    </r>
    <r>
      <rPr>
        <b/>
        <vertAlign val="superscript"/>
        <sz val="8"/>
        <rFont val="Arial Narrow"/>
        <family val="2"/>
      </rPr>
      <t>1.</t>
    </r>
  </si>
  <si>
    <r>
      <t>Approximate Spread Rate per 1 Gal</t>
    </r>
    <r>
      <rPr>
        <b/>
        <vertAlign val="superscript"/>
        <sz val="8"/>
        <rFont val="Arial Narrow"/>
        <family val="2"/>
      </rPr>
      <t xml:space="preserve"> 2.</t>
    </r>
  </si>
  <si>
    <t>2.  Approximate spread rate diluted with water.</t>
  </si>
  <si>
    <r>
      <rPr>
        <b/>
        <sz val="8"/>
        <rFont val="Arial Narrow"/>
        <family val="2"/>
      </rPr>
      <t>Non-Suction:</t>
    </r>
    <r>
      <rPr>
        <sz val="8"/>
        <rFont val="Arial Narrow"/>
        <family val="2"/>
      </rPr>
      <t xml:space="preserve">  VAPOR BAN / Tile / Stone / Vinyl</t>
    </r>
  </si>
  <si>
    <t>Dilution for FRACTURE BAN peel and stick membrane substrates</t>
  </si>
  <si>
    <r>
      <t xml:space="preserve">Normal Suction:  </t>
    </r>
    <r>
      <rPr>
        <sz val="8"/>
        <rFont val="Arial Narrow"/>
        <family val="2"/>
      </rPr>
      <t>Concrete / Wood</t>
    </r>
  </si>
  <si>
    <r>
      <t>High-Suction:</t>
    </r>
    <r>
      <rPr>
        <sz val="8"/>
        <rFont val="Arial Narrow"/>
        <family val="2"/>
      </rPr>
      <t xml:space="preserve">  Highly Porous Dry Concrete</t>
    </r>
  </si>
  <si>
    <t>1:1 slurry</t>
  </si>
  <si>
    <t xml:space="preserve">45" x 14' 3" </t>
  </si>
  <si>
    <t>54 SF Roll</t>
  </si>
  <si>
    <r>
      <t>REQUIRED:</t>
    </r>
    <r>
      <rPr>
        <sz val="7"/>
        <rFont val="Arial Narrow"/>
        <family val="2"/>
      </rPr>
      <t xml:space="preserve">  Use Primer Plus, Prime-N-Bond or VAPOR BAN Primer ER.  Primer is not required when using NXT Level Plus over</t>
    </r>
  </si>
  <si>
    <t>STRATA_MAT or STRATA_HEAT Mat.</t>
  </si>
  <si>
    <t>dependable turnaround is required on interior installations.  Must be installed on a clean substrate primed using Laticrete Primer Plus primer.</t>
  </si>
  <si>
    <t>#9450-0100-2, 3' x 5' x 1" Board only.</t>
  </si>
  <si>
    <t xml:space="preserve">The following pans only:  9465-3648-BRS 36" x 48" BRS Center Drain, 9465-4848-BRS 48" x 48" BRS Center Drain, 9465-3660-BRS 36" x 60" BRS Center Drain, 9465-4860-BRS 48" x 60" BRS Center Drain and 9465-3866-BRS 38" x 66" BRS Off Center Drain. </t>
  </si>
  <si>
    <t>Hydro Ban Point Drain Grate</t>
  </si>
  <si>
    <t>#9302-2323-T, 23" x 23" x 20" Triangle seat only.</t>
  </si>
  <si>
    <t>9246-0404-MBP2 Bonding Flange Drain with Matte Black Grate added.</t>
  </si>
  <si>
    <t>Matte Black</t>
  </si>
  <si>
    <t>2418-0024-MB</t>
  </si>
  <si>
    <t>2418-0030-MB</t>
  </si>
  <si>
    <t>2418-0032-MB</t>
  </si>
  <si>
    <t>2418-0036-MB</t>
  </si>
  <si>
    <t>2418-0042-MB</t>
  </si>
  <si>
    <t>2418-0048-MB</t>
  </si>
  <si>
    <t>2418-0054-MB</t>
  </si>
  <si>
    <t>2418-0060-MB</t>
  </si>
  <si>
    <t>Color Matte Black Grate added and is available in all 8 sizes.</t>
  </si>
  <si>
    <t>An advanced professional-grade, ready-to-use premixed grout that delivers superior color consistency combined with excellent stain resistance.</t>
  </si>
  <si>
    <t>b)  PERMACOLOR Select AnyColor can be matched to any color in the vast Benjamin Moore® or Sherwin-Williams® palettes.</t>
  </si>
  <si>
    <t>NXT Level Plus Lite is a premium lightweight, fiber-reinforced, cement-based underlayment designed for leveling a variety of interior projects</t>
  </si>
  <si>
    <t>using concrete, plywood, OSB, or gypsum substrates prior to the application of floor coverings.  At nearly half the cured weight of a standard</t>
  </si>
  <si>
    <t>self-leveling underlayment, it’s a great option for installations with load-bearing concerns.  NXT Level Plus Lite is 50% lighter in packaging weight</t>
  </si>
  <si>
    <t>than traditional self-leveling underlayment products and contains no respirable crystalline silica levels that exceed the OSHA action level.  This</t>
  </si>
  <si>
    <t>versatile, rapid-setting self-leveling underlayment is pump-friendly and pourable up to 4" in depth.  NXT Level Plus Lite provides consistent results</t>
  </si>
  <si>
    <t>and produces a flat, smooth, and hard surface in as soon as 24 hours.</t>
  </si>
  <si>
    <t>7-8</t>
  </si>
  <si>
    <t>10-11</t>
  </si>
  <si>
    <t>902 NXT Level Plus</t>
  </si>
  <si>
    <t>LT960</t>
  </si>
  <si>
    <t>914 Vapor Ban Primer ER</t>
  </si>
  <si>
    <t>907/908 NXT Level DL</t>
  </si>
  <si>
    <t>Replacement Liner for Pro-Mix Station</t>
  </si>
  <si>
    <t>7319-LINER-CR Replacement liner for the Pro-Mix Station.</t>
  </si>
  <si>
    <t>9248-0404-MB 4" x 4" Matte Black Point Drain Grate added.</t>
  </si>
  <si>
    <t>54 SF Roll size added, 45" x 14' 3".</t>
  </si>
  <si>
    <t xml:space="preserve">      78 Sterling Silver</t>
  </si>
  <si>
    <t>960 NXT Level SP</t>
  </si>
  <si>
    <t>Renamed 254 Platinum Plus.</t>
  </si>
  <si>
    <t>7100 Unsanded Premium Acrylic Caulk</t>
  </si>
  <si>
    <t>Color 7185 Almond only.</t>
  </si>
  <si>
    <t>20 EA/CTN</t>
  </si>
  <si>
    <t>3701 Lite Mortar will no longer be "Stocked".</t>
  </si>
  <si>
    <t>9246-0404-PSP2 PVC Bonding Flange with 4" x 4" Polished Stainless Steel Grate will no longer be "Stocked".</t>
  </si>
  <si>
    <t>9266 Hydro Ban Quick Cure 1 Gallon Pail is no longer being "Stocked".</t>
  </si>
  <si>
    <t>Colors 1274 Blue Hawaii, 1277 Candied Apple, 1270 Lemonade, 1271 Limeade, 1272 Pretty in Pink, 1275 Purple Haze, 1276 Ruby Slippers and 1273 Tangerine only.</t>
  </si>
  <si>
    <t>Colors 7127 Hemp, 7139 Mushroom and 7140 Latte only.</t>
  </si>
  <si>
    <t xml:space="preserve">      87 Stormy Grey</t>
  </si>
  <si>
    <t xml:space="preserve">      88 Silver Shadow</t>
  </si>
  <si>
    <t xml:space="preserve">      89 Smoke Grey</t>
  </si>
  <si>
    <t xml:space="preserve">     93 Fossil</t>
  </si>
  <si>
    <t xml:space="preserve">     95 Mink</t>
  </si>
  <si>
    <t xml:space="preserve">     96 Steamship</t>
  </si>
  <si>
    <t>NXT LEVEL is a fire-rated, high-strength cement-based underlayment for use in leveling interior substrates.  NXT Level produces</t>
  </si>
  <si>
    <t>Sure Set LHT</t>
  </si>
  <si>
    <t>44 lb</t>
  </si>
  <si>
    <t>Designed for performance and ease of use, this versatile adhesive mortar is the ideal solution for a wide range of tile and stone installations. With non-sag and non-slump performance, this tile adhesive is perfect for both vertical and floor applications, including large and heavy tiles (LHT), while meeting ANSI A118.4HT and ANSI A118.11 for use over plywood and various other substrates.</t>
  </si>
  <si>
    <t>Designed for performance and ease of use, this versatile adhesive mortar is the ideal solution for a wide range of tile and stone</t>
  </si>
  <si>
    <t>installations. With non-sag and non-slump performance, this tile adhesive is perfect for both vertical and floor applications, including</t>
  </si>
  <si>
    <t>large and heavy tiles (LHT), while meeting ANSI A118.4HT and ANSI A118.11 for use over plywood and various other substrates.</t>
  </si>
  <si>
    <t>Approximate Coverage per 44 lb Bag</t>
  </si>
  <si>
    <t>70-86 sq ft</t>
  </si>
  <si>
    <t>53-62 sq ft</t>
  </si>
  <si>
    <t>35-43 sq ft</t>
  </si>
  <si>
    <t>3/4" Half Loop</t>
  </si>
  <si>
    <t>1-3/4" to 5-3/4"</t>
  </si>
  <si>
    <t>3/4" to 1-3/4"</t>
  </si>
  <si>
    <t>NXT Pedestal Max</t>
  </si>
  <si>
    <t>NXT Pedestal Mini</t>
  </si>
  <si>
    <t>LTSSLHT</t>
  </si>
  <si>
    <t>36 Each/Box</t>
  </si>
  <si>
    <t>The NXT Pedestal Max provides an adjustable, high-performance solution for creating stable, level surfaces for decking, pavers, and tile installations.</t>
  </si>
  <si>
    <t>Designed with triple-screw fine-tuning for precise height adjustments, this durable pedestal withstands up to 2,000 psi, making it ideal for high-traffic outdoor</t>
  </si>
  <si>
    <t xml:space="preserve">applications.  Its integrated drainage system and sound-dampening head pad enhance stability and comfort, ensuring long-lasting performance. </t>
  </si>
  <si>
    <t>The NXT Pedestal Mini is designed for low-profile raised paver and decking applications, offering adjustable heights from 3/4" to 1-3/4".  Its durable</t>
  </si>
  <si>
    <t>construction ensures a secure and stable foundation for outdoor surfaces, with built-in leveling capabilities to accommodate uneven substrates.</t>
  </si>
  <si>
    <t>Compatible with the NXT Pedestal System, it provides seamless integration with other pedestals for a complete, customizable installation.</t>
  </si>
  <si>
    <t>72 Each/Box</t>
  </si>
  <si>
    <t>NXT Pedestal Extender</t>
  </si>
  <si>
    <t>24 Each/Box</t>
  </si>
  <si>
    <t>NXT Pedestal Base Pad</t>
  </si>
  <si>
    <t>NXT Pedestal Concealed Uplift Plate</t>
  </si>
  <si>
    <t>The NXT Pedestal Base Pad provides an added layer of protection to prevent damage to waterproof membranes and delicate substrates.</t>
  </si>
  <si>
    <t>It also helps reduce noise and vibration, improving overall stability and comfort in raised flooring applications.</t>
  </si>
  <si>
    <t>The NXT Pedestal Concealed Uplift Plate is designed for high-wind environments, anchoring tiles securely to the pedestal system.  This</t>
  </si>
  <si>
    <t>heavy-duty, discreet plate enhances stability, preventing displacement while maintaining a clean aesthetic.</t>
  </si>
  <si>
    <t>200 Each/Box</t>
  </si>
  <si>
    <t>NXT Pedestal Stainless Steel Uplift Plug</t>
  </si>
  <si>
    <t xml:space="preserve">The NXT Pedestal Uplift Plug is a simple yet effective solution for securing tiles in pedestal installations. Designed to lock tiles firmly into </t>
  </si>
  <si>
    <t>place, this lightweight and durable plug enhances stability and prevents displacement in high-wind environments. Made from high-quality,</t>
  </si>
  <si>
    <t>PEDESTALS, PLAZA &amp; DECK SYSTEM</t>
  </si>
  <si>
    <t>NXT Pedestal Rubber Shim</t>
  </si>
  <si>
    <t>600 Each/Box</t>
  </si>
  <si>
    <t>The NXT Pedestal Rubber Shim is designed to provide additional cushioning and support under pedestals, helping to fill gaps on uneven</t>
  </si>
  <si>
    <t>(6 Bundles of 100 Each/Box)</t>
  </si>
  <si>
    <t>NXT Pedestal Slope Corrector</t>
  </si>
  <si>
    <t>500 Each/Box</t>
  </si>
  <si>
    <t>(50 Bundles of 10 Each/Box)</t>
  </si>
  <si>
    <t>The NXT Pedestal Slope Corrector allows for fine-tuned leveling on sloped surfaces by providing an additional 1–3° of adjustment.</t>
  </si>
  <si>
    <t>Compatible with the entire NXT Pedestal System, it ensures a stable and even installation on inclines and declines, improving project</t>
  </si>
  <si>
    <t>flexibility and performance.</t>
  </si>
  <si>
    <t>substrates.  Constructed from durable, insect-resistant rubber, these shims improve weight distribution and minimize movement.</t>
  </si>
  <si>
    <t>LTPD1</t>
  </si>
  <si>
    <t>NXT Pedestal Timber Joist Bracket</t>
  </si>
  <si>
    <t>1000 Each/Box</t>
  </si>
  <si>
    <t xml:space="preserve">The NXT Pedestal Timber Joist Bracket provides secure support for timber joists in pedestal installations.  Engineered for durability and </t>
  </si>
  <si>
    <t>precision, it ensures proper alignment and structural integrity for decking applications.</t>
  </si>
  <si>
    <t>NXT Pedestal High Speed Chuck</t>
  </si>
  <si>
    <t xml:space="preserve">The NXT Pedestal High-Speed Chuck accelerates pedestal installations by allowing quick, effortless height adjustments.  Designed for </t>
  </si>
  <si>
    <t>precision, it streamlines large-scale projects, reducing labor time and improving consistency.</t>
  </si>
  <si>
    <t>NXT Pedestal Maintenance Key</t>
  </si>
  <si>
    <t xml:space="preserve">The NXT Pedestal Maintenance Key is an essential accessory for making quick, effortless height adjustments post-installation.  Designed </t>
  </si>
  <si>
    <t>for convenience, it allows for fine-tuning without disrupting the surrounding surface.</t>
  </si>
  <si>
    <t>a flat, smooth &amp; hard surface for the installation of finished flooring.  NXT Level can be placed from 1/8" to 3" in a single lift.  NXT</t>
  </si>
  <si>
    <t>Level is UL-certified for fire resistance for up to 2-hours in fire-rated floor-to-ceiling assemblies.</t>
  </si>
  <si>
    <t>NXT Level Flow is a fire-rated, high-flowing cement-based ,easy-to-use underlayment for use in leveling interior substrates.  NXT Level</t>
  </si>
  <si>
    <t>Flow produces a flat, smooth and hard surface for the installation of finished flooring after 48 hours.  NXT Level Flow is a UL-certified solution</t>
  </si>
  <si>
    <t>for fire-rated construction, providing up to 2-hour fire resistance in floor-to-ceiling assemblies.</t>
  </si>
  <si>
    <r>
      <t>2600 PermaColor Select Base Grout</t>
    </r>
    <r>
      <rPr>
        <u/>
        <sz val="8"/>
        <rFont val="Arial"/>
        <family val="2"/>
      </rPr>
      <t xml:space="preserve"> - </t>
    </r>
    <r>
      <rPr>
        <i/>
        <u/>
        <sz val="8"/>
        <rFont val="Arial"/>
        <family val="2"/>
      </rPr>
      <t>continued</t>
    </r>
    <r>
      <rPr>
        <b/>
        <u/>
        <sz val="8"/>
        <rFont val="Arial"/>
        <family val="2"/>
      </rPr>
      <t xml:space="preserve">  </t>
    </r>
  </si>
  <si>
    <t>279R Tri-Lite Rapid</t>
  </si>
  <si>
    <t>Versatile Adhesive Mortar</t>
  </si>
  <si>
    <t>8-9</t>
  </si>
  <si>
    <t>Pedestals, Plaza &amp; Deck System</t>
  </si>
  <si>
    <t>NXT Pedestal System</t>
  </si>
  <si>
    <t>The NXT Pedestal System lets you create elevated surfaces using a wide variety of finishes including pavers, wood, and more.  With only three main components, installs are fast and easy, adaptable to nearly any challenge, and still allow access to the substrate below.</t>
  </si>
  <si>
    <t>HYDRO BAN 1 is a single component self-curing liquid rubber polymer that is applied in a single coat and forms a flexible,</t>
  </si>
  <si>
    <t>seamless waterproofing membrane.  HYDRO BAN 1 is a thin, load bearing waterproofing/crack isolation membrane with</t>
  </si>
  <si>
    <t>extreme performance.  HYDRO BAN 1 is specifically designed to handle a wide variety of environmental/substrate conditions,</t>
  </si>
  <si>
    <t>such as substrate temperatures as low as 35°F and also be used in steam showers and steam rooms.  HYDRO BAN 1 does</t>
  </si>
  <si>
    <t>not require the use of fabric in the field, coves or corners.  HYDRO BAN 1 bonds directly to a wide variety of substrates.</t>
  </si>
  <si>
    <t>It features a hi-vis green color for enhanced visibility and easier lay-out.  Equipped with anti-microbial protection.</t>
  </si>
  <si>
    <t>A revolutionary, ready-to-use adhesive that meets the highest performance requirements of a cementitious adhesive mortar (ANSI A118.15).</t>
  </si>
  <si>
    <t>Ideal for both Large and Heavy Tile and thin-bed installations.  No mixing or water required.  For interior and exterior installation of ceramic tile,</t>
  </si>
  <si>
    <t>porcelain tile, glass tile, stone, quarry tile, pavers, and brick.  MULTIMAX™ 1 Pre-Mixed Adhesive Mortar features non-sag performance on</t>
  </si>
  <si>
    <t>walls and maximum buildup of up to ¾" without shrinkage on floors.  It has a smooth, easy-to-towel consistency.</t>
  </si>
  <si>
    <t>Approximate Coverage per 3-1/2 Gallon Pail</t>
  </si>
  <si>
    <t>64 sq ft</t>
  </si>
  <si>
    <t>42 sq ft</t>
  </si>
  <si>
    <t>32 sq ft</t>
  </si>
  <si>
    <t>9277 Hydro Ban 1</t>
  </si>
  <si>
    <t>LT9277</t>
  </si>
  <si>
    <t>LT0915</t>
  </si>
  <si>
    <t>915 Vapor Ban Primer W</t>
  </si>
  <si>
    <t>Application</t>
  </si>
  <si>
    <t>Wet film mil</t>
  </si>
  <si>
    <t>Average Coverage
(for both coats)</t>
  </si>
  <si>
    <t>1st coat</t>
  </si>
  <si>
    <t>2nd coat</t>
  </si>
  <si>
    <t>8 to 10</t>
  </si>
  <si>
    <t>88 - 100 sq ft per Gallon</t>
  </si>
  <si>
    <t>VAPOR BAN Primer W is a dual-coat, re-usable, liquid applied 1-part membrane specifically designed for controlling the moisture vapor</t>
  </si>
  <si>
    <t>emission rate from new or existing concrete slabs up to 100% RH.  VAPOR BAN Primer W will perform as a primer prior to installing NXT Level</t>
  </si>
  <si>
    <t>self-leveling underlayment.  Combining two steps into one.  Saving on material cost.</t>
  </si>
  <si>
    <t>Pre-Mixed Adhesive Mortar</t>
  </si>
  <si>
    <t>289 Multimax 1</t>
  </si>
  <si>
    <t>289 MultiMax 1</t>
  </si>
  <si>
    <t>A revolutionary, ready-to-use adhesive that meets the highest performance requirements of a cementitious adhesive mortar (ANSI A118.15).  Ideal for both Large and Heavy Tile and thin-bed installations.  No mixing or water required.  For interior and exterior installation of ceramic tile, porcelain tile, glass tile, stone, quarry tile, pavers and brick.  MULTIMAX 1 Pre-Mixed Adhesive Mortar features non-sag performance on walls and maximum buildup of up to ¾" without shrinkage on floors.  It has a smooth, easy-to-trowel consistency.</t>
  </si>
  <si>
    <t xml:space="preserve"> A dual-coat, re-usable, liquid applied 1-part membrane specifically designed for controlling the moisture vapor emission rate from new or existing concrete slabs up to 100% RH.  VAPOR BAN Primer W will perform as a primer prior to installing NXT Level self-leveling underlayment.  Combining two steps into one.  Saving on material cost.</t>
  </si>
  <si>
    <t>HYDRO BAN 1 is a single component self-curing liquid rubber polymer that is applied in a single coat and forms a flexible, seamless waterproofing membrane.  HYDRO BAN 1 is a thin, load bearing waterproofing/crack isolation membrane with extreme performance.  HYDRO BAN 1 is specifically designed to handle a wide variety of environmental/substrate conditions, such as substrate temperatures as low as 35°F and also be used in steam showers and steam rooms.  HYDRO BAN 1 does not require the use of fabric in the field, coves or corners.  HYDRO BAN 1 bonds directly to a wide variety of substrates.  It features a hi-vis green color for enhanced visibility and easier lay-out.  Equipped with anti-microbial protection.</t>
  </si>
  <si>
    <r>
      <t>289 Multimax Lite</t>
    </r>
    <r>
      <rPr>
        <u/>
        <sz val="8"/>
        <rFont val="Arial"/>
        <family val="2"/>
      </rPr>
      <t xml:space="preserve"> - </t>
    </r>
    <r>
      <rPr>
        <i/>
        <u/>
        <sz val="8"/>
        <rFont val="Arial"/>
        <family val="2"/>
      </rPr>
      <t>continued</t>
    </r>
    <r>
      <rPr>
        <b/>
        <u/>
        <sz val="8"/>
        <rFont val="Arial"/>
        <family val="2"/>
      </rPr>
      <t xml:space="preserve">  </t>
    </r>
  </si>
  <si>
    <r>
      <t>Sure Set LHT</t>
    </r>
    <r>
      <rPr>
        <u/>
        <sz val="8"/>
        <rFont val="Arial"/>
        <family val="2"/>
      </rPr>
      <t xml:space="preserve"> - </t>
    </r>
    <r>
      <rPr>
        <i/>
        <u/>
        <sz val="8"/>
        <rFont val="Arial"/>
        <family val="2"/>
      </rPr>
      <t>continued</t>
    </r>
    <r>
      <rPr>
        <b/>
        <u/>
        <sz val="8"/>
        <rFont val="Arial"/>
        <family val="2"/>
      </rPr>
      <t xml:space="preserve">  </t>
    </r>
  </si>
  <si>
    <t>3-4</t>
  </si>
  <si>
    <t>4-5</t>
  </si>
  <si>
    <t>LT9241</t>
  </si>
  <si>
    <t>9241-3838-CPC</t>
  </si>
  <si>
    <t>9241-3860-CPC</t>
  </si>
  <si>
    <t>9241-3860-OCPC</t>
  </si>
  <si>
    <t>9241-4848-CPC</t>
  </si>
  <si>
    <t>9241-4860-CPC</t>
  </si>
  <si>
    <t>9241-4872-CPC</t>
  </si>
  <si>
    <t>9241-6060-CPC</t>
  </si>
  <si>
    <t>9241-7272-CPC</t>
  </si>
  <si>
    <t>Center Drain Pan</t>
  </si>
  <si>
    <t>9241-0024-CC</t>
  </si>
  <si>
    <t>9241-0048-CC</t>
  </si>
  <si>
    <t>9241-0072-CC</t>
  </si>
  <si>
    <t>Preformed Curb</t>
  </si>
  <si>
    <t>38" x 38"</t>
  </si>
  <si>
    <t>38" x 60"</t>
  </si>
  <si>
    <t>60" x 60"</t>
  </si>
  <si>
    <t>Hydro Ban Modular Pre-Sloped Shower Pan + Preformed Curb</t>
  </si>
  <si>
    <t>HYDRO BAN Modular Pre-Sloped Shower Pan is a component of the expanded HYDRO BAN line of products. The 4 piece modular</t>
  </si>
  <si>
    <t>system is designed for easier transport, storage, dry-fitting, and installation flexibility.  It does not include an integrated drain, available in</t>
  </si>
  <si>
    <t>center and off-center drain placements, low-profile builds, or barrier-free designs.  Includes:  (4) Piece Shower Pan, Peel &amp; Stick Sealing</t>
  </si>
  <si>
    <t>Tape and Peel &amp; Stick Adhesion Ring for on-site assembly and waterproof joint sealing.  Fully compatible with the HYDRO BAN Shower System.</t>
  </si>
  <si>
    <t>Hydro Ban Peel &amp; Stick Sheet Membrane Accessories</t>
  </si>
  <si>
    <t>5" x 33'</t>
  </si>
  <si>
    <t>5" x 66'</t>
  </si>
  <si>
    <t>9455-0533-2-PS</t>
  </si>
  <si>
    <t>9455-0566-2-PS</t>
  </si>
  <si>
    <t>9455-0598-2-PS</t>
  </si>
  <si>
    <t>Peel &amp; Stick Sealing Tape</t>
  </si>
  <si>
    <t>9455-0002-IC-PS</t>
  </si>
  <si>
    <t>9455-0002-OC-PS</t>
  </si>
  <si>
    <t>Peel &amp; Stick Inside Corner</t>
  </si>
  <si>
    <t>Peel &amp; Stick Outside Corner</t>
  </si>
  <si>
    <t>9455-0034-PC-PS</t>
  </si>
  <si>
    <t>9455-0075-NC-PS</t>
  </si>
  <si>
    <t>Peel &amp; Stick Pipe Collar</t>
  </si>
  <si>
    <t>50 EA/CTN</t>
  </si>
  <si>
    <t>Peel &amp; Stick Nail Circle (200 PC/ROLL)</t>
  </si>
  <si>
    <t>HYDRO BAN Modular Pre-Sloped Shower Pan is a component of the expanded HYDRO BAN line of products. The 4 piece modular system is designed for easier transport, storage, dry-fitting, and installation flexibility.  It does not include an integrated drain, available in center and off-center drain placements, low-profile builds, or barrier-free designs.  Includes:  (4) Piece Shower Pan, Peel &amp; Stick Sealing Tape and Peel &amp; Stick Adhesion Ring for on-site assembly and waterproof joint sealing.  Fully compatible with the HYDRO BAN Shower System.</t>
  </si>
  <si>
    <t>Hydro Ban Modular Pre-Sloped Shower Pan + Preformed Curb  "</t>
  </si>
  <si>
    <t>Hydro Ban Peel &amp; Stick Sheet Membrane Accessories  "</t>
  </si>
  <si>
    <t>20-21</t>
  </si>
  <si>
    <t>24" x 3-1/2" x 3-1/2"</t>
  </si>
  <si>
    <t>48" x 3-1/2" x 3-1/2"</t>
  </si>
  <si>
    <t>72" x 3-1/2" x 3-1/2"</t>
  </si>
  <si>
    <t>The new flat-edge curbs allow for broader compatibility and flexibility during installation.</t>
  </si>
  <si>
    <t>The following Pans listed below have been discontinued:</t>
  </si>
  <si>
    <t xml:space="preserve">9243-4848-CDP Center Drain Location   </t>
  </si>
  <si>
    <t xml:space="preserve">9243-4848-CDP-BF Center Drain Location (Barrier Free)   </t>
  </si>
  <si>
    <t xml:space="preserve">9243-3260-CDP Center Drain Location   </t>
  </si>
  <si>
    <t xml:space="preserve">9243-3260-OCDP Off-Center Drain Location   </t>
  </si>
  <si>
    <t xml:space="preserve">9243-4872-CDP Center Drain Location   </t>
  </si>
  <si>
    <t xml:space="preserve">9243-7272-CDP Center Drain Location   </t>
  </si>
  <si>
    <t xml:space="preserve">48" x 48" 9243-4848-CDK Center Drain Location    </t>
  </si>
  <si>
    <t xml:space="preserve">32" x 60" 9243-3260-CDK Center Drain Location    </t>
  </si>
  <si>
    <t xml:space="preserve">32" x 60" 9243-3260-OCDK Off-Center Drain Location    </t>
  </si>
  <si>
    <t xml:space="preserve">48" x 72" 9243-4872-CDK Center Drain Location    </t>
  </si>
  <si>
    <t xml:space="preserve">72" x 72" 9243-7272-CDK Center Drain Location    </t>
  </si>
  <si>
    <t>The following Pan Kits listed below have been discontinued:</t>
  </si>
  <si>
    <t>PD1-0002-01</t>
  </si>
  <si>
    <t>PD1-0001-01</t>
  </si>
  <si>
    <t>PD1-0003-01</t>
  </si>
  <si>
    <t>PD1-0005-02</t>
  </si>
  <si>
    <t>PD1-0004-02</t>
  </si>
  <si>
    <t>PD1-0006-02</t>
  </si>
  <si>
    <t>PD1-0007-02</t>
  </si>
  <si>
    <t>PD1-0009-02</t>
  </si>
  <si>
    <t>PD1-0010-02</t>
  </si>
  <si>
    <t>weather-resistant stainless steel, it ensures long-lasting performance in outdoor applications.</t>
  </si>
  <si>
    <t>PD1-0008-02 NXT Pedestal Plastic Uplift Plug only.</t>
  </si>
  <si>
    <t>PD1-0011-03</t>
  </si>
  <si>
    <t>PD1-0012-03</t>
  </si>
  <si>
    <t>NXT Pedestal Multiplate</t>
  </si>
  <si>
    <t>PD1-0013-02</t>
  </si>
  <si>
    <t>The NXT Pedestal Multiplate is a versatile solution for multiple applications, including low height installations, creating even perimeter joints,</t>
  </si>
  <si>
    <t>live edge treatments, stairs, and more.  NXT Pedestal Multiplates are comatible with NXT Pedestal Max only.</t>
  </si>
  <si>
    <t>The NXT Pedestal Extender enhances flexibility by adding 4" of height to the NXT Pedestal Max and NXT Pedestal Mini, supporting up to</t>
  </si>
  <si>
    <t>nine extenders for elevations up to 41.5".  Designed for easy "click and connect" assembly, it provides an efficient solution for projects</t>
  </si>
  <si>
    <t xml:space="preserve">requiring increased height while maintaining stability and load-bearing capacity. </t>
  </si>
  <si>
    <t>NXT Pedestal Multiplate Facer</t>
  </si>
  <si>
    <t>PD1-0015-02</t>
  </si>
  <si>
    <t>The NXT Pedestal Multiplate Facer accessory is compatible with NXT Pedestal Multiplate to conceal live edges or build steps and stairs.</t>
  </si>
  <si>
    <t>NXT Pedestal Support Tray</t>
  </si>
  <si>
    <t>PD1-0014-02</t>
  </si>
  <si>
    <t>6 Each/Box</t>
  </si>
  <si>
    <t>The NXT Pedestal Support Tray provides additional structural support for porcelain tiles or concrete pavers installed on NXT Pedestal Systems.</t>
  </si>
  <si>
    <t>Installed directly on top of the pedestal head, the tray helps distribute point loads evenly, reducing stress on individual tiles and improving</t>
  </si>
  <si>
    <t>of safety for pedestrian traffic.  Ideal for rooftop, plaza, and terrace installations where enhanced performance and safety are required.</t>
  </si>
  <si>
    <t>overall system stability.  In the event of a cracked or broken tile or paver, the support tray helps contain fragments, adding an extra layer</t>
  </si>
  <si>
    <t>NXT Pedestal Support Tray Fastening Kit</t>
  </si>
  <si>
    <t>PD1-0020-02</t>
  </si>
  <si>
    <t>The NXT Pedestal Support Tray Fastening Kit is required to securely attach NXT Pedestal Support Trays to NXT Pedestal Systems.  The</t>
  </si>
  <si>
    <t>fastening kit ensures proper connection between the support tray and pedestal base for added system stability and wind uplift protection.  Each</t>
  </si>
  <si>
    <t>NXT Pedestal Support Tray Fastening Kit includes four components:  a lower nutsert, a specialized support panel spacer tab, a stainless steel</t>
  </si>
  <si>
    <t>retainer, and an M2 attachment screw.  NXT Pedestal Support Trays are sold separately.  Compatible with NXT Max Pedestals only.</t>
  </si>
  <si>
    <t>NXT Pedestal FRP Panel Fastening Kit</t>
  </si>
  <si>
    <t>PD1-0019-02</t>
  </si>
  <si>
    <t>The installation of FRP (fiber-reinforced plastic) Panels with the NXT Pedestal System requires the use of the NXT Pedestal FRP Panel</t>
  </si>
  <si>
    <t>Fastening Kit.  Each kit consists of a lower nutsert, a stainesss-steel retainer, and an M2 attachment screw to secure panes to NXT Pedestal</t>
  </si>
  <si>
    <t>Max.  FRP Panels sold separately, not available from Laticrete.</t>
  </si>
  <si>
    <t>25 EA/CTN</t>
  </si>
  <si>
    <t>Hydro Ban Corner Tool</t>
  </si>
  <si>
    <t>9277-0001-T</t>
  </si>
  <si>
    <t>Corner Tool</t>
  </si>
  <si>
    <t>A tool that helps installers achieve clean, consistent detailing in corners, coves, and waterproofing transitions.  Engineered for</t>
  </si>
  <si>
    <t>9248-0BFD-PVC3</t>
  </si>
  <si>
    <t>9248-0BFD-ABS3</t>
  </si>
  <si>
    <t>9248-0BFD-TIP3</t>
  </si>
  <si>
    <t>9248-0BFD-TIA3</t>
  </si>
  <si>
    <t>ABS with/ 4" x 4" Tile-In Drain</t>
  </si>
  <si>
    <t>A user-friendly bonding flange drain designed with simplified components to provide streamlined installations.  Offered in configurations</t>
  </si>
  <si>
    <t>Style 1</t>
  </si>
  <si>
    <t>Style 2</t>
  </si>
  <si>
    <t>Style 5</t>
  </si>
  <si>
    <t>Style 6</t>
  </si>
  <si>
    <t>4" x 4"</t>
  </si>
  <si>
    <t>Champagne Bronze</t>
  </si>
  <si>
    <t>Stainless Steel Drain Grate</t>
  </si>
  <si>
    <t>Decorative 4" x 4" stainless steel drain grates designed for use with Hydro Ban Bonding Flange Drains.</t>
  </si>
  <si>
    <t>that pair with 4" x 4" decorative Hydro Ban Point Drain Grate styles as well as a tile-in grate option, the bonding flange drain integrates</t>
  </si>
  <si>
    <t>seamlessly with Hydro Ban waterproofing membranes.</t>
  </si>
  <si>
    <t>A user-friendly bonding flange drain designed with simplified components to provide streamlined installations.  Offered in configurations that pair with 4" x 4" decorative Hydro Ban Point Drain Grate styles as well as a tile-in grate option, the bonding flange drain integrates seamlessly with Hydro Ban waterproofing membranes.</t>
  </si>
  <si>
    <t>PD1-0013-02 NXT Pedestal Multiplate is a versatile solution for multiple applications, including low height installations, creating even perimeter joints, live edge treatments, stairs, and more.  NXT Pedestal Multiplates are comatible with NXT Pedestal Max only.</t>
  </si>
  <si>
    <t>PD1-0015-02 NXT Pedestal Multiplate Facer accessory is compatible with NXT Pedestal Multiplate to conceal live edges or build steps and stairs.</t>
  </si>
  <si>
    <t>PD1-0014-02 NXT Pedestal Support Tray provides additional structural support for porcelain tiles or concrete pavers installed on NXT Pedestal Systems. Installed directly on top of the pedestal head, the tray helps distribute point loads evenly, reducing stress on individual tiles and improving overall system stability.  In the event of a cracked or broken tile or paver, the support tray helps contain fragments, adding an extra layer of safety for pedestrian traffic.  Ideal for rooftop, plaza, and terrace installations where enhanced performance and safety are required.</t>
  </si>
  <si>
    <t>PD1-0020-02 NXT Pedestal Support Tray Fastening Kit is required to securely attach NXT Pedestal Support Trays to NXT Pedestal Systems.  The fastening kit ensures proper connection between the support tray and pedestal base for added system stability and wind uplift protection.  Each NXT Pedestal Support Tray Fastening Kit includes four components:  a lower nutsert, a specialized support panel spacer tab, a stainless steel retainer, and an M2 attachment screw.  NXT Pedestal Support Trays are sold separately.  Compatible with NXT Max Pedestals only.</t>
  </si>
  <si>
    <t>PD1-0019-02 NXT Pedestal FRP Panel Fastening Kit.  The installation of FRP (fiber-reinforced plastic) Panels with the NXT Pedestal System requires the use of the NXT Pedestal FRP Panel Fastening Kit.  Each kit consists of a lower nutsert, a stainesss-steel retainer, and an M2 attachment screw to secure panes to NXT Pedestal Max.  FRP Panels sold separately, not available from Laticrete.</t>
  </si>
  <si>
    <t>0175-0100-2</t>
  </si>
  <si>
    <t>0175-0100-3</t>
  </si>
  <si>
    <t>0171-0100-2</t>
  </si>
  <si>
    <t>0171-0100-3</t>
  </si>
  <si>
    <t>0173-0200-2</t>
  </si>
  <si>
    <t>0173-0200-3</t>
  </si>
  <si>
    <t>0172-0100-2</t>
  </si>
  <si>
    <t>0172-0100-3</t>
  </si>
  <si>
    <t>Approximate Coverage:</t>
  </si>
  <si>
    <t>200 SF</t>
  </si>
  <si>
    <t>10 SF</t>
  </si>
  <si>
    <t>4' x 50' x 3mm</t>
  </si>
  <si>
    <t>30" x 48" x 3mm</t>
  </si>
  <si>
    <t>4' x 25' x 5mm</t>
  </si>
  <si>
    <t>30" x 48" x 5mm</t>
  </si>
  <si>
    <t>100 SF</t>
  </si>
  <si>
    <t>4' x 25' x 10mm</t>
  </si>
  <si>
    <t>30" x 48" x 10mm</t>
  </si>
  <si>
    <t>4' x 25' x 12mm</t>
  </si>
  <si>
    <t>30" x 48" x 12mm</t>
  </si>
  <si>
    <t>9248-0404-BS 4" x 4" Brushed Stainless Steel Grate, 9248-0404-PS 4" x 4" Polished Stainless Steel Grate, 9248-0404-ORB 4" x 4" Oil Rubbed Bronze Grate and 9248-0404-MB 4" x 4" Matte Black Grate only.</t>
  </si>
  <si>
    <t>220 EA/Pallet</t>
  </si>
  <si>
    <t>110 EA/Pallet</t>
  </si>
  <si>
    <t>90 EA/Pallet</t>
  </si>
  <si>
    <t>420 EA/Pallet</t>
  </si>
  <si>
    <t>2600 PermaColor Select Color Packet</t>
  </si>
  <si>
    <t xml:space="preserve">a) Use 1 color Single Packet per 10 LB bag of Regular Base Grout or 8 LB Box NS Base Grout and use 2 color Single Packets </t>
  </si>
  <si>
    <t>per 20 LB bag of Regular Base Grout.  (The original color kits, whick contain two color packets per carton, are compatible with</t>
  </si>
  <si>
    <t>the Permacolor Select Bases and should be used with same ratio.)</t>
  </si>
  <si>
    <t>a,b</t>
  </si>
  <si>
    <t xml:space="preserve">Special Order Only, approximately 4-6 week lead time.  Minimum quantities and lead times may apply, contact Customer </t>
  </si>
  <si>
    <t>Service for more information.</t>
  </si>
  <si>
    <t>2600 PermaColor Select Color Packet/Kit in all Bostik, Custom Building Products, Mapei and Tec Colors only.</t>
  </si>
  <si>
    <t xml:space="preserve">    PERMACOLOR Select ANYCOLOR Custom Colors:</t>
  </si>
  <si>
    <t xml:space="preserve">     91 Slate Grey</t>
  </si>
  <si>
    <t>a) Not stocked in colors 09 Frosty, 87 Stormy Grey, 91 Slate Grey, 93 Fossil, 95 Mink and 96 Steamship.</t>
  </si>
  <si>
    <t>6 Each/CTN</t>
  </si>
  <si>
    <t>A high-performance sound control and crack isolation underlayment engineered to reduce noise transfer and protect tile</t>
  </si>
  <si>
    <t>and stone finishes from substrate movement.</t>
  </si>
  <si>
    <t>a) This is a special order item, please expect up to 3 weeks for delivery.  Minimum quantities and lead times may</t>
  </si>
  <si>
    <t>apply, please contact Customer Service for more details.</t>
  </si>
  <si>
    <t xml:space="preserve">0170-0150-2 170 Sound &amp; Crack Isolation Mat 4' x 37.5' Roll.  0176-0120-2 170.5 Sound &amp; Crack Isolation Mat 4' x 30' Roll.  7319-KART-CR Pro-Mix Kart, 7319-MIXER-CR Pro-Mix Station and 7319-LINER-CR Replacement Liner for Pro-Mix Station.  </t>
  </si>
  <si>
    <t>9243-0024-C Shower Curb 24" x 4-1/2" x 3-3/4".</t>
  </si>
  <si>
    <t>a) This is a special order item, please expect up to 4 to 5 weeks for delivery.  Minimum quantities and lead times may</t>
  </si>
  <si>
    <r>
      <t>1200 SpectraLOCK Grout Part C</t>
    </r>
    <r>
      <rPr>
        <u/>
        <sz val="8"/>
        <rFont val="Arial"/>
        <family val="2"/>
      </rPr>
      <t xml:space="preserve"> - </t>
    </r>
    <r>
      <rPr>
        <i/>
        <u/>
        <sz val="8"/>
        <rFont val="Arial"/>
        <family val="2"/>
      </rPr>
      <t>continued</t>
    </r>
    <r>
      <rPr>
        <b/>
        <u/>
        <sz val="8"/>
        <rFont val="Arial"/>
        <family val="2"/>
      </rPr>
      <t xml:space="preserve">  </t>
    </r>
  </si>
  <si>
    <r>
      <t>7100/7200 PREMIUM ACRYLIC CAULK</t>
    </r>
    <r>
      <rPr>
        <u/>
        <sz val="8"/>
        <rFont val="Arial"/>
        <family val="2"/>
      </rPr>
      <t xml:space="preserve"> - </t>
    </r>
    <r>
      <rPr>
        <i/>
        <u/>
        <sz val="8"/>
        <rFont val="Arial"/>
        <family val="2"/>
      </rPr>
      <t>continued</t>
    </r>
    <r>
      <rPr>
        <b/>
        <u/>
        <sz val="8"/>
        <rFont val="Arial"/>
        <family val="2"/>
      </rPr>
      <t xml:space="preserve">  </t>
    </r>
  </si>
  <si>
    <r>
      <t>Hydro Ban Linear Drain</t>
    </r>
    <r>
      <rPr>
        <u/>
        <sz val="8"/>
        <rFont val="Arial"/>
        <family val="2"/>
      </rPr>
      <t xml:space="preserve"> - </t>
    </r>
    <r>
      <rPr>
        <i/>
        <u/>
        <sz val="8"/>
        <rFont val="Arial"/>
        <family val="2"/>
      </rPr>
      <t>continued</t>
    </r>
    <r>
      <rPr>
        <b/>
        <u/>
        <sz val="8"/>
        <rFont val="Arial"/>
        <family val="2"/>
      </rPr>
      <t xml:space="preserve">  </t>
    </r>
  </si>
  <si>
    <t>14-15</t>
  </si>
  <si>
    <t>Hydro Ban Linear Drain Threaded Connector Trough - Shower &amp; Drain System</t>
  </si>
  <si>
    <r>
      <t xml:space="preserve">9259 Hydro Ban Cementitious Waterproofing Membrane    </t>
    </r>
    <r>
      <rPr>
        <sz val="8"/>
        <rFont val="Arial"/>
        <family val="2"/>
      </rPr>
      <t>"</t>
    </r>
  </si>
  <si>
    <t>3701 Lite Mortar.</t>
  </si>
  <si>
    <t>Brushed Gold</t>
  </si>
  <si>
    <t>LT9246</t>
  </si>
  <si>
    <t>Part A + B + G</t>
  </si>
  <si>
    <t>Patented, extreme high performance epoxy grout with light-diffusing glass beads that offers a unique opaque color that diffuses light</t>
  </si>
  <si>
    <t>and makes any design look more vibrant.  It also has increased durability and stain resistance with superior ease of use and cleaning.</t>
  </si>
  <si>
    <t>HYDRO BAN Peel &amp; Stick Sheet Membrane Accessories are designed as waterproof and vapor-resistant membranes with a</t>
  </si>
  <si>
    <t>peel-and-stick application. Its durable construction makes it ideal for demanding enviroments such as steam rooms and steam</t>
  </si>
  <si>
    <t>showers.  These accessories enable fast, reliable installations with long-term performance and durability.</t>
  </si>
  <si>
    <t>smooth, controlled application in tight areas, it improves accuracy at changes in plane, where leaks are most likely to occur.</t>
  </si>
  <si>
    <t>Off Center Drain Pan</t>
  </si>
  <si>
    <t xml:space="preserve">     Matte White</t>
  </si>
  <si>
    <t xml:space="preserve">     Matte Black</t>
  </si>
  <si>
    <t xml:space="preserve">     Oil Rubbed Bronze</t>
  </si>
  <si>
    <t xml:space="preserve">       Satin Bronze</t>
  </si>
  <si>
    <t xml:space="preserve">       Polished Gold</t>
  </si>
  <si>
    <t xml:space="preserve">       Polished Stainless Steel</t>
  </si>
  <si>
    <t>Style 3</t>
  </si>
  <si>
    <t>Style 4</t>
  </si>
  <si>
    <t xml:space="preserve">      Style 3</t>
  </si>
  <si>
    <t xml:space="preserve">      Style 1           Style 2</t>
  </si>
  <si>
    <t xml:space="preserve">  Style 4</t>
  </si>
  <si>
    <t xml:space="preserve">           Style 5</t>
  </si>
  <si>
    <t xml:space="preserve">      Style 6</t>
  </si>
  <si>
    <t>The following Hydro Ban Bonding Flange Drains listed below have been discontinued:</t>
  </si>
  <si>
    <t xml:space="preserve">9246-0404-BSP2 PVC with/ 4" x 4" Brushed Stainless Steel Grate </t>
  </si>
  <si>
    <t xml:space="preserve">9246-0404-MBP2 PVC with/ 4" x 4" Matte Black Grate </t>
  </si>
  <si>
    <t xml:space="preserve">9246-0404-ORBP2 PVC with/ 4" x 4" Oil Rubbed Bronze Grate </t>
  </si>
  <si>
    <t xml:space="preserve">9246-0404-PSP2 PVC with/ 4" x 4" Polished Stainless Steel Grate </t>
  </si>
  <si>
    <t xml:space="preserve">9248-0BFD-A2 ABS, no Grate included </t>
  </si>
  <si>
    <t xml:space="preserve">9248-0BFD-P2 PVC, no Grate included </t>
  </si>
  <si>
    <t xml:space="preserve">9248-0BFD-SS Stainless Steel, no Grate included </t>
  </si>
  <si>
    <t>9246-0404BSP10 PVC with/ 4" x 4" Brushed Stainless Steel Grate 10 Pack</t>
  </si>
  <si>
    <t>9246-0404ORBP10 PVC with/ 4" x 4" Oil Rubbed Bronze Grate 10 Pack</t>
  </si>
  <si>
    <t>9246-0404PSP10 PVC with/ 4" x 4" Polished Stainless Steel Grate 10 Pack</t>
  </si>
  <si>
    <t>9248-0BFDA10 ABS, no Grate included 10 Pack</t>
  </si>
  <si>
    <t>9248-0BFDP10 PVC, no Grate included 10 Pack</t>
  </si>
  <si>
    <t xml:space="preserve">9246-0404-TIP2 PVC with/ 4" x 4" Tile-In Drain </t>
  </si>
  <si>
    <t>9246-0404TIP10 PVC with/ 4" x 4" Tile-In Drain 10 Pack</t>
  </si>
  <si>
    <t>1 GAL and 5 GAL is no longer being "Stocked"</t>
  </si>
  <si>
    <t>Hydro Ban 1 Waterproofing Membrane</t>
  </si>
  <si>
    <t>7/1/26 (Updated)</t>
  </si>
  <si>
    <t>new</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</si>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</sst>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1" formatCode="_(* #,##0_);_(* \(#,##0\);_(* &quot;-&quot;_);_(@_)"/>
    <numFmt numFmtId="44" formatCode="_(&quot;$&quot;* #,##0.00_);_(&quot;$&quot;* \(#,##0.00\);_(&quot;$&quot;* &quot;-&quot;??_);_(@_)"/>
    <numFmt numFmtId="43" formatCode="_(* #,##0.00_);_(* \(#,##0.00\);_(* &quot;-&quot;??_);_(@_)"/>
    <numFmt numFmtId="165" formatCode="0.0%"/>
  </numFmts>
  <fonts count="49"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7"/>
      <name val="Arial Narrow"/>
      <family val="2"/>
    </font>
    <font>
      <sz val="7"/>
      <name val="Arial"/>
      <family val="2"/>
    </font>
    <font>
      <b/>
      <sz val="7"/>
      <name val="Arial Narrow"/>
      <family val="2"/>
    </font>
    <font>
      <i/>
      <u/>
      <sz val="8"/>
      <name val="Arial"/>
      <family val="2"/>
    </font>
    <font>
      <b/>
      <sz val="8"/>
      <color indexed="10"/>
      <name val="Arial"/>
      <family val="2"/>
    </font>
    <font>
      <sz val="10"/>
      <name val="Arial Narrow"/>
      <family val="2"/>
    </font>
    <font>
      <b/>
      <sz val="10"/>
      <name val="Arial Narrow"/>
      <family val="2"/>
    </font>
    <font>
      <b/>
      <vertAlign val="superscript"/>
      <sz val="8"/>
      <name val="Arial Narrow"/>
      <family val="2"/>
    </font>
    <font>
      <u/>
      <sz val="8"/>
      <name val="Arial"/>
      <family val="2"/>
    </font>
    <font>
      <b/>
      <sz val="7"/>
      <name val="Arial"/>
      <family val="2"/>
    </font>
    <font>
      <sz val="10"/>
      <name val="Calibri"/>
      <family val="2"/>
    </font>
    <font>
      <b/>
      <i/>
      <sz val="10"/>
      <name val="Arial"/>
      <family val="2"/>
    </font>
    <font>
      <b/>
      <i/>
      <sz val="8"/>
      <name val="Arial Narrow"/>
      <family val="2"/>
    </font>
    <font>
      <sz val="11"/>
      <color theme="1"/>
      <name val="Calibri"/>
      <family val="2"/>
      <scheme val="minor"/>
    </font>
    <font>
      <sz val="8"/>
      <color rgb="FF0000FF"/>
      <name val="Arial"/>
      <family val="2"/>
    </font>
    <font>
      <sz val="10"/>
      <color rgb="FF0000FF"/>
      <name val="Arial"/>
      <family val="2"/>
    </font>
    <font>
      <i/>
      <sz val="8"/>
      <color rgb="FFFF0000"/>
      <name val="Arial Narrow"/>
      <family val="2"/>
    </font>
    <font>
      <sz val="8"/>
      <color theme="1"/>
      <name val="Arial Narrow"/>
      <family val="2"/>
    </font>
    <font>
      <b/>
      <sz val="10"/>
      <color rgb="FF0000FF"/>
      <name val="Arial"/>
      <family val="2"/>
    </font>
    <font>
      <sz val="8"/>
      <color theme="1"/>
      <name val="Arial"/>
      <family val="2"/>
    </font>
    <font>
      <sz val="10"/>
      <color rgb="FF000000"/>
      <name val="Arial"/>
      <family val="2"/>
    </font>
    <font>
      <sz val="7"/>
      <color rgb="FF0000FF"/>
      <name val="Arial Narrow"/>
      <family val="2"/>
    </font>
    <font>
      <i/>
      <sz val="7"/>
      <name val="Arial Narrow"/>
      <family val="2"/>
    </font>
    <font>
      <sz val="10"/>
      <color theme="1"/>
      <name val="Arial"/>
      <family val="2"/>
    </font>
    <font>
      <i/>
      <sz val="8"/>
      <color theme="1"/>
      <name val="Arial Narrow"/>
      <family val="2"/>
    </font>
    <font>
      <i/>
      <sz val="8"/>
      <color rgb="FF0000FF"/>
      <name val="Arial Narrow"/>
      <family val="2"/>
    </font>
    <font>
      <b/>
      <u/>
      <sz val="10"/>
      <name val="Arial"/>
      <family val="2"/>
    </font>
    <font>
      <i/>
      <sz val="10"/>
      <name val="Arial"/>
      <family val="2"/>
    </font>
    <font>
      <i/>
      <sz val="10"/>
      <name val="Arial Narrow"/>
      <family val="2"/>
    </font>
    <font>
      <u/>
      <sz val="10"/>
      <name val="Arial"/>
      <family val="2"/>
    </font>
  </fonts>
  <fills count="17">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FF00"/>
        <bgColor indexed="64"/>
      </patternFill>
    </fill>
    <fill>
      <patternFill patternType="solid">
        <fgColor rgb="FFFFCCFF"/>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6">
    <xf numFmtId="0" fontId="0" fillId="0" borderId="0"/>
    <xf numFmtId="43" fontId="1"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1" fillId="0" borderId="0" applyNumberFormat="0" applyFill="0" applyBorder="0" applyAlignment="0" applyProtection="0">
      <alignment vertical="top"/>
      <protection locked="0"/>
    </xf>
    <xf numFmtId="0" fontId="32" fillId="0" borderId="0"/>
    <xf numFmtId="9" fontId="1" fillId="0" borderId="0" applyFont="0" applyFill="0" applyBorder="0" applyAlignment="0" applyProtection="0"/>
    <xf numFmtId="9" fontId="2" fillId="0" borderId="0" applyFont="0" applyFill="0" applyBorder="0" applyAlignment="0" applyProtection="0"/>
  </cellStyleXfs>
  <cellXfs count="387">
    <xf numFmtId="0" fontId="0" fillId="0" borderId="0" xfId="0"/>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2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2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2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24" applyFont="1" applyFill="1" applyBorder="1" applyAlignment="1">
      <alignment horizontal="center" vertical="center"/>
    </xf>
    <xf numFmtId="9" fontId="4" fillId="0" borderId="0" xfId="24" applyFont="1" applyFill="1" applyAlignment="1">
      <alignment vertical="center"/>
    </xf>
    <xf numFmtId="9" fontId="4" fillId="0" borderId="0" xfId="24" applyFont="1" applyFill="1" applyAlignment="1">
      <alignment horizontal="center" vertical="center"/>
    </xf>
    <xf numFmtId="9" fontId="4" fillId="0" borderId="0" xfId="24" applyFont="1" applyFill="1" applyAlignment="1">
      <alignment horizontal="center"/>
    </xf>
    <xf numFmtId="4" fontId="6" fillId="0" borderId="0" xfId="1" applyNumberFormat="1" applyFont="1" applyFill="1" applyAlignment="1">
      <alignment vertical="center"/>
    </xf>
    <xf numFmtId="9" fontId="6" fillId="0" borderId="0" xfId="24" applyFont="1" applyFill="1" applyAlignment="1">
      <alignment vertical="center"/>
    </xf>
    <xf numFmtId="165" fontId="4" fillId="0" borderId="0" xfId="24" applyNumberFormat="1" applyFont="1" applyFill="1" applyAlignment="1">
      <alignment vertical="center"/>
    </xf>
    <xf numFmtId="9" fontId="4" fillId="0" borderId="0" xfId="24" applyFont="1" applyFill="1"/>
    <xf numFmtId="4" fontId="4" fillId="2" borderId="0" xfId="1" applyNumberFormat="1" applyFont="1" applyFill="1" applyAlignment="1" applyProtection="1">
      <alignment vertical="center"/>
      <protection locked="0"/>
    </xf>
    <xf numFmtId="9" fontId="4" fillId="0" borderId="1" xfId="2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2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2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24" applyFont="1" applyFill="1" applyAlignment="1">
      <alignment horizontal="center"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3" fillId="0" borderId="0" xfId="0" quotePrefix="1" applyNumberFormat="1" applyFont="1" applyAlignment="1">
      <alignment horizontal="right"/>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2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2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2"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0" fontId="19" fillId="0" borderId="0" xfId="0" applyFont="1" applyAlignment="1">
      <alignment vertical="center"/>
    </xf>
    <xf numFmtId="0" fontId="12" fillId="0" borderId="0" xfId="0" applyFont="1" applyAlignment="1">
      <alignment horizontal="left" vertical="center"/>
    </xf>
    <xf numFmtId="0" fontId="20" fillId="0" borderId="0" xfId="0" applyFont="1" applyAlignment="1">
      <alignment vertical="center"/>
    </xf>
    <xf numFmtId="0" fontId="19" fillId="0" borderId="0" xfId="0" applyFont="1" applyAlignment="1">
      <alignment horizontal="right" vertical="center"/>
    </xf>
    <xf numFmtId="0" fontId="19" fillId="0" borderId="0" xfId="0" applyFont="1" applyAlignment="1">
      <alignment horizontal="center" vertical="center"/>
    </xf>
    <xf numFmtId="0" fontId="7" fillId="0" borderId="0" xfId="0" applyFont="1" applyAlignment="1">
      <alignment horizontal="left" vertical="center"/>
    </xf>
    <xf numFmtId="0" fontId="5" fillId="0" borderId="0" xfId="0" applyFont="1" applyAlignment="1">
      <alignment vertical="center"/>
    </xf>
    <xf numFmtId="0" fontId="9" fillId="0" borderId="1" xfId="0" applyFont="1" applyBorder="1" applyAlignment="1">
      <alignment horizontal="center" vertical="center"/>
    </xf>
    <xf numFmtId="0" fontId="7" fillId="0" borderId="1" xfId="0" applyFont="1" applyBorder="1" applyAlignment="1">
      <alignment vertical="center"/>
    </xf>
    <xf numFmtId="43" fontId="19" fillId="0" borderId="0" xfId="1" applyFont="1" applyAlignment="1">
      <alignment horizontal="center" vertical="center"/>
    </xf>
    <xf numFmtId="0" fontId="9" fillId="0" borderId="0" xfId="0" applyFont="1" applyAlignment="1">
      <alignment horizontal="left" vertical="center"/>
    </xf>
    <xf numFmtId="0" fontId="7" fillId="0" borderId="6" xfId="0" applyFont="1" applyBorder="1" applyAlignment="1">
      <alignment vertical="center"/>
    </xf>
    <xf numFmtId="0" fontId="21" fillId="0" borderId="0" xfId="0" applyFont="1" applyAlignment="1">
      <alignment horizontal="center" vertical="center"/>
    </xf>
    <xf numFmtId="0" fontId="4" fillId="0" borderId="0" xfId="0" applyFont="1" applyAlignment="1">
      <alignment horizontal="center"/>
    </xf>
    <xf numFmtId="0" fontId="20"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24" applyNumberFormat="1" applyFont="1" applyFill="1" applyAlignment="1">
      <alignment horizontal="left" vertical="center" wrapText="1"/>
    </xf>
    <xf numFmtId="9" fontId="4" fillId="0" borderId="0" xfId="2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9" fillId="0" borderId="0" xfId="0" applyFont="1" applyAlignment="1">
      <alignmen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4" fillId="3" borderId="0" xfId="0" applyFont="1" applyFill="1" applyAlignment="1">
      <alignment horizontal="center" vertical="center"/>
    </xf>
    <xf numFmtId="0" fontId="2" fillId="0" borderId="0" xfId="0" applyFont="1"/>
    <xf numFmtId="43" fontId="19" fillId="0" borderId="0" xfId="1" applyFont="1" applyAlignment="1">
      <alignment vertical="center"/>
    </xf>
    <xf numFmtId="0" fontId="4" fillId="2" borderId="0" xfId="0"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24"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7" fillId="0" borderId="0" xfId="0" quotePrefix="1" applyFont="1" applyAlignment="1">
      <alignment vertical="center"/>
    </xf>
    <xf numFmtId="0" fontId="33" fillId="0" borderId="0" xfId="0" applyFont="1" applyAlignment="1">
      <alignment vertical="center"/>
    </xf>
    <xf numFmtId="4" fontId="4" fillId="14" borderId="0" xfId="1" applyNumberFormat="1" applyFont="1" applyFill="1" applyAlignment="1">
      <alignment vertical="center"/>
    </xf>
    <xf numFmtId="0" fontId="19" fillId="0" borderId="0" xfId="0" quotePrefix="1" applyFont="1" applyAlignment="1">
      <alignment vertical="center"/>
    </xf>
    <xf numFmtId="0" fontId="21" fillId="0" borderId="0" xfId="0" applyFont="1" applyAlignment="1">
      <alignment vertical="center"/>
    </xf>
    <xf numFmtId="49" fontId="33" fillId="0" borderId="0" xfId="0" applyNumberFormat="1" applyFont="1" applyAlignment="1">
      <alignment horizontal="left"/>
    </xf>
    <xf numFmtId="0" fontId="6" fillId="0" borderId="7" xfId="0" applyFont="1" applyBorder="1" applyAlignment="1">
      <alignment horizontal="center" vertical="center"/>
    </xf>
    <xf numFmtId="0" fontId="6" fillId="0" borderId="0" xfId="0" applyFont="1" applyAlignment="1">
      <alignment horizontal="center" vertical="center"/>
    </xf>
    <xf numFmtId="4" fontId="4" fillId="15" borderId="0" xfId="1" applyNumberFormat="1" applyFont="1" applyFill="1" applyAlignment="1">
      <alignment horizontal="left" vertical="center"/>
    </xf>
    <xf numFmtId="4" fontId="4" fillId="15" borderId="0" xfId="1" applyNumberFormat="1" applyFont="1" applyFill="1" applyAlignment="1">
      <alignment vertical="center"/>
    </xf>
    <xf numFmtId="3" fontId="4" fillId="15" borderId="0" xfId="1" applyNumberFormat="1" applyFont="1" applyFill="1" applyAlignment="1">
      <alignment horizontal="center" vertical="center"/>
    </xf>
    <xf numFmtId="0" fontId="5" fillId="0" borderId="0" xfId="0" applyFont="1" applyAlignment="1">
      <alignment horizontal="left" vertical="center"/>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0" fillId="0" borderId="0" xfId="0" applyAlignment="1">
      <alignment vertical="top"/>
    </xf>
    <xf numFmtId="14" fontId="2" fillId="0" borderId="0" xfId="0" applyNumberFormat="1" applyFont="1" applyAlignment="1">
      <alignment horizontal="left" vertical="top"/>
    </xf>
    <xf numFmtId="0" fontId="2" fillId="0" borderId="0" xfId="0" applyFont="1" applyAlignment="1">
      <alignment vertical="top"/>
    </xf>
    <xf numFmtId="14" fontId="0" fillId="0" borderId="0" xfId="0" quotePrefix="1" applyNumberFormat="1" applyAlignment="1">
      <alignment horizontal="left" vertical="top"/>
    </xf>
    <xf numFmtId="0" fontId="34" fillId="0" borderId="0" xfId="0" applyFont="1" applyAlignment="1">
      <alignment vertical="top"/>
    </xf>
    <xf numFmtId="0" fontId="2" fillId="0" borderId="0" xfId="0" applyFont="1" applyAlignment="1">
      <alignment vertical="top" wrapText="1"/>
    </xf>
    <xf numFmtId="0" fontId="24" fillId="0" borderId="0" xfId="0" applyFont="1"/>
    <xf numFmtId="0" fontId="35" fillId="0" borderId="0" xfId="0" applyFont="1" applyAlignment="1">
      <alignment vertical="center"/>
    </xf>
    <xf numFmtId="0" fontId="2" fillId="0" borderId="1" xfId="0" applyFont="1" applyBorder="1"/>
    <xf numFmtId="49" fontId="4" fillId="0" borderId="0" xfId="0" applyNumberFormat="1" applyFont="1" applyAlignment="1">
      <alignment horizontal="right" vertical="center"/>
    </xf>
    <xf numFmtId="4" fontId="6" fillId="0" borderId="2" xfId="1" applyNumberFormat="1" applyFont="1" applyFill="1" applyBorder="1" applyAlignment="1">
      <alignment vertical="center"/>
    </xf>
    <xf numFmtId="0" fontId="6" fillId="0" borderId="6" xfId="0" applyFont="1" applyBorder="1" applyAlignment="1">
      <alignment vertical="center"/>
    </xf>
    <xf numFmtId="4" fontId="6" fillId="0" borderId="0" xfId="1" applyNumberFormat="1" applyFont="1" applyFill="1" applyBorder="1" applyAlignment="1">
      <alignment vertical="center"/>
    </xf>
    <xf numFmtId="0" fontId="19" fillId="0" borderId="0" xfId="0" applyFont="1" applyAlignment="1">
      <alignment horizontal="left" vertical="center"/>
    </xf>
    <xf numFmtId="1" fontId="4" fillId="0" borderId="0" xfId="0" quotePrefix="1" applyNumberFormat="1" applyFont="1" applyAlignment="1">
      <alignment horizontal="center" vertical="center"/>
    </xf>
    <xf numFmtId="14" fontId="37" fillId="0" borderId="0" xfId="0" applyNumberFormat="1" applyFont="1" applyAlignment="1">
      <alignment horizontal="left"/>
    </xf>
    <xf numFmtId="14" fontId="37" fillId="0" borderId="0" xfId="0" applyNumberFormat="1" applyFont="1" applyAlignment="1">
      <alignment horizontal="left" vertical="top"/>
    </xf>
    <xf numFmtId="0" fontId="6" fillId="16" borderId="2" xfId="0" applyFont="1" applyFill="1" applyBorder="1" applyAlignment="1">
      <alignment vertical="center"/>
    </xf>
    <xf numFmtId="0" fontId="4" fillId="16" borderId="3" xfId="0" applyFont="1" applyFill="1" applyBorder="1" applyAlignment="1">
      <alignment vertical="center"/>
    </xf>
    <xf numFmtId="0" fontId="6" fillId="16" borderId="3" xfId="0" applyFont="1" applyFill="1" applyBorder="1" applyAlignment="1">
      <alignment vertical="center"/>
    </xf>
    <xf numFmtId="0" fontId="7" fillId="16" borderId="3" xfId="0" applyFont="1" applyFill="1" applyBorder="1" applyAlignment="1">
      <alignment horizontal="right" vertical="center"/>
    </xf>
    <xf numFmtId="0" fontId="9" fillId="16" borderId="3" xfId="0" applyFont="1" applyFill="1" applyBorder="1" applyAlignment="1">
      <alignment horizontal="center" vertical="center"/>
    </xf>
    <xf numFmtId="49" fontId="4" fillId="16" borderId="3" xfId="0" applyNumberFormat="1" applyFont="1" applyFill="1" applyBorder="1" applyAlignment="1">
      <alignment horizontal="right" vertical="center"/>
    </xf>
    <xf numFmtId="4" fontId="4" fillId="16" borderId="3" xfId="1" applyNumberFormat="1" applyFont="1" applyFill="1" applyBorder="1" applyAlignment="1">
      <alignment vertical="center"/>
    </xf>
    <xf numFmtId="0" fontId="4" fillId="16" borderId="6" xfId="0" applyFont="1" applyFill="1" applyBorder="1" applyAlignment="1">
      <alignment horizontal="center" vertical="center"/>
    </xf>
    <xf numFmtId="49" fontId="7" fillId="0" borderId="0" xfId="23" applyNumberFormat="1" applyFont="1" applyAlignment="1">
      <alignment vertical="center"/>
    </xf>
    <xf numFmtId="0" fontId="38" fillId="0" borderId="0" xfId="0" applyFont="1" applyAlignment="1">
      <alignment vertical="center"/>
    </xf>
    <xf numFmtId="4" fontId="6" fillId="0" borderId="2" xfId="1" applyNumberFormat="1" applyFont="1" applyFill="1" applyBorder="1" applyAlignment="1">
      <alignment horizontal="left" vertical="center"/>
    </xf>
    <xf numFmtId="0" fontId="4" fillId="0" borderId="0" xfId="0" applyFont="1" applyAlignment="1">
      <alignment horizontal="left" vertical="center"/>
    </xf>
    <xf numFmtId="14" fontId="2" fillId="0" borderId="0" xfId="0" quotePrefix="1" applyNumberFormat="1" applyFont="1" applyAlignment="1">
      <alignment horizontal="left" vertical="top"/>
    </xf>
    <xf numFmtId="0" fontId="31" fillId="0" borderId="0" xfId="0" applyFont="1" applyAlignment="1">
      <alignment vertical="center"/>
    </xf>
    <xf numFmtId="0" fontId="40" fillId="0" borderId="0" xfId="0" applyFont="1" applyAlignment="1">
      <alignment vertical="center"/>
    </xf>
    <xf numFmtId="0" fontId="1" fillId="0" borderId="0" xfId="0" applyFont="1"/>
    <xf numFmtId="0" fontId="3" fillId="0" borderId="0" xfId="0" applyFont="1"/>
    <xf numFmtId="0" fontId="9" fillId="0" borderId="0" xfId="0" applyFont="1" applyAlignment="1">
      <alignment horizontal="right" vertical="center"/>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4" fillId="0" borderId="0" xfId="0" quotePrefix="1" applyFont="1" applyAlignment="1">
      <alignment horizontal="center" vertical="center"/>
    </xf>
    <xf numFmtId="14" fontId="1" fillId="0" borderId="0" xfId="0" applyNumberFormat="1" applyFont="1" applyAlignment="1">
      <alignment horizontal="left" wrapText="1"/>
    </xf>
    <xf numFmtId="0" fontId="1" fillId="0" borderId="0" xfId="0" applyFont="1" applyAlignment="1">
      <alignment wrapText="1"/>
    </xf>
    <xf numFmtId="0" fontId="19" fillId="0" borderId="0" xfId="0" applyFont="1" applyAlignment="1">
      <alignment vertical="center" wrapText="1"/>
    </xf>
    <xf numFmtId="0" fontId="41" fillId="0" borderId="0" xfId="0" applyFont="1" applyAlignment="1">
      <alignment vertical="center"/>
    </xf>
    <xf numFmtId="14" fontId="42" fillId="0" borderId="0" xfId="0" applyNumberFormat="1" applyFont="1" applyAlignment="1">
      <alignment horizontal="left" vertical="top"/>
    </xf>
    <xf numFmtId="0" fontId="42" fillId="0" borderId="0" xfId="0" applyFont="1" applyAlignment="1">
      <alignment vertical="top"/>
    </xf>
    <xf numFmtId="0" fontId="42" fillId="0" borderId="0" xfId="0" applyFont="1" applyAlignment="1">
      <alignment vertical="top" wrapText="1"/>
    </xf>
    <xf numFmtId="0" fontId="43" fillId="0" borderId="0" xfId="0" applyFont="1" applyAlignment="1">
      <alignment vertical="center"/>
    </xf>
    <xf numFmtId="0" fontId="36" fillId="0" borderId="0" xfId="0" applyFont="1" applyAlignment="1">
      <alignment horizontal="right" vertical="center"/>
    </xf>
    <xf numFmtId="0" fontId="44" fillId="0" borderId="0" xfId="0" applyFont="1" applyAlignment="1">
      <alignment vertical="center"/>
    </xf>
    <xf numFmtId="0" fontId="45" fillId="0" borderId="0" xfId="0" applyFont="1" applyAlignment="1">
      <alignment vertical="top" wrapText="1"/>
    </xf>
    <xf numFmtId="14" fontId="34" fillId="0" borderId="0" xfId="0" applyNumberFormat="1" applyFont="1" applyAlignment="1">
      <alignment horizontal="left" vertical="top"/>
    </xf>
    <xf numFmtId="0" fontId="1" fillId="0" borderId="0" xfId="0" applyFont="1" applyAlignment="1">
      <alignment vertical="center"/>
    </xf>
    <xf numFmtId="0" fontId="46" fillId="0" borderId="0" xfId="0" applyFont="1" applyAlignment="1">
      <alignment horizontal="right" vertical="center"/>
    </xf>
    <xf numFmtId="0" fontId="24" fillId="0" borderId="0" xfId="0" applyFont="1" applyAlignment="1">
      <alignment horizontal="right" vertical="center"/>
    </xf>
    <xf numFmtId="0" fontId="24" fillId="0" borderId="0" xfId="0" applyFont="1" applyAlignment="1">
      <alignment vertical="center"/>
    </xf>
    <xf numFmtId="0" fontId="47"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center" vertical="center" wrapText="1"/>
    </xf>
    <xf numFmtId="0" fontId="1" fillId="0" borderId="9" xfId="0" applyFont="1" applyBorder="1" applyAlignment="1">
      <alignment vertical="center"/>
    </xf>
    <xf numFmtId="0" fontId="1" fillId="0" borderId="8" xfId="0" applyFont="1" applyBorder="1" applyAlignment="1">
      <alignment vertical="center"/>
    </xf>
    <xf numFmtId="0" fontId="16" fillId="0" borderId="0" xfId="0" applyFont="1" applyAlignment="1">
      <alignment horizontal="left" vertical="center"/>
    </xf>
    <xf numFmtId="0" fontId="16" fillId="16" borderId="0" xfId="0" applyFont="1" applyFill="1" applyAlignment="1">
      <alignment vertical="center"/>
    </xf>
    <xf numFmtId="0" fontId="19" fillId="16" borderId="0" xfId="0" applyFont="1" applyFill="1" applyAlignment="1">
      <alignment vertical="center"/>
    </xf>
    <xf numFmtId="0" fontId="0" fillId="16" borderId="0" xfId="0" applyFill="1"/>
    <xf numFmtId="0" fontId="0" fillId="0" borderId="0" xfId="0" applyAlignment="1">
      <alignment horizontal="center" vertical="center"/>
    </xf>
    <xf numFmtId="0" fontId="48" fillId="0" borderId="0" xfId="0" applyFont="1" applyAlignment="1">
      <alignment vertical="top"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0" fontId="7" fillId="0" borderId="1" xfId="0" applyFont="1" applyBorder="1" applyAlignment="1">
      <alignment horizontal="center" vertical="center"/>
    </xf>
    <xf numFmtId="0" fontId="1" fillId="0" borderId="1" xfId="0" applyFont="1" applyBorder="1" applyAlignment="1">
      <alignment vertical="center"/>
    </xf>
    <xf numFmtId="0" fontId="7" fillId="0" borderId="2" xfId="0" applyFont="1" applyBorder="1" applyAlignment="1">
      <alignment horizontal="center"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1" xfId="0" applyFont="1" applyBorder="1" applyAlignment="1">
      <alignment horizontal="center" vertical="center" wrapText="1"/>
    </xf>
    <xf numFmtId="0" fontId="1" fillId="0" borderId="1" xfId="0" applyFont="1" applyBorder="1" applyAlignment="1">
      <alignment vertical="center" wrapText="1"/>
    </xf>
    <xf numFmtId="0" fontId="9" fillId="0" borderId="1" xfId="0" applyFont="1" applyBorder="1" applyAlignment="1">
      <alignment horizontal="center" vertical="center" wrapText="1"/>
    </xf>
    <xf numFmtId="20" fontId="7" fillId="0" borderId="1" xfId="0" quotePrefix="1" applyNumberFormat="1" applyFont="1" applyBorder="1" applyAlignment="1">
      <alignment horizontal="center" vertical="center" wrapText="1"/>
    </xf>
    <xf numFmtId="0" fontId="9" fillId="0" borderId="1" xfId="0" applyFont="1" applyBorder="1" applyAlignment="1">
      <alignment horizontal="left" vertical="center" wrapText="1"/>
    </xf>
    <xf numFmtId="0" fontId="7" fillId="0" borderId="9" xfId="0" applyFont="1" applyBorder="1" applyAlignment="1">
      <alignment horizontal="center" vertical="center"/>
    </xf>
    <xf numFmtId="0" fontId="1" fillId="0" borderId="10" xfId="0" applyFont="1" applyBorder="1" applyAlignment="1">
      <alignment vertical="center"/>
    </xf>
    <xf numFmtId="0" fontId="1" fillId="0" borderId="11" xfId="0" applyFont="1" applyBorder="1" applyAlignment="1">
      <alignment vertical="center"/>
    </xf>
    <xf numFmtId="0" fontId="1" fillId="0" borderId="13" xfId="0" applyFont="1" applyBorder="1" applyAlignment="1">
      <alignment vertical="center"/>
    </xf>
    <xf numFmtId="0" fontId="1" fillId="0" borderId="7" xfId="0" applyFont="1" applyBorder="1" applyAlignment="1">
      <alignment vertical="center"/>
    </xf>
    <xf numFmtId="0" fontId="1" fillId="0" borderId="14" xfId="0" applyFont="1" applyBorder="1" applyAlignment="1">
      <alignment vertical="center"/>
    </xf>
    <xf numFmtId="0" fontId="7" fillId="0" borderId="1" xfId="0" applyFont="1" applyBorder="1" applyAlignment="1">
      <alignment horizontal="right" vertical="center"/>
    </xf>
    <xf numFmtId="0" fontId="1" fillId="0" borderId="1" xfId="0" applyFont="1" applyBorder="1" applyAlignment="1">
      <alignment horizontal="right" vertical="center"/>
    </xf>
    <xf numFmtId="0" fontId="7" fillId="0" borderId="13" xfId="0" applyFont="1" applyBorder="1" applyAlignment="1">
      <alignment horizontal="right" vertical="center"/>
    </xf>
    <xf numFmtId="0" fontId="1" fillId="0" borderId="14" xfId="0" applyFont="1" applyBorder="1" applyAlignment="1">
      <alignment horizontal="right" vertical="center"/>
    </xf>
    <xf numFmtId="0" fontId="7" fillId="0" borderId="2" xfId="0" applyFont="1" applyBorder="1" applyAlignment="1">
      <alignment horizontal="right" vertical="center"/>
    </xf>
    <xf numFmtId="0" fontId="1" fillId="0" borderId="6" xfId="0" applyFont="1" applyBorder="1" applyAlignment="1">
      <alignment horizontal="right"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8" xfId="0" applyFont="1" applyBorder="1" applyAlignment="1">
      <alignment horizontal="center" vertical="center"/>
    </xf>
    <xf numFmtId="0" fontId="7" fillId="0" borderId="0" xfId="0" applyFont="1" applyAlignment="1">
      <alignment horizontal="center" vertical="center"/>
    </xf>
    <xf numFmtId="0" fontId="7" fillId="0" borderId="12" xfId="0" applyFont="1" applyBorder="1" applyAlignment="1">
      <alignment horizontal="center" vertical="center"/>
    </xf>
    <xf numFmtId="0" fontId="7"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7" fillId="0" borderId="1" xfId="0" applyFont="1" applyBorder="1" applyAlignment="1">
      <alignment vertical="center" wrapText="1"/>
    </xf>
    <xf numFmtId="0" fontId="24" fillId="0" borderId="1" xfId="0" applyFont="1" applyBorder="1" applyAlignment="1">
      <alignment vertical="center" wrapText="1"/>
    </xf>
    <xf numFmtId="0" fontId="7" fillId="0" borderId="1" xfId="0" quotePrefix="1" applyFont="1" applyBorder="1" applyAlignment="1">
      <alignment horizontal="center" vertical="center" wrapText="1"/>
    </xf>
    <xf numFmtId="0" fontId="7"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vertical="center" wrapText="1"/>
    </xf>
    <xf numFmtId="0" fontId="1" fillId="0" borderId="6" xfId="0" applyFont="1" applyBorder="1" applyAlignment="1">
      <alignment vertical="center" wrapText="1"/>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 fillId="0" borderId="3" xfId="0" applyFont="1" applyBorder="1" applyAlignment="1">
      <alignment vertical="center"/>
    </xf>
    <xf numFmtId="0" fontId="1" fillId="0" borderId="6" xfId="0" applyFont="1" applyBorder="1" applyAlignment="1">
      <alignment vertical="center"/>
    </xf>
    <xf numFmtId="14" fontId="6" fillId="0" borderId="0" xfId="0" applyNumberFormat="1" applyFont="1" applyAlignment="1">
      <alignment horizontal="right" vertical="center"/>
    </xf>
    <xf numFmtId="0" fontId="13" fillId="0" borderId="0" xfId="0" applyFont="1" applyAlignment="1">
      <alignment horizontal="center" vertical="center"/>
    </xf>
    <xf numFmtId="4" fontId="6" fillId="0" borderId="1" xfId="1" applyNumberFormat="1" applyFont="1" applyFill="1" applyBorder="1" applyAlignment="1">
      <alignment horizontal="center" vertical="center"/>
    </xf>
    <xf numFmtId="0" fontId="8" fillId="0" borderId="0" xfId="24"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10" xfId="24" applyFont="1" applyFill="1" applyBorder="1" applyAlignment="1">
      <alignment horizontal="center" vertical="center"/>
    </xf>
    <xf numFmtId="0" fontId="15" fillId="0" borderId="0" xfId="0" applyFont="1" applyAlignment="1">
      <alignment horizontal="right"/>
    </xf>
    <xf numFmtId="2" fontId="7" fillId="0" borderId="0" xfId="0" applyNumberFormat="1" applyFont="1" applyAlignment="1">
      <alignment horizontal="center" vertical="center" wrapText="1"/>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21"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13"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14"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7" fillId="0" borderId="13" xfId="0" applyFont="1" applyBorder="1" applyAlignment="1">
      <alignment horizontal="center" vertical="center"/>
    </xf>
    <xf numFmtId="0" fontId="7" fillId="0" borderId="7" xfId="0" applyFont="1" applyBorder="1" applyAlignment="1">
      <alignment horizontal="center" vertical="center"/>
    </xf>
    <xf numFmtId="0" fontId="7" fillId="0" borderId="14"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4"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1" fillId="0" borderId="2"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14" xfId="0" applyFont="1" applyBorder="1" applyAlignment="1">
      <alignment horizontal="center" vertical="center"/>
    </xf>
    <xf numFmtId="0" fontId="24" fillId="0" borderId="6" xfId="0" applyFont="1" applyBorder="1" applyAlignment="1">
      <alignment horizontal="center" vertical="center"/>
    </xf>
    <xf numFmtId="0" fontId="7" fillId="0" borderId="13" xfId="0" applyFont="1" applyBorder="1" applyAlignment="1">
      <alignment horizontal="left" vertical="center" wrapText="1"/>
    </xf>
    <xf numFmtId="0" fontId="1" fillId="0" borderId="7" xfId="0" applyFont="1" applyBorder="1" applyAlignment="1">
      <alignment horizontal="left" vertical="center" wrapText="1"/>
    </xf>
    <xf numFmtId="0" fontId="1" fillId="0" borderId="14" xfId="0" applyFont="1" applyBorder="1" applyAlignment="1">
      <alignment horizontal="left" vertical="center" wrapText="1"/>
    </xf>
    <xf numFmtId="0" fontId="7" fillId="0" borderId="4" xfId="0" applyFont="1" applyBorder="1" applyAlignment="1">
      <alignment horizontal="center" vertical="center" wrapText="1"/>
    </xf>
    <xf numFmtId="0" fontId="1" fillId="0" borderId="4" xfId="0" applyFont="1" applyBorder="1" applyAlignment="1">
      <alignment vertical="center" wrapText="1"/>
    </xf>
    <xf numFmtId="0" fontId="9" fillId="0" borderId="4" xfId="0" applyFont="1" applyBorder="1" applyAlignment="1">
      <alignment vertical="center" wrapText="1"/>
    </xf>
    <xf numFmtId="0" fontId="25" fillId="0" borderId="4" xfId="0" applyFont="1" applyBorder="1" applyAlignment="1">
      <alignment vertical="center" wrapText="1"/>
    </xf>
    <xf numFmtId="0" fontId="24" fillId="0" borderId="4" xfId="0" applyFont="1" applyBorder="1" applyAlignment="1">
      <alignment vertical="center" wrapText="1"/>
    </xf>
    <xf numFmtId="0" fontId="7"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xf>
    <xf numFmtId="0" fontId="1" fillId="0" borderId="14"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9"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center" vertical="center" wrapText="1"/>
    </xf>
    <xf numFmtId="14" fontId="3" fillId="0" borderId="0" xfId="0" applyNumberFormat="1" applyFont="1" applyAlignment="1">
      <alignment horizontal="left" vertical="top"/>
    </xf>
    <xf numFmtId="0" fontId="1" fillId="0" borderId="0" xfId="0" applyFont="1" applyAlignment="1">
      <alignment vertical="top"/>
    </xf>
    <xf numFmtId="0" fontId="3" fillId="0" borderId="0" xfId="0" applyFont="1" applyAlignment="1">
      <alignment vertical="top"/>
    </xf>
    <xf numFmtId="14" fontId="1" fillId="0" borderId="0" xfId="0" applyNumberFormat="1" applyFont="1" applyAlignment="1">
      <alignment horizontal="left" vertical="top"/>
    </xf>
    <xf numFmtId="0" fontId="0" fillId="0" borderId="0" xfId="0" applyAlignment="1">
      <alignment horizontal="left" vertical="top"/>
    </xf>
    <xf numFmtId="0" fontId="1" fillId="0" borderId="0" xfId="0" applyFont="1" applyAlignment="1">
      <alignment vertical="top" wrapText="1"/>
    </xf>
    <xf numFmtId="0" fontId="0" fillId="0" borderId="0" xfId="0" applyAlignment="1">
      <alignment wrapText="1"/>
    </xf>
  </cellXfs>
  <cellStyles count="26">
    <cellStyle name="Comma" xfId="1" builtinId="3"/>
    <cellStyle name="Comma [0] 2" xfId="2" xr:uid="{00000000-0005-0000-0000-000001000000}"/>
    <cellStyle name="Comma 10" xfId="3" xr:uid="{00000000-0005-0000-0000-000002000000}"/>
    <cellStyle name="Comma 2" xfId="4" xr:uid="{00000000-0005-0000-0000-000003000000}"/>
    <cellStyle name="Comma 3" xfId="5" xr:uid="{00000000-0005-0000-0000-000004000000}"/>
    <cellStyle name="Comma 4" xfId="6" xr:uid="{00000000-0005-0000-0000-000005000000}"/>
    <cellStyle name="Comma 5" xfId="7" xr:uid="{00000000-0005-0000-0000-000006000000}"/>
    <cellStyle name="Comma 6" xfId="8" xr:uid="{00000000-0005-0000-0000-000007000000}"/>
    <cellStyle name="Comma 7" xfId="9" xr:uid="{00000000-0005-0000-0000-000008000000}"/>
    <cellStyle name="Comma 8" xfId="10" xr:uid="{00000000-0005-0000-0000-000009000000}"/>
    <cellStyle name="Comma 9" xfId="11" xr:uid="{00000000-0005-0000-0000-00000A000000}"/>
    <cellStyle name="Currency [0] 2" xfId="12" xr:uid="{00000000-0005-0000-0000-00000B000000}"/>
    <cellStyle name="Currency 10" xfId="13" xr:uid="{00000000-0005-0000-0000-00000C000000}"/>
    <cellStyle name="Currency 2" xfId="14" xr:uid="{00000000-0005-0000-0000-00000D000000}"/>
    <cellStyle name="Currency 3" xfId="15" xr:uid="{00000000-0005-0000-0000-00000E000000}"/>
    <cellStyle name="Currency 4" xfId="16" xr:uid="{00000000-0005-0000-0000-00000F000000}"/>
    <cellStyle name="Currency 5" xfId="17" xr:uid="{00000000-0005-0000-0000-000010000000}"/>
    <cellStyle name="Currency 6" xfId="18" xr:uid="{00000000-0005-0000-0000-000011000000}"/>
    <cellStyle name="Currency 7" xfId="19" xr:uid="{00000000-0005-0000-0000-000012000000}"/>
    <cellStyle name="Currency 8" xfId="20" xr:uid="{00000000-0005-0000-0000-000013000000}"/>
    <cellStyle name="Currency 9" xfId="21" xr:uid="{00000000-0005-0000-0000-000014000000}"/>
    <cellStyle name="Hyperlink" xfId="22" builtinId="8"/>
    <cellStyle name="Normal" xfId="0" builtinId="0"/>
    <cellStyle name="Normal 2" xfId="23" xr:uid="{00000000-0005-0000-0000-000017000000}"/>
    <cellStyle name="Percent" xfId="24" builtinId="5"/>
    <cellStyle name="Percent 2" xfId="25" xr:uid="{00000000-0005-0000-0000-000019000000}"/>
  </cellStyles>
  <dxfs count="0"/>
  <tableStyles count="0" defaultTableStyle="TableStyleMedium2" defaultPivotStyle="PivotStyleLight16"/>
  <colors>
    <mruColors>
      <color rgb="FFC0C0C0"/>
      <color rgb="FF0000FF"/>
      <color rgb="FFCCFFC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49</xdr:row>
          <xdr:rowOff>28575</xdr:rowOff>
        </xdr:from>
        <xdr:to>
          <xdr:col>0</xdr:col>
          <xdr:colOff>1038225</xdr:colOff>
          <xdr:row>51</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53</xdr:row>
          <xdr:rowOff>28575</xdr:rowOff>
        </xdr:from>
        <xdr:to>
          <xdr:col>0</xdr:col>
          <xdr:colOff>1038225</xdr:colOff>
          <xdr:row>55</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4</xdr:col>
      <xdr:colOff>866775</xdr:colOff>
      <xdr:row>1</xdr:row>
      <xdr:rowOff>19050</xdr:rowOff>
    </xdr:from>
    <xdr:to>
      <xdr:col>8</xdr:col>
      <xdr:colOff>28575</xdr:colOff>
      <xdr:row>3</xdr:row>
      <xdr:rowOff>190500</xdr:rowOff>
    </xdr:to>
    <xdr:pic>
      <xdr:nvPicPr>
        <xdr:cNvPr id="23076" name="Picture 7" descr="laticrete">
          <a:extLst>
            <a:ext uri="{FF2B5EF4-FFF2-40B4-BE49-F238E27FC236}">
              <a16:creationId xmlns:a16="http://schemas.microsoft.com/office/drawing/2014/main" id="{00000000-0008-0000-0100-0000245A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5625" y="180975"/>
          <a:ext cx="10001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9525</xdr:colOff>
      <xdr:row>1</xdr:row>
      <xdr:rowOff>9525</xdr:rowOff>
    </xdr:from>
    <xdr:to>
      <xdr:col>2</xdr:col>
      <xdr:colOff>1181100</xdr:colOff>
      <xdr:row>2</xdr:row>
      <xdr:rowOff>9525</xdr:rowOff>
    </xdr:to>
    <xdr:pic>
      <xdr:nvPicPr>
        <xdr:cNvPr id="23077" name="Picture 335">
          <a:extLst>
            <a:ext uri="{FF2B5EF4-FFF2-40B4-BE49-F238E27FC236}">
              <a16:creationId xmlns:a16="http://schemas.microsoft.com/office/drawing/2014/main" id="{00000000-0008-0000-0100-0000255A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25" y="1714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13</xdr:row>
      <xdr:rowOff>0</xdr:rowOff>
    </xdr:from>
    <xdr:to>
      <xdr:col>12</xdr:col>
      <xdr:colOff>228600</xdr:colOff>
      <xdr:row>13</xdr:row>
      <xdr:rowOff>0</xdr:rowOff>
    </xdr:to>
    <xdr:sp macro="" textlink="">
      <xdr:nvSpPr>
        <xdr:cNvPr id="23626" name="Line 118">
          <a:extLst>
            <a:ext uri="{FF2B5EF4-FFF2-40B4-BE49-F238E27FC236}">
              <a16:creationId xmlns:a16="http://schemas.microsoft.com/office/drawing/2014/main" id="{00000000-0008-0000-0200-00004A5C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13</xdr:row>
      <xdr:rowOff>0</xdr:rowOff>
    </xdr:from>
    <xdr:to>
      <xdr:col>12</xdr:col>
      <xdr:colOff>228600</xdr:colOff>
      <xdr:row>13</xdr:row>
      <xdr:rowOff>0</xdr:rowOff>
    </xdr:to>
    <xdr:sp macro="" textlink="">
      <xdr:nvSpPr>
        <xdr:cNvPr id="23627" name="Line 192">
          <a:extLst>
            <a:ext uri="{FF2B5EF4-FFF2-40B4-BE49-F238E27FC236}">
              <a16:creationId xmlns:a16="http://schemas.microsoft.com/office/drawing/2014/main" id="{00000000-0008-0000-0200-00004B5C0000}"/>
            </a:ext>
          </a:extLst>
        </xdr:cNvPr>
        <xdr:cNvSpPr>
          <a:spLocks noChangeShapeType="1"/>
        </xdr:cNvSpPr>
      </xdr:nvSpPr>
      <xdr:spPr bwMode="auto">
        <a:xfrm>
          <a:off x="3990975" y="1647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295275</xdr:colOff>
      <xdr:row>13</xdr:row>
      <xdr:rowOff>0</xdr:rowOff>
    </xdr:from>
    <xdr:to>
      <xdr:col>12</xdr:col>
      <xdr:colOff>276225</xdr:colOff>
      <xdr:row>16</xdr:row>
      <xdr:rowOff>28575</xdr:rowOff>
    </xdr:to>
    <xdr:pic>
      <xdr:nvPicPr>
        <xdr:cNvPr id="23628" name="Picture 331" descr="laticrete">
          <a:extLst>
            <a:ext uri="{FF2B5EF4-FFF2-40B4-BE49-F238E27FC236}">
              <a16:creationId xmlns:a16="http://schemas.microsoft.com/office/drawing/2014/main" id="{00000000-0008-0000-0200-00004C5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86100" y="1647825"/>
          <a:ext cx="9525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13</xdr:row>
      <xdr:rowOff>9525</xdr:rowOff>
    </xdr:from>
    <xdr:to>
      <xdr:col>7</xdr:col>
      <xdr:colOff>19050</xdr:colOff>
      <xdr:row>14</xdr:row>
      <xdr:rowOff>9525</xdr:rowOff>
    </xdr:to>
    <xdr:pic>
      <xdr:nvPicPr>
        <xdr:cNvPr id="23629" name="Picture 335">
          <a:extLst>
            <a:ext uri="{FF2B5EF4-FFF2-40B4-BE49-F238E27FC236}">
              <a16:creationId xmlns:a16="http://schemas.microsoft.com/office/drawing/2014/main" id="{00000000-0008-0000-0200-00004D5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7725" y="16573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0</xdr:colOff>
      <xdr:row>1465</xdr:row>
      <xdr:rowOff>8072</xdr:rowOff>
    </xdr:from>
    <xdr:to>
      <xdr:col>9</xdr:col>
      <xdr:colOff>271478</xdr:colOff>
      <xdr:row>1469</xdr:row>
      <xdr:rowOff>118110</xdr:rowOff>
    </xdr:to>
    <xdr:pic>
      <xdr:nvPicPr>
        <xdr:cNvPr id="5" name="Picture 4" descr="HYDRO BAN® Point Drain Grate">
          <a:extLst>
            <a:ext uri="{FF2B5EF4-FFF2-40B4-BE49-F238E27FC236}">
              <a16:creationId xmlns:a16="http://schemas.microsoft.com/office/drawing/2014/main" id="{45228B21-5710-DDC6-B1D9-84A5390CE0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61970" y="142196949"/>
          <a:ext cx="594360" cy="594360"/>
        </a:xfrm>
        <a:prstGeom prst="rect">
          <a:avLst/>
        </a:prstGeom>
        <a:noFill/>
        <a:ln>
          <a:noFill/>
        </a:ln>
      </xdr:spPr>
    </xdr:pic>
    <xdr:clientData/>
  </xdr:twoCellAnchor>
  <xdr:twoCellAnchor editAs="oneCell">
    <xdr:from>
      <xdr:col>11</xdr:col>
      <xdr:colOff>201800</xdr:colOff>
      <xdr:row>1465</xdr:row>
      <xdr:rowOff>72327</xdr:rowOff>
    </xdr:from>
    <xdr:to>
      <xdr:col>13</xdr:col>
      <xdr:colOff>16143</xdr:colOff>
      <xdr:row>1469</xdr:row>
      <xdr:rowOff>49138</xdr:rowOff>
    </xdr:to>
    <xdr:pic>
      <xdr:nvPicPr>
        <xdr:cNvPr id="7" name="Picture 6">
          <a:extLst>
            <a:ext uri="{FF2B5EF4-FFF2-40B4-BE49-F238E27FC236}">
              <a16:creationId xmlns:a16="http://schemas.microsoft.com/office/drawing/2014/main" id="{A531BBC6-4662-874A-2B82-24CCD1E068A1}"/>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632414" y="142261204"/>
          <a:ext cx="460106" cy="4611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306736</xdr:colOff>
      <xdr:row>1465</xdr:row>
      <xdr:rowOff>80720</xdr:rowOff>
    </xdr:from>
    <xdr:to>
      <xdr:col>11</xdr:col>
      <xdr:colOff>122572</xdr:colOff>
      <xdr:row>1469</xdr:row>
      <xdr:rowOff>48432</xdr:rowOff>
    </xdr:to>
    <xdr:pic>
      <xdr:nvPicPr>
        <xdr:cNvPr id="8" name="Picture 7">
          <a:extLst>
            <a:ext uri="{FF2B5EF4-FFF2-40B4-BE49-F238E27FC236}">
              <a16:creationId xmlns:a16="http://schemas.microsoft.com/office/drawing/2014/main" id="{A72517E1-66E4-8BAE-660F-5DD99416CD4A}"/>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3091588" y="142269597"/>
          <a:ext cx="461598" cy="452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57265</xdr:colOff>
      <xdr:row>1465</xdr:row>
      <xdr:rowOff>80721</xdr:rowOff>
    </xdr:from>
    <xdr:to>
      <xdr:col>4</xdr:col>
      <xdr:colOff>508540</xdr:colOff>
      <xdr:row>1469</xdr:row>
      <xdr:rowOff>40360</xdr:rowOff>
    </xdr:to>
    <xdr:pic>
      <xdr:nvPicPr>
        <xdr:cNvPr id="9" name="Picture 8">
          <a:extLst>
            <a:ext uri="{FF2B5EF4-FFF2-40B4-BE49-F238E27FC236}">
              <a16:creationId xmlns:a16="http://schemas.microsoft.com/office/drawing/2014/main" id="{20583281-0D27-F1FB-571B-55AAC47D200B}"/>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445655" y="142237310"/>
          <a:ext cx="451275" cy="4439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605403</xdr:colOff>
      <xdr:row>1465</xdr:row>
      <xdr:rowOff>88794</xdr:rowOff>
    </xdr:from>
    <xdr:to>
      <xdr:col>7</xdr:col>
      <xdr:colOff>56504</xdr:colOff>
      <xdr:row>1469</xdr:row>
      <xdr:rowOff>51030</xdr:rowOff>
    </xdr:to>
    <xdr:pic>
      <xdr:nvPicPr>
        <xdr:cNvPr id="10" name="Picture 9">
          <a:extLst>
            <a:ext uri="{FF2B5EF4-FFF2-40B4-BE49-F238E27FC236}">
              <a16:creationId xmlns:a16="http://schemas.microsoft.com/office/drawing/2014/main" id="{56F10BB8-83D0-DDCA-D864-66BAB3481E74}"/>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993793" y="142277671"/>
          <a:ext cx="452033" cy="446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104937</xdr:colOff>
      <xdr:row>1465</xdr:row>
      <xdr:rowOff>72651</xdr:rowOff>
    </xdr:from>
    <xdr:to>
      <xdr:col>14</xdr:col>
      <xdr:colOff>242161</xdr:colOff>
      <xdr:row>1469</xdr:row>
      <xdr:rowOff>40761</xdr:rowOff>
    </xdr:to>
    <xdr:pic>
      <xdr:nvPicPr>
        <xdr:cNvPr id="11" name="Picture 10">
          <a:extLst>
            <a:ext uri="{FF2B5EF4-FFF2-40B4-BE49-F238E27FC236}">
              <a16:creationId xmlns:a16="http://schemas.microsoft.com/office/drawing/2014/main" id="{712ACB79-630C-07D6-5E27-CA2EDB9E2C51}"/>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181314" y="142261528"/>
          <a:ext cx="460105" cy="452432"/>
        </a:xfrm>
        <a:prstGeom prst="rect">
          <a:avLst/>
        </a:prstGeom>
        <a:solidFill>
          <a:schemeClr val="bg2">
            <a:lumMod val="10000"/>
          </a:schemeClr>
        </a:solidFill>
      </xdr:spPr>
    </xdr:pic>
    <xdr:clientData/>
  </xdr:twoCellAnchor>
  <xdr:twoCellAnchor editAs="oneCell">
    <xdr:from>
      <xdr:col>3</xdr:col>
      <xdr:colOff>339021</xdr:colOff>
      <xdr:row>1463</xdr:row>
      <xdr:rowOff>24216</xdr:rowOff>
    </xdr:from>
    <xdr:to>
      <xdr:col>15</xdr:col>
      <xdr:colOff>19045</xdr:colOff>
      <xdr:row>1471</xdr:row>
      <xdr:rowOff>1776</xdr:rowOff>
    </xdr:to>
    <xdr:pic>
      <xdr:nvPicPr>
        <xdr:cNvPr id="12" name="Picture 11">
          <a:extLst>
            <a:ext uri="{FF2B5EF4-FFF2-40B4-BE49-F238E27FC236}">
              <a16:creationId xmlns:a16="http://schemas.microsoft.com/office/drawing/2014/main" id="{AB30627D-0D74-7617-00B3-052190AA051C}"/>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1388385" y="142059724"/>
          <a:ext cx="3352800" cy="7524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duct_Department1/Conestoga%20Pricelists/Revised%20Price%20Lists/2014%20Price%20Lists%20Completed/Schluter%20201404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dex"/>
      <sheetName val="Price List"/>
      <sheetName val="Sheet1"/>
      <sheetName val="Changes"/>
    </sheetNames>
    <sheetDataSet>
      <sheetData sheetId="0"/>
      <sheetData sheetId="1"/>
      <sheetData sheetId="2"/>
      <sheetData sheetId="3">
        <row r="8">
          <cell r="B8" t="str">
            <v>00000001</v>
          </cell>
          <cell r="L8" t="str">
            <v>Mfg</v>
          </cell>
          <cell r="M8" t="str">
            <v>Mfg.</v>
          </cell>
          <cell r="N8" t="str">
            <v>CCTD</v>
          </cell>
          <cell r="R8" t="str">
            <v>Landed</v>
          </cell>
          <cell r="S8" t="str">
            <v>Price</v>
          </cell>
          <cell r="U8" t="str">
            <v>Calc</v>
          </cell>
          <cell r="V8" t="str">
            <v>Nickel</v>
          </cell>
          <cell r="X8" t="str">
            <v>Sugg.</v>
          </cell>
          <cell r="Y8">
            <v>0.45</v>
          </cell>
          <cell r="Z8" t="str">
            <v>Old</v>
          </cell>
          <cell r="AA8" t="str">
            <v>%</v>
          </cell>
          <cell r="AB8" t="str">
            <v>Price</v>
          </cell>
          <cell r="AC8" t="str">
            <v>Sugg.</v>
          </cell>
          <cell r="AF8" t="str">
            <v>Net</v>
          </cell>
          <cell r="AH8" t="str">
            <v>Calc</v>
          </cell>
          <cell r="AI8" t="str">
            <v>Nickel</v>
          </cell>
          <cell r="AJ8" t="str">
            <v>Cents</v>
          </cell>
          <cell r="AL8" t="str">
            <v>List</v>
          </cell>
          <cell r="AN8" t="str">
            <v>Round</v>
          </cell>
          <cell r="AO8" t="str">
            <v>x</v>
          </cell>
        </row>
        <row r="9">
          <cell r="B9" t="str">
            <v>00000002</v>
          </cell>
          <cell r="C9" t="str">
            <v>Series</v>
          </cell>
          <cell r="D9" t="str">
            <v>Shape</v>
          </cell>
          <cell r="E9" t="str">
            <v>Size</v>
          </cell>
          <cell r="F9" t="str">
            <v>Other</v>
          </cell>
          <cell r="G9" t="str">
            <v>U/M</v>
          </cell>
          <cell r="H9" t="str">
            <v>Stock</v>
          </cell>
          <cell r="I9" t="str">
            <v>Note</v>
          </cell>
          <cell r="J9" t="str">
            <v>Code</v>
          </cell>
          <cell r="K9" t="str">
            <v>Weight</v>
          </cell>
          <cell r="L9" t="str">
            <v>Price</v>
          </cell>
          <cell r="M9" t="str">
            <v>Disc</v>
          </cell>
          <cell r="N9" t="str">
            <v>Cost</v>
          </cell>
          <cell r="O9" t="str">
            <v>Freight</v>
          </cell>
          <cell r="P9" t="str">
            <v>Ocean</v>
          </cell>
          <cell r="Q9" t="str">
            <v>Duty</v>
          </cell>
          <cell r="R9" t="str">
            <v>Cost</v>
          </cell>
          <cell r="S9" t="str">
            <v>Group</v>
          </cell>
          <cell r="T9" t="str">
            <v>Factor</v>
          </cell>
          <cell r="U9" t="str">
            <v>Price</v>
          </cell>
          <cell r="V9" t="str">
            <v>Round</v>
          </cell>
          <cell r="W9" t="str">
            <v>Adj.</v>
          </cell>
          <cell r="X9" t="str">
            <v>List</v>
          </cell>
          <cell r="Y9" t="str">
            <v>Margin</v>
          </cell>
          <cell r="Z9" t="str">
            <v>Price</v>
          </cell>
          <cell r="AA9" t="str">
            <v>Change</v>
          </cell>
          <cell r="AB9" t="str">
            <v>Change</v>
          </cell>
          <cell r="AC9" t="str">
            <v>List</v>
          </cell>
          <cell r="AD9" t="str">
            <v>Code</v>
          </cell>
          <cell r="AE9" t="str">
            <v>Disc.</v>
          </cell>
          <cell r="AF9" t="str">
            <v>Cost</v>
          </cell>
          <cell r="AG9" t="str">
            <v>Group</v>
          </cell>
          <cell r="AH9" t="str">
            <v>Price</v>
          </cell>
          <cell r="AI9" t="str">
            <v>Round</v>
          </cell>
          <cell r="AJ9" t="str">
            <v>Round</v>
          </cell>
          <cell r="AK9" t="str">
            <v>Adj.</v>
          </cell>
          <cell r="AL9" t="str">
            <v>Price</v>
          </cell>
          <cell r="AM9" t="str">
            <v>GP%</v>
          </cell>
          <cell r="AN9" t="str">
            <v>To</v>
          </cell>
          <cell r="AO9" t="str">
            <v>x</v>
          </cell>
        </row>
        <row r="10">
          <cell r="B10" t="str">
            <v>SHMC80D</v>
          </cell>
          <cell r="C10" t="str">
            <v>Deco</v>
          </cell>
          <cell r="D10" t="str">
            <v>MC80D</v>
          </cell>
          <cell r="E10" t="str">
            <v>5/16" x 8'</v>
          </cell>
          <cell r="G10" t="str">
            <v>EA</v>
          </cell>
          <cell r="J10" t="str">
            <v>I</v>
          </cell>
          <cell r="K10">
            <v>1.94</v>
          </cell>
          <cell r="L10">
            <v>81.63</v>
          </cell>
          <cell r="M10">
            <v>0.55000000000000004</v>
          </cell>
          <cell r="N10">
            <v>36.733499999999992</v>
          </cell>
          <cell r="O10">
            <v>2.9400000000000003E-2</v>
          </cell>
          <cell r="P10">
            <v>0</v>
          </cell>
          <cell r="Q10">
            <v>0</v>
          </cell>
          <cell r="R10">
            <v>36.762899999999995</v>
          </cell>
          <cell r="S10">
            <v>1</v>
          </cell>
          <cell r="T10">
            <v>2.64</v>
          </cell>
          <cell r="U10">
            <v>97.05</v>
          </cell>
          <cell r="V10">
            <v>0</v>
          </cell>
          <cell r="X10">
            <v>97.05</v>
          </cell>
          <cell r="Y10">
            <v>0.31126598285794593</v>
          </cell>
          <cell r="Z10">
            <v>93.6</v>
          </cell>
          <cell r="AA10">
            <v>3.6999999999999998E-2</v>
          </cell>
          <cell r="AB10" t="str">
            <v>YES</v>
          </cell>
          <cell r="AC10">
            <v>97.05</v>
          </cell>
          <cell r="AD10" t="str">
            <v>I</v>
          </cell>
          <cell r="AE10" t="e">
            <v>#N/A</v>
          </cell>
          <cell r="AF10" t="e">
            <v>#N/A</v>
          </cell>
          <cell r="AG10">
            <v>1</v>
          </cell>
          <cell r="AH10" t="e">
            <v>#N/A</v>
          </cell>
          <cell r="AI10">
            <v>0</v>
          </cell>
          <cell r="AJ10">
            <v>0</v>
          </cell>
          <cell r="AL10" t="e">
            <v>#N/A</v>
          </cell>
          <cell r="AM10" t="e">
            <v>#N/A</v>
          </cell>
          <cell r="AN10" t="str">
            <v/>
          </cell>
          <cell r="AO10" t="str">
            <v>x</v>
          </cell>
        </row>
        <row r="11">
          <cell r="B11" t="str">
            <v>SHMC90D</v>
          </cell>
          <cell r="C11" t="str">
            <v>Deco</v>
          </cell>
          <cell r="D11" t="str">
            <v>MC90D</v>
          </cell>
          <cell r="E11" t="str">
            <v>11/32" x 8'</v>
          </cell>
          <cell r="G11" t="str">
            <v>EA</v>
          </cell>
          <cell r="J11" t="str">
            <v>I</v>
          </cell>
          <cell r="K11">
            <v>1.99</v>
          </cell>
          <cell r="L11">
            <v>152.6</v>
          </cell>
          <cell r="M11">
            <v>0.55000000000000004</v>
          </cell>
          <cell r="N11">
            <v>68.669999999999987</v>
          </cell>
          <cell r="O11">
            <v>2.9900000000000003E-2</v>
          </cell>
          <cell r="P11">
            <v>0</v>
          </cell>
          <cell r="Q11">
            <v>0</v>
          </cell>
          <cell r="R11">
            <v>68.699899999999985</v>
          </cell>
          <cell r="S11">
            <v>1</v>
          </cell>
          <cell r="T11">
            <v>2.64</v>
          </cell>
          <cell r="U11">
            <v>181.37</v>
          </cell>
          <cell r="V11">
            <v>3.0000000000001137E-2</v>
          </cell>
          <cell r="X11">
            <v>181.4</v>
          </cell>
          <cell r="Y11">
            <v>0.31141725969730399</v>
          </cell>
          <cell r="Z11">
            <v>174.9</v>
          </cell>
          <cell r="AA11">
            <v>3.6999999999999998E-2</v>
          </cell>
          <cell r="AB11" t="str">
            <v>YES</v>
          </cell>
          <cell r="AC11">
            <v>181.4</v>
          </cell>
          <cell r="AD11" t="str">
            <v>I</v>
          </cell>
          <cell r="AE11" t="e">
            <v>#N/A</v>
          </cell>
          <cell r="AF11" t="e">
            <v>#N/A</v>
          </cell>
          <cell r="AG11">
            <v>1</v>
          </cell>
          <cell r="AH11" t="e">
            <v>#N/A</v>
          </cell>
          <cell r="AI11">
            <v>0</v>
          </cell>
          <cell r="AJ11">
            <v>0</v>
          </cell>
          <cell r="AL11" t="e">
            <v>#N/A</v>
          </cell>
          <cell r="AM11" t="e">
            <v>#N/A</v>
          </cell>
          <cell r="AN11" t="str">
            <v/>
          </cell>
          <cell r="AO11" t="str">
            <v>x</v>
          </cell>
        </row>
        <row r="12">
          <cell r="B12" t="str">
            <v>SHMC110D</v>
          </cell>
          <cell r="C12" t="str">
            <v>Deco</v>
          </cell>
          <cell r="D12" t="str">
            <v>MC110D</v>
          </cell>
          <cell r="E12" t="str">
            <v>7/16" x 8'</v>
          </cell>
          <cell r="G12" t="str">
            <v>EA</v>
          </cell>
          <cell r="J12" t="str">
            <v>I</v>
          </cell>
          <cell r="K12">
            <v>2.15</v>
          </cell>
          <cell r="L12">
            <v>158.01</v>
          </cell>
          <cell r="M12">
            <v>0.55000000000000004</v>
          </cell>
          <cell r="N12">
            <v>71.104499999999987</v>
          </cell>
          <cell r="O12">
            <v>3.15E-2</v>
          </cell>
          <cell r="P12">
            <v>0</v>
          </cell>
          <cell r="Q12">
            <v>0</v>
          </cell>
          <cell r="R12">
            <v>71.135999999999981</v>
          </cell>
          <cell r="S12">
            <v>1</v>
          </cell>
          <cell r="T12">
            <v>2.64</v>
          </cell>
          <cell r="U12">
            <v>187.8</v>
          </cell>
          <cell r="V12">
            <v>0</v>
          </cell>
          <cell r="X12">
            <v>187.8</v>
          </cell>
          <cell r="Y12">
            <v>0.31129828637815887</v>
          </cell>
          <cell r="Z12">
            <v>181.1</v>
          </cell>
          <cell r="AA12">
            <v>3.6999999999999998E-2</v>
          </cell>
          <cell r="AB12" t="str">
            <v>YES</v>
          </cell>
          <cell r="AC12">
            <v>187.8</v>
          </cell>
          <cell r="AD12" t="str">
            <v>I</v>
          </cell>
          <cell r="AE12" t="e">
            <v>#N/A</v>
          </cell>
          <cell r="AF12" t="e">
            <v>#N/A</v>
          </cell>
          <cell r="AG12">
            <v>1</v>
          </cell>
          <cell r="AH12" t="e">
            <v>#N/A</v>
          </cell>
          <cell r="AI12">
            <v>0</v>
          </cell>
          <cell r="AJ12">
            <v>0</v>
          </cell>
          <cell r="AL12" t="e">
            <v>#N/A</v>
          </cell>
          <cell r="AM12" t="e">
            <v>#N/A</v>
          </cell>
          <cell r="AN12" t="str">
            <v/>
          </cell>
          <cell r="AO12" t="str">
            <v>x</v>
          </cell>
        </row>
        <row r="13">
          <cell r="B13" t="str">
            <v>SHMC125D</v>
          </cell>
          <cell r="C13" t="str">
            <v>Deco</v>
          </cell>
          <cell r="D13" t="str">
            <v>MC125D</v>
          </cell>
          <cell r="E13" t="str">
            <v>1/2" x 8'</v>
          </cell>
          <cell r="G13" t="str">
            <v>EA</v>
          </cell>
          <cell r="J13" t="str">
            <v>I</v>
          </cell>
          <cell r="K13">
            <v>2.21</v>
          </cell>
          <cell r="L13">
            <v>161.65</v>
          </cell>
          <cell r="M13">
            <v>0.55000000000000004</v>
          </cell>
          <cell r="N13">
            <v>72.742499999999993</v>
          </cell>
          <cell r="O13">
            <v>3.2100000000000004E-2</v>
          </cell>
          <cell r="P13">
            <v>0</v>
          </cell>
          <cell r="Q13">
            <v>0</v>
          </cell>
          <cell r="R13">
            <v>72.774599999999992</v>
          </cell>
          <cell r="S13">
            <v>1</v>
          </cell>
          <cell r="T13">
            <v>2.64</v>
          </cell>
          <cell r="U13">
            <v>192.12</v>
          </cell>
          <cell r="V13">
            <v>0.03</v>
          </cell>
          <cell r="X13">
            <v>192.15</v>
          </cell>
          <cell r="Y13">
            <v>0.31138457171244077</v>
          </cell>
          <cell r="Z13">
            <v>185.3</v>
          </cell>
          <cell r="AA13">
            <v>3.6999999999999998E-2</v>
          </cell>
          <cell r="AB13" t="str">
            <v>YES</v>
          </cell>
          <cell r="AC13">
            <v>192.15</v>
          </cell>
          <cell r="AD13" t="str">
            <v>I</v>
          </cell>
          <cell r="AE13" t="e">
            <v>#N/A</v>
          </cell>
          <cell r="AF13" t="e">
            <v>#N/A</v>
          </cell>
          <cell r="AG13">
            <v>1</v>
          </cell>
          <cell r="AH13" t="e">
            <v>#N/A</v>
          </cell>
          <cell r="AI13">
            <v>0</v>
          </cell>
          <cell r="AJ13">
            <v>0</v>
          </cell>
          <cell r="AL13" t="e">
            <v>#N/A</v>
          </cell>
          <cell r="AM13" t="e">
            <v>#N/A</v>
          </cell>
          <cell r="AN13" t="str">
            <v/>
          </cell>
          <cell r="AO13" t="str">
            <v>x</v>
          </cell>
        </row>
        <row r="14">
          <cell r="B14" t="str">
            <v>SHAE80D</v>
          </cell>
          <cell r="C14" t="str">
            <v>Deco</v>
          </cell>
          <cell r="D14" t="str">
            <v>AE80D</v>
          </cell>
          <cell r="E14" t="str">
            <v>5/16" x 8'</v>
          </cell>
          <cell r="G14" t="str">
            <v>EA</v>
          </cell>
          <cell r="J14" t="str">
            <v>I</v>
          </cell>
          <cell r="K14">
            <v>0.51</v>
          </cell>
          <cell r="L14">
            <v>17.45</v>
          </cell>
          <cell r="M14">
            <v>0.55000000000000004</v>
          </cell>
          <cell r="N14">
            <v>7.8524999999999991</v>
          </cell>
          <cell r="O14">
            <v>1.5100000000000001E-2</v>
          </cell>
          <cell r="P14">
            <v>0</v>
          </cell>
          <cell r="Q14">
            <v>0</v>
          </cell>
          <cell r="R14">
            <v>7.8675999999999995</v>
          </cell>
          <cell r="S14">
            <v>1</v>
          </cell>
          <cell r="T14">
            <v>2.64</v>
          </cell>
          <cell r="U14">
            <v>20.77</v>
          </cell>
          <cell r="V14">
            <v>3.0000000000001137E-2</v>
          </cell>
          <cell r="X14">
            <v>20.8</v>
          </cell>
          <cell r="Y14">
            <v>0.31227272727272737</v>
          </cell>
          <cell r="Z14">
            <v>21.4</v>
          </cell>
          <cell r="AA14">
            <v>-2.8000000000000001E-2</v>
          </cell>
          <cell r="AB14" t="str">
            <v>YES</v>
          </cell>
          <cell r="AC14">
            <v>20.8</v>
          </cell>
          <cell r="AD14" t="str">
            <v>I</v>
          </cell>
          <cell r="AE14" t="e">
            <v>#N/A</v>
          </cell>
          <cell r="AF14" t="e">
            <v>#N/A</v>
          </cell>
          <cell r="AG14">
            <v>1</v>
          </cell>
          <cell r="AH14" t="e">
            <v>#N/A</v>
          </cell>
          <cell r="AI14">
            <v>0</v>
          </cell>
          <cell r="AJ14">
            <v>0</v>
          </cell>
          <cell r="AL14" t="e">
            <v>#N/A</v>
          </cell>
          <cell r="AM14" t="e">
            <v>#N/A</v>
          </cell>
          <cell r="AN14" t="str">
            <v/>
          </cell>
          <cell r="AO14" t="str">
            <v>x</v>
          </cell>
        </row>
        <row r="15">
          <cell r="B15" t="str">
            <v>SHAE100D</v>
          </cell>
          <cell r="C15" t="str">
            <v>Deco</v>
          </cell>
          <cell r="D15" t="str">
            <v>AE100D</v>
          </cell>
          <cell r="E15" t="str">
            <v>3/8" x 8'</v>
          </cell>
          <cell r="G15" t="str">
            <v>EA</v>
          </cell>
          <cell r="J15" t="str">
            <v>I</v>
          </cell>
          <cell r="K15">
            <v>0.54</v>
          </cell>
          <cell r="L15">
            <v>19.670000000000002</v>
          </cell>
          <cell r="M15">
            <v>0.55000000000000004</v>
          </cell>
          <cell r="N15">
            <v>8.8514999999999997</v>
          </cell>
          <cell r="O15">
            <v>1.54E-2</v>
          </cell>
          <cell r="P15">
            <v>0</v>
          </cell>
          <cell r="Q15">
            <v>0</v>
          </cell>
          <cell r="R15">
            <v>8.8668999999999993</v>
          </cell>
          <cell r="S15">
            <v>1</v>
          </cell>
          <cell r="T15">
            <v>2.64</v>
          </cell>
          <cell r="U15">
            <v>23.41</v>
          </cell>
          <cell r="V15">
            <v>-0.01</v>
          </cell>
          <cell r="X15">
            <v>23.4</v>
          </cell>
          <cell r="Y15">
            <v>0.31104118104118117</v>
          </cell>
          <cell r="Z15">
            <v>24.15</v>
          </cell>
          <cell r="AA15">
            <v>-3.1E-2</v>
          </cell>
          <cell r="AB15" t="str">
            <v>YES</v>
          </cell>
          <cell r="AC15">
            <v>23.4</v>
          </cell>
          <cell r="AD15" t="str">
            <v>I</v>
          </cell>
          <cell r="AE15" t="e">
            <v>#N/A</v>
          </cell>
          <cell r="AF15" t="e">
            <v>#N/A</v>
          </cell>
          <cell r="AG15">
            <v>1</v>
          </cell>
          <cell r="AH15" t="e">
            <v>#N/A</v>
          </cell>
          <cell r="AI15">
            <v>0</v>
          </cell>
          <cell r="AJ15">
            <v>0</v>
          </cell>
          <cell r="AL15" t="e">
            <v>#N/A</v>
          </cell>
          <cell r="AM15" t="e">
            <v>#N/A</v>
          </cell>
          <cell r="AN15" t="str">
            <v/>
          </cell>
          <cell r="AO15" t="str">
            <v>x</v>
          </cell>
        </row>
        <row r="16">
          <cell r="B16" t="str">
            <v>SHAE125D</v>
          </cell>
          <cell r="C16" t="str">
            <v>Deco</v>
          </cell>
          <cell r="D16" t="str">
            <v>AE125D</v>
          </cell>
          <cell r="E16" t="str">
            <v>1/2" x 8'</v>
          </cell>
          <cell r="G16" t="str">
            <v>EA</v>
          </cell>
          <cell r="J16" t="str">
            <v>I</v>
          </cell>
          <cell r="K16">
            <v>0.66</v>
          </cell>
          <cell r="L16">
            <v>20.3</v>
          </cell>
          <cell r="M16">
            <v>0.55000000000000004</v>
          </cell>
          <cell r="N16">
            <v>9.1349999999999998</v>
          </cell>
          <cell r="O16">
            <v>1.66E-2</v>
          </cell>
          <cell r="P16">
            <v>0</v>
          </cell>
          <cell r="Q16">
            <v>0</v>
          </cell>
          <cell r="R16">
            <v>9.1516000000000002</v>
          </cell>
          <cell r="S16">
            <v>1</v>
          </cell>
          <cell r="T16">
            <v>2.64</v>
          </cell>
          <cell r="U16">
            <v>24.16</v>
          </cell>
          <cell r="V16">
            <v>-0.01</v>
          </cell>
          <cell r="X16">
            <v>24.15</v>
          </cell>
          <cell r="Y16">
            <v>0.31100319969885187</v>
          </cell>
          <cell r="Z16">
            <v>24.9</v>
          </cell>
          <cell r="AA16">
            <v>-0.03</v>
          </cell>
          <cell r="AB16" t="str">
            <v>YES</v>
          </cell>
          <cell r="AC16">
            <v>24.15</v>
          </cell>
          <cell r="AD16" t="str">
            <v>I</v>
          </cell>
          <cell r="AE16" t="e">
            <v>#N/A</v>
          </cell>
          <cell r="AF16" t="e">
            <v>#N/A</v>
          </cell>
          <cell r="AG16">
            <v>1</v>
          </cell>
          <cell r="AH16" t="e">
            <v>#N/A</v>
          </cell>
          <cell r="AI16">
            <v>0</v>
          </cell>
          <cell r="AJ16">
            <v>0</v>
          </cell>
          <cell r="AL16" t="e">
            <v>#N/A</v>
          </cell>
          <cell r="AM16" t="e">
            <v>#N/A</v>
          </cell>
          <cell r="AN16" t="str">
            <v/>
          </cell>
          <cell r="AO16" t="str">
            <v>x</v>
          </cell>
        </row>
        <row r="17">
          <cell r="B17" t="str">
            <v>SHM90D</v>
          </cell>
          <cell r="C17" t="str">
            <v>Deco</v>
          </cell>
          <cell r="D17" t="str">
            <v>M90D</v>
          </cell>
          <cell r="E17" t="str">
            <v>11/32" x 8'</v>
          </cell>
          <cell r="G17" t="str">
            <v>EA</v>
          </cell>
          <cell r="J17" t="str">
            <v>I</v>
          </cell>
          <cell r="K17">
            <v>1.99</v>
          </cell>
          <cell r="L17">
            <v>70.010000000000005</v>
          </cell>
          <cell r="M17">
            <v>0.55000000000000004</v>
          </cell>
          <cell r="N17">
            <v>31.5045</v>
          </cell>
          <cell r="O17">
            <v>2.9900000000000003E-2</v>
          </cell>
          <cell r="P17">
            <v>0</v>
          </cell>
          <cell r="Q17">
            <v>0</v>
          </cell>
          <cell r="R17">
            <v>31.534400000000002</v>
          </cell>
          <cell r="S17">
            <v>1</v>
          </cell>
          <cell r="T17">
            <v>2.64</v>
          </cell>
          <cell r="U17">
            <v>83.25</v>
          </cell>
          <cell r="V17">
            <v>0</v>
          </cell>
          <cell r="X17">
            <v>83.25</v>
          </cell>
          <cell r="Y17">
            <v>0.31128801528801525</v>
          </cell>
          <cell r="Z17">
            <v>80.3</v>
          </cell>
          <cell r="AA17">
            <v>3.6999999999999998E-2</v>
          </cell>
          <cell r="AB17" t="str">
            <v>YES</v>
          </cell>
          <cell r="AC17">
            <v>83.25</v>
          </cell>
          <cell r="AD17" t="str">
            <v>I</v>
          </cell>
          <cell r="AE17" t="e">
            <v>#N/A</v>
          </cell>
          <cell r="AF17" t="e">
            <v>#N/A</v>
          </cell>
          <cell r="AG17">
            <v>1</v>
          </cell>
          <cell r="AH17" t="e">
            <v>#N/A</v>
          </cell>
          <cell r="AI17">
            <v>0</v>
          </cell>
          <cell r="AJ17">
            <v>0</v>
          </cell>
          <cell r="AL17" t="e">
            <v>#N/A</v>
          </cell>
          <cell r="AM17" t="e">
            <v>#N/A</v>
          </cell>
          <cell r="AN17" t="str">
            <v/>
          </cell>
          <cell r="AO17" t="str">
            <v>x</v>
          </cell>
        </row>
        <row r="18">
          <cell r="B18" t="str">
            <v>SHM110D</v>
          </cell>
          <cell r="C18" t="str">
            <v>Deco</v>
          </cell>
          <cell r="D18" t="str">
            <v>M110D</v>
          </cell>
          <cell r="E18" t="str">
            <v>7/16" x 8'</v>
          </cell>
          <cell r="G18" t="str">
            <v>EA</v>
          </cell>
          <cell r="J18" t="str">
            <v>I</v>
          </cell>
          <cell r="K18">
            <v>2.15</v>
          </cell>
          <cell r="L18">
            <v>75.31</v>
          </cell>
          <cell r="M18">
            <v>0.55000000000000004</v>
          </cell>
          <cell r="N18">
            <v>33.889499999999998</v>
          </cell>
          <cell r="O18">
            <v>3.15E-2</v>
          </cell>
          <cell r="P18">
            <v>0</v>
          </cell>
          <cell r="Q18">
            <v>0</v>
          </cell>
          <cell r="R18">
            <v>33.920999999999999</v>
          </cell>
          <cell r="S18">
            <v>1</v>
          </cell>
          <cell r="T18">
            <v>2.64</v>
          </cell>
          <cell r="U18">
            <v>89.55</v>
          </cell>
          <cell r="V18">
            <v>0</v>
          </cell>
          <cell r="X18">
            <v>89.55</v>
          </cell>
          <cell r="Y18">
            <v>0.31128369118318877</v>
          </cell>
          <cell r="Z18">
            <v>86.35</v>
          </cell>
          <cell r="AA18">
            <v>3.6999999999999998E-2</v>
          </cell>
          <cell r="AB18" t="str">
            <v>YES</v>
          </cell>
          <cell r="AC18">
            <v>89.55</v>
          </cell>
          <cell r="AD18" t="str">
            <v>I</v>
          </cell>
          <cell r="AE18" t="e">
            <v>#N/A</v>
          </cell>
          <cell r="AF18" t="e">
            <v>#N/A</v>
          </cell>
          <cell r="AG18">
            <v>1</v>
          </cell>
          <cell r="AH18" t="e">
            <v>#N/A</v>
          </cell>
          <cell r="AI18">
            <v>0</v>
          </cell>
          <cell r="AJ18">
            <v>0</v>
          </cell>
          <cell r="AL18" t="e">
            <v>#N/A</v>
          </cell>
          <cell r="AM18" t="e">
            <v>#N/A</v>
          </cell>
          <cell r="AN18" t="str">
            <v/>
          </cell>
          <cell r="AO18" t="str">
            <v>x</v>
          </cell>
        </row>
        <row r="19">
          <cell r="B19" t="str">
            <v>SHM125D</v>
          </cell>
          <cell r="C19" t="str">
            <v>Deco</v>
          </cell>
          <cell r="D19" t="str">
            <v>M125D</v>
          </cell>
          <cell r="E19" t="str">
            <v>1/2" x 8'</v>
          </cell>
          <cell r="G19" t="str">
            <v>EA</v>
          </cell>
          <cell r="J19" t="str">
            <v>I</v>
          </cell>
          <cell r="K19">
            <v>2.21</v>
          </cell>
          <cell r="L19">
            <v>78.959999999999994</v>
          </cell>
          <cell r="M19">
            <v>0.55000000000000004</v>
          </cell>
          <cell r="N19">
            <v>35.531999999999996</v>
          </cell>
          <cell r="O19">
            <v>3.2100000000000004E-2</v>
          </cell>
          <cell r="P19">
            <v>0</v>
          </cell>
          <cell r="Q19">
            <v>0</v>
          </cell>
          <cell r="R19">
            <v>35.564099999999996</v>
          </cell>
          <cell r="S19">
            <v>1</v>
          </cell>
          <cell r="T19">
            <v>2.64</v>
          </cell>
          <cell r="U19">
            <v>93.89</v>
          </cell>
          <cell r="V19">
            <v>1.0000000000005116E-2</v>
          </cell>
          <cell r="X19">
            <v>93.9</v>
          </cell>
          <cell r="Y19">
            <v>0.31137380191693309</v>
          </cell>
          <cell r="Z19">
            <v>90.55</v>
          </cell>
          <cell r="AA19">
            <v>3.6999999999999998E-2</v>
          </cell>
          <cell r="AB19" t="str">
            <v>YES</v>
          </cell>
          <cell r="AC19">
            <v>93.9</v>
          </cell>
          <cell r="AD19" t="str">
            <v>I</v>
          </cell>
          <cell r="AE19" t="e">
            <v>#N/A</v>
          </cell>
          <cell r="AF19" t="e">
            <v>#N/A</v>
          </cell>
          <cell r="AG19">
            <v>1</v>
          </cell>
          <cell r="AH19" t="e">
            <v>#N/A</v>
          </cell>
          <cell r="AI19">
            <v>0</v>
          </cell>
          <cell r="AJ19">
            <v>0</v>
          </cell>
          <cell r="AL19" t="e">
            <v>#N/A</v>
          </cell>
          <cell r="AM19" t="e">
            <v>#N/A</v>
          </cell>
          <cell r="AN19" t="str">
            <v/>
          </cell>
          <cell r="AO19" t="str">
            <v>x</v>
          </cell>
        </row>
        <row r="20">
          <cell r="B20" t="str">
            <v>SHE80D</v>
          </cell>
          <cell r="C20" t="str">
            <v>Deco</v>
          </cell>
          <cell r="D20" t="str">
            <v>E80D</v>
          </cell>
          <cell r="E20" t="str">
            <v>5/16" x 8'</v>
          </cell>
          <cell r="G20" t="str">
            <v>EA</v>
          </cell>
          <cell r="J20" t="str">
            <v>I</v>
          </cell>
          <cell r="K20">
            <v>1.86</v>
          </cell>
          <cell r="L20">
            <v>36.5</v>
          </cell>
          <cell r="M20">
            <v>0.55000000000000004</v>
          </cell>
          <cell r="N20">
            <v>16.424999999999997</v>
          </cell>
          <cell r="O20">
            <v>2.86E-2</v>
          </cell>
          <cell r="P20">
            <v>0</v>
          </cell>
          <cell r="Q20">
            <v>0</v>
          </cell>
          <cell r="R20">
            <v>16.453599999999998</v>
          </cell>
          <cell r="S20">
            <v>1</v>
          </cell>
          <cell r="T20">
            <v>2.64</v>
          </cell>
          <cell r="U20">
            <v>43.44</v>
          </cell>
          <cell r="V20">
            <v>0.01</v>
          </cell>
          <cell r="X20">
            <v>43.45</v>
          </cell>
          <cell r="Y20">
            <v>0.31149283397844985</v>
          </cell>
          <cell r="Z20">
            <v>41.9</v>
          </cell>
          <cell r="AA20">
            <v>3.6999999999999998E-2</v>
          </cell>
          <cell r="AB20" t="str">
            <v>YES</v>
          </cell>
          <cell r="AC20">
            <v>43.45</v>
          </cell>
          <cell r="AD20" t="str">
            <v>I</v>
          </cell>
          <cell r="AE20" t="e">
            <v>#N/A</v>
          </cell>
          <cell r="AF20" t="e">
            <v>#N/A</v>
          </cell>
          <cell r="AG20">
            <v>1</v>
          </cell>
          <cell r="AH20" t="e">
            <v>#N/A</v>
          </cell>
          <cell r="AI20">
            <v>0</v>
          </cell>
          <cell r="AJ20">
            <v>0</v>
          </cell>
          <cell r="AL20" t="e">
            <v>#N/A</v>
          </cell>
          <cell r="AM20" t="e">
            <v>#N/A</v>
          </cell>
          <cell r="AN20" t="str">
            <v/>
          </cell>
          <cell r="AO20" t="str">
            <v>x</v>
          </cell>
        </row>
        <row r="21">
          <cell r="B21" t="str">
            <v>SHE90D</v>
          </cell>
          <cell r="C21" t="str">
            <v>Deco</v>
          </cell>
          <cell r="D21" t="str">
            <v>E90D</v>
          </cell>
          <cell r="E21" t="str">
            <v>11/32" x 8'</v>
          </cell>
          <cell r="G21" t="str">
            <v>EA</v>
          </cell>
          <cell r="J21" t="str">
            <v>I</v>
          </cell>
          <cell r="K21">
            <v>1.87</v>
          </cell>
          <cell r="L21">
            <v>36.979999999999997</v>
          </cell>
          <cell r="M21">
            <v>0.55000000000000004</v>
          </cell>
          <cell r="N21">
            <v>16.640999999999998</v>
          </cell>
          <cell r="O21">
            <v>2.8700000000000003E-2</v>
          </cell>
          <cell r="P21">
            <v>0</v>
          </cell>
          <cell r="Q21">
            <v>0</v>
          </cell>
          <cell r="R21">
            <v>16.669699999999999</v>
          </cell>
          <cell r="S21">
            <v>1</v>
          </cell>
          <cell r="T21">
            <v>2.64</v>
          </cell>
          <cell r="U21">
            <v>44.01</v>
          </cell>
          <cell r="V21">
            <v>-0.01</v>
          </cell>
          <cell r="X21">
            <v>44</v>
          </cell>
          <cell r="Y21">
            <v>0.31116942148760346</v>
          </cell>
          <cell r="Z21">
            <v>42.45</v>
          </cell>
          <cell r="AA21">
            <v>3.6999999999999998E-2</v>
          </cell>
          <cell r="AB21" t="str">
            <v>YES</v>
          </cell>
          <cell r="AC21">
            <v>44</v>
          </cell>
          <cell r="AD21" t="str">
            <v>I</v>
          </cell>
          <cell r="AE21" t="e">
            <v>#N/A</v>
          </cell>
          <cell r="AF21" t="e">
            <v>#N/A</v>
          </cell>
          <cell r="AG21">
            <v>1</v>
          </cell>
          <cell r="AH21" t="e">
            <v>#N/A</v>
          </cell>
          <cell r="AI21">
            <v>0</v>
          </cell>
          <cell r="AJ21">
            <v>0</v>
          </cell>
          <cell r="AL21" t="e">
            <v>#N/A</v>
          </cell>
          <cell r="AM21" t="e">
            <v>#N/A</v>
          </cell>
          <cell r="AN21" t="str">
            <v/>
          </cell>
          <cell r="AO21" t="str">
            <v>x</v>
          </cell>
        </row>
        <row r="22">
          <cell r="B22" t="str">
            <v>SHE100D</v>
          </cell>
          <cell r="C22" t="str">
            <v>Deco</v>
          </cell>
          <cell r="D22" t="str">
            <v>E100D</v>
          </cell>
          <cell r="E22" t="str">
            <v>3/8" x 8'</v>
          </cell>
          <cell r="G22" t="str">
            <v>EA</v>
          </cell>
          <cell r="J22" t="str">
            <v>I</v>
          </cell>
          <cell r="K22">
            <v>1.89</v>
          </cell>
          <cell r="L22">
            <v>37.53</v>
          </cell>
          <cell r="M22">
            <v>0.55000000000000004</v>
          </cell>
          <cell r="N22">
            <v>16.888500000000001</v>
          </cell>
          <cell r="O22">
            <v>2.8900000000000002E-2</v>
          </cell>
          <cell r="P22">
            <v>0</v>
          </cell>
          <cell r="Q22">
            <v>0</v>
          </cell>
          <cell r="R22">
            <v>16.917400000000001</v>
          </cell>
          <cell r="S22">
            <v>1</v>
          </cell>
          <cell r="T22">
            <v>2.64</v>
          </cell>
          <cell r="U22">
            <v>44.66</v>
          </cell>
          <cell r="V22">
            <v>-0.01</v>
          </cell>
          <cell r="X22">
            <v>44.65</v>
          </cell>
          <cell r="Y22">
            <v>0.31111065865825105</v>
          </cell>
          <cell r="Z22">
            <v>43.1</v>
          </cell>
          <cell r="AA22">
            <v>3.5999999999999997E-2</v>
          </cell>
          <cell r="AB22" t="str">
            <v>YES</v>
          </cell>
          <cell r="AC22">
            <v>44.65</v>
          </cell>
          <cell r="AD22" t="str">
            <v>I</v>
          </cell>
          <cell r="AE22" t="e">
            <v>#N/A</v>
          </cell>
          <cell r="AF22" t="e">
            <v>#N/A</v>
          </cell>
          <cell r="AG22">
            <v>1</v>
          </cell>
          <cell r="AH22" t="e">
            <v>#N/A</v>
          </cell>
          <cell r="AI22">
            <v>0</v>
          </cell>
          <cell r="AJ22">
            <v>0</v>
          </cell>
          <cell r="AL22" t="e">
            <v>#N/A</v>
          </cell>
          <cell r="AM22" t="e">
            <v>#N/A</v>
          </cell>
          <cell r="AN22" t="str">
            <v/>
          </cell>
          <cell r="AO22" t="str">
            <v>x</v>
          </cell>
        </row>
        <row r="23">
          <cell r="B23" t="str">
            <v>SHE110D</v>
          </cell>
          <cell r="C23" t="str">
            <v>Deco</v>
          </cell>
          <cell r="D23" t="str">
            <v>E110D</v>
          </cell>
          <cell r="E23" t="str">
            <v>7/16" x 8'</v>
          </cell>
          <cell r="G23" t="str">
            <v>EA</v>
          </cell>
          <cell r="J23" t="str">
            <v>I</v>
          </cell>
          <cell r="K23">
            <v>1.91</v>
          </cell>
          <cell r="L23">
            <v>38.01</v>
          </cell>
          <cell r="M23">
            <v>0.55000000000000004</v>
          </cell>
          <cell r="N23">
            <v>17.104499999999998</v>
          </cell>
          <cell r="O23">
            <v>2.9100000000000001E-2</v>
          </cell>
          <cell r="P23">
            <v>0</v>
          </cell>
          <cell r="Q23">
            <v>0</v>
          </cell>
          <cell r="R23">
            <v>17.133599999999998</v>
          </cell>
          <cell r="S23">
            <v>1</v>
          </cell>
          <cell r="T23">
            <v>2.64</v>
          </cell>
          <cell r="U23">
            <v>45.23</v>
          </cell>
          <cell r="V23">
            <v>0.02</v>
          </cell>
          <cell r="X23">
            <v>45.25</v>
          </cell>
          <cell r="Y23">
            <v>0.31155801104972392</v>
          </cell>
          <cell r="Z23">
            <v>43.65</v>
          </cell>
          <cell r="AA23">
            <v>3.6999999999999998E-2</v>
          </cell>
          <cell r="AB23" t="str">
            <v>YES</v>
          </cell>
          <cell r="AC23">
            <v>45.25</v>
          </cell>
          <cell r="AD23" t="str">
            <v>I</v>
          </cell>
          <cell r="AE23" t="e">
            <v>#N/A</v>
          </cell>
          <cell r="AF23" t="e">
            <v>#N/A</v>
          </cell>
          <cell r="AG23">
            <v>1</v>
          </cell>
          <cell r="AH23" t="e">
            <v>#N/A</v>
          </cell>
          <cell r="AI23">
            <v>0</v>
          </cell>
          <cell r="AJ23">
            <v>0</v>
          </cell>
          <cell r="AL23" t="e">
            <v>#N/A</v>
          </cell>
          <cell r="AM23" t="e">
            <v>#N/A</v>
          </cell>
          <cell r="AN23" t="str">
            <v/>
          </cell>
          <cell r="AO23" t="str">
            <v>x</v>
          </cell>
        </row>
        <row r="24">
          <cell r="B24" t="str">
            <v>SHE125D</v>
          </cell>
          <cell r="C24" t="str">
            <v>Deco</v>
          </cell>
          <cell r="D24" t="str">
            <v>E125D</v>
          </cell>
          <cell r="E24" t="str">
            <v>1/2" x 8'</v>
          </cell>
          <cell r="G24" t="str">
            <v>EA</v>
          </cell>
          <cell r="J24" t="str">
            <v>I</v>
          </cell>
          <cell r="K24">
            <v>1.99</v>
          </cell>
          <cell r="L24">
            <v>38.909999999999997</v>
          </cell>
          <cell r="M24">
            <v>0.55000000000000004</v>
          </cell>
          <cell r="N24">
            <v>17.509499999999996</v>
          </cell>
          <cell r="O24">
            <v>2.9900000000000003E-2</v>
          </cell>
          <cell r="P24">
            <v>0</v>
          </cell>
          <cell r="Q24">
            <v>0</v>
          </cell>
          <cell r="R24">
            <v>17.539399999999997</v>
          </cell>
          <cell r="S24">
            <v>1</v>
          </cell>
          <cell r="T24">
            <v>2.64</v>
          </cell>
          <cell r="U24">
            <v>46.3</v>
          </cell>
          <cell r="V24">
            <v>0</v>
          </cell>
          <cell r="X24">
            <v>46.3</v>
          </cell>
          <cell r="Y24">
            <v>0.31123502847044976</v>
          </cell>
          <cell r="Z24">
            <v>44.65</v>
          </cell>
          <cell r="AA24">
            <v>3.6999999999999998E-2</v>
          </cell>
          <cell r="AB24" t="str">
            <v>YES</v>
          </cell>
          <cell r="AC24">
            <v>46.3</v>
          </cell>
          <cell r="AD24" t="str">
            <v>I</v>
          </cell>
          <cell r="AE24" t="e">
            <v>#N/A</v>
          </cell>
          <cell r="AF24" t="e">
            <v>#N/A</v>
          </cell>
          <cell r="AG24">
            <v>1</v>
          </cell>
          <cell r="AH24" t="e">
            <v>#N/A</v>
          </cell>
          <cell r="AI24">
            <v>0</v>
          </cell>
          <cell r="AJ24">
            <v>0</v>
          </cell>
          <cell r="AL24" t="e">
            <v>#N/A</v>
          </cell>
          <cell r="AM24" t="e">
            <v>#N/A</v>
          </cell>
          <cell r="AN24" t="str">
            <v/>
          </cell>
          <cell r="AO24" t="str">
            <v>x</v>
          </cell>
        </row>
        <row r="25">
          <cell r="B25" t="str">
            <v>SHE140D</v>
          </cell>
          <cell r="C25" t="str">
            <v>Deco</v>
          </cell>
          <cell r="D25" t="str">
            <v>E140D</v>
          </cell>
          <cell r="E25" t="str">
            <v>17/32" x 8'</v>
          </cell>
          <cell r="G25" t="str">
            <v>EA</v>
          </cell>
          <cell r="J25" t="str">
            <v>I</v>
          </cell>
          <cell r="K25">
            <v>2.02</v>
          </cell>
          <cell r="L25">
            <v>39.51</v>
          </cell>
          <cell r="M25">
            <v>0.55000000000000004</v>
          </cell>
          <cell r="N25">
            <v>17.779499999999999</v>
          </cell>
          <cell r="O25">
            <v>3.0199999999999998E-2</v>
          </cell>
          <cell r="P25">
            <v>0</v>
          </cell>
          <cell r="Q25">
            <v>0</v>
          </cell>
          <cell r="R25">
            <v>17.809699999999999</v>
          </cell>
          <cell r="S25">
            <v>1</v>
          </cell>
          <cell r="T25">
            <v>2.64</v>
          </cell>
          <cell r="U25">
            <v>47.02</v>
          </cell>
          <cell r="V25">
            <v>0.03</v>
          </cell>
          <cell r="X25">
            <v>47.05</v>
          </cell>
          <cell r="Y25">
            <v>0.31176891121630768</v>
          </cell>
          <cell r="Z25">
            <v>45.35</v>
          </cell>
          <cell r="AA25">
            <v>3.6999999999999998E-2</v>
          </cell>
          <cell r="AB25" t="str">
            <v>YES</v>
          </cell>
          <cell r="AC25">
            <v>47.05</v>
          </cell>
          <cell r="AD25" t="str">
            <v>I</v>
          </cell>
          <cell r="AE25" t="e">
            <v>#N/A</v>
          </cell>
          <cell r="AF25" t="e">
            <v>#N/A</v>
          </cell>
          <cell r="AG25">
            <v>1</v>
          </cell>
          <cell r="AH25" t="e">
            <v>#N/A</v>
          </cell>
          <cell r="AI25">
            <v>0</v>
          </cell>
          <cell r="AJ25">
            <v>0</v>
          </cell>
          <cell r="AL25" t="e">
            <v>#N/A</v>
          </cell>
          <cell r="AM25" t="e">
            <v>#N/A</v>
          </cell>
          <cell r="AN25" t="str">
            <v/>
          </cell>
          <cell r="AO25" t="str">
            <v>x</v>
          </cell>
        </row>
        <row r="26">
          <cell r="B26" t="str">
            <v>SHE160D</v>
          </cell>
          <cell r="C26" t="str">
            <v>Deco</v>
          </cell>
          <cell r="D26" t="str">
            <v>E160D</v>
          </cell>
          <cell r="E26" t="str">
            <v>5/8" x 8'</v>
          </cell>
          <cell r="G26" t="str">
            <v>EA</v>
          </cell>
          <cell r="J26" t="str">
            <v>I</v>
          </cell>
          <cell r="K26">
            <v>2.1</v>
          </cell>
          <cell r="L26">
            <v>40.770000000000003</v>
          </cell>
          <cell r="M26">
            <v>0.55000000000000004</v>
          </cell>
          <cell r="N26">
            <v>18.346499999999999</v>
          </cell>
          <cell r="O26">
            <v>3.1E-2</v>
          </cell>
          <cell r="P26">
            <v>0</v>
          </cell>
          <cell r="Q26">
            <v>0</v>
          </cell>
          <cell r="R26">
            <v>18.377499999999998</v>
          </cell>
          <cell r="S26">
            <v>1</v>
          </cell>
          <cell r="T26">
            <v>2.64</v>
          </cell>
          <cell r="U26">
            <v>48.52</v>
          </cell>
          <cell r="V26">
            <v>0.03</v>
          </cell>
          <cell r="X26">
            <v>48.55</v>
          </cell>
          <cell r="Y26">
            <v>0.31176856099616151</v>
          </cell>
          <cell r="Z26">
            <v>46.8</v>
          </cell>
          <cell r="AA26">
            <v>3.6999999999999998E-2</v>
          </cell>
          <cell r="AB26" t="str">
            <v>YES</v>
          </cell>
          <cell r="AC26">
            <v>48.55</v>
          </cell>
          <cell r="AD26" t="str">
            <v>I</v>
          </cell>
          <cell r="AE26" t="e">
            <v>#N/A</v>
          </cell>
          <cell r="AF26" t="e">
            <v>#N/A</v>
          </cell>
          <cell r="AG26">
            <v>1</v>
          </cell>
          <cell r="AH26" t="e">
            <v>#N/A</v>
          </cell>
          <cell r="AI26">
            <v>0</v>
          </cell>
          <cell r="AJ26">
            <v>0</v>
          </cell>
          <cell r="AL26" t="e">
            <v>#N/A</v>
          </cell>
          <cell r="AM26" t="e">
            <v>#N/A</v>
          </cell>
          <cell r="AN26" t="str">
            <v/>
          </cell>
          <cell r="AO26" t="str">
            <v>x</v>
          </cell>
        </row>
        <row r="27">
          <cell r="B27" t="str">
            <v>SHE185D</v>
          </cell>
          <cell r="C27" t="str">
            <v>Deco</v>
          </cell>
          <cell r="D27" t="str">
            <v>E185D</v>
          </cell>
          <cell r="E27" t="str">
            <v>23/32" x 8'</v>
          </cell>
          <cell r="G27" t="str">
            <v>EA</v>
          </cell>
          <cell r="J27" t="str">
            <v>I</v>
          </cell>
          <cell r="K27">
            <v>2.29</v>
          </cell>
          <cell r="L27">
            <v>42.15</v>
          </cell>
          <cell r="M27">
            <v>0.55000000000000004</v>
          </cell>
          <cell r="N27">
            <v>18.967499999999998</v>
          </cell>
          <cell r="O27">
            <v>3.2899999999999999E-2</v>
          </cell>
          <cell r="P27">
            <v>0</v>
          </cell>
          <cell r="Q27">
            <v>0</v>
          </cell>
          <cell r="R27">
            <v>19.000399999999999</v>
          </cell>
          <cell r="S27">
            <v>1</v>
          </cell>
          <cell r="T27">
            <v>2.64</v>
          </cell>
          <cell r="U27">
            <v>50.16</v>
          </cell>
          <cell r="V27">
            <v>-0.01</v>
          </cell>
          <cell r="X27">
            <v>50.15</v>
          </cell>
          <cell r="Y27">
            <v>0.31114293483186817</v>
          </cell>
          <cell r="Z27">
            <v>48.4</v>
          </cell>
          <cell r="AA27">
            <v>3.5999999999999997E-2</v>
          </cell>
          <cell r="AB27" t="str">
            <v>YES</v>
          </cell>
          <cell r="AC27">
            <v>50.15</v>
          </cell>
          <cell r="AD27" t="str">
            <v>I</v>
          </cell>
          <cell r="AE27" t="e">
            <v>#N/A</v>
          </cell>
          <cell r="AF27" t="e">
            <v>#N/A</v>
          </cell>
          <cell r="AG27">
            <v>1</v>
          </cell>
          <cell r="AH27" t="e">
            <v>#N/A</v>
          </cell>
          <cell r="AI27">
            <v>0</v>
          </cell>
          <cell r="AJ27">
            <v>0</v>
          </cell>
          <cell r="AL27" t="e">
            <v>#N/A</v>
          </cell>
          <cell r="AM27" t="e">
            <v>#N/A</v>
          </cell>
          <cell r="AN27" t="str">
            <v/>
          </cell>
          <cell r="AO27" t="str">
            <v>x</v>
          </cell>
        </row>
        <row r="28">
          <cell r="B28" t="str">
            <v>SHE210D</v>
          </cell>
          <cell r="C28" t="str">
            <v>Deco</v>
          </cell>
          <cell r="D28" t="str">
            <v>E210D</v>
          </cell>
          <cell r="E28" t="str">
            <v>13/16" x 8'</v>
          </cell>
          <cell r="G28" t="str">
            <v>EA</v>
          </cell>
          <cell r="J28" t="str">
            <v>I</v>
          </cell>
          <cell r="K28">
            <v>2.44</v>
          </cell>
          <cell r="L28">
            <v>43.43</v>
          </cell>
          <cell r="M28">
            <v>0.55000000000000004</v>
          </cell>
          <cell r="N28">
            <v>19.543499999999998</v>
          </cell>
          <cell r="O28">
            <v>3.44E-2</v>
          </cell>
          <cell r="P28">
            <v>0</v>
          </cell>
          <cell r="Q28">
            <v>0</v>
          </cell>
          <cell r="R28">
            <v>19.5779</v>
          </cell>
          <cell r="S28">
            <v>1</v>
          </cell>
          <cell r="T28">
            <v>2.64</v>
          </cell>
          <cell r="U28">
            <v>51.69</v>
          </cell>
          <cell r="V28">
            <v>1.0000000000005116E-2</v>
          </cell>
          <cell r="X28">
            <v>51.7</v>
          </cell>
          <cell r="Y28">
            <v>0.31148584490944264</v>
          </cell>
          <cell r="Z28">
            <v>49.85</v>
          </cell>
          <cell r="AA28">
            <v>3.6999999999999998E-2</v>
          </cell>
          <cell r="AB28" t="str">
            <v>YES</v>
          </cell>
          <cell r="AC28">
            <v>51.7</v>
          </cell>
          <cell r="AD28" t="str">
            <v>I</v>
          </cell>
          <cell r="AE28" t="e">
            <v>#N/A</v>
          </cell>
          <cell r="AF28" t="e">
            <v>#N/A</v>
          </cell>
          <cell r="AG28">
            <v>1</v>
          </cell>
          <cell r="AH28" t="e">
            <v>#N/A</v>
          </cell>
          <cell r="AI28">
            <v>0</v>
          </cell>
          <cell r="AJ28">
            <v>0</v>
          </cell>
          <cell r="AL28" t="e">
            <v>#N/A</v>
          </cell>
          <cell r="AM28" t="e">
            <v>#N/A</v>
          </cell>
          <cell r="AN28" t="str">
            <v/>
          </cell>
          <cell r="AO28" t="str">
            <v>x</v>
          </cell>
        </row>
        <row r="29">
          <cell r="B29" t="str">
            <v>SHE250D</v>
          </cell>
          <cell r="C29" t="str">
            <v>Deco</v>
          </cell>
          <cell r="D29" t="str">
            <v>E250D</v>
          </cell>
          <cell r="E29" t="str">
            <v>1" x 8'</v>
          </cell>
          <cell r="G29" t="str">
            <v>EA</v>
          </cell>
          <cell r="J29" t="str">
            <v>I</v>
          </cell>
          <cell r="K29">
            <v>2.5299999999999998</v>
          </cell>
          <cell r="L29">
            <v>45.84</v>
          </cell>
          <cell r="M29">
            <v>0.55000000000000004</v>
          </cell>
          <cell r="N29">
            <v>20.628</v>
          </cell>
          <cell r="O29">
            <v>3.5299999999999998E-2</v>
          </cell>
          <cell r="P29">
            <v>0</v>
          </cell>
          <cell r="Q29">
            <v>0</v>
          </cell>
          <cell r="R29">
            <v>20.6633</v>
          </cell>
          <cell r="S29">
            <v>1</v>
          </cell>
          <cell r="T29">
            <v>2.64</v>
          </cell>
          <cell r="U29">
            <v>54.55</v>
          </cell>
          <cell r="V29">
            <v>0</v>
          </cell>
          <cell r="X29">
            <v>54.55</v>
          </cell>
          <cell r="Y29">
            <v>0.31128072660611622</v>
          </cell>
          <cell r="Z29">
            <v>52.6</v>
          </cell>
          <cell r="AA29">
            <v>3.6999999999999998E-2</v>
          </cell>
          <cell r="AB29" t="str">
            <v>YES</v>
          </cell>
          <cell r="AC29">
            <v>54.55</v>
          </cell>
          <cell r="AD29" t="str">
            <v>I</v>
          </cell>
          <cell r="AE29" t="e">
            <v>#N/A</v>
          </cell>
          <cell r="AF29" t="e">
            <v>#N/A</v>
          </cell>
          <cell r="AG29">
            <v>1</v>
          </cell>
          <cell r="AH29" t="e">
            <v>#N/A</v>
          </cell>
          <cell r="AI29">
            <v>0</v>
          </cell>
          <cell r="AJ29">
            <v>0</v>
          </cell>
          <cell r="AL29" t="e">
            <v>#N/A</v>
          </cell>
          <cell r="AM29" t="e">
            <v>#N/A</v>
          </cell>
          <cell r="AN29" t="str">
            <v/>
          </cell>
          <cell r="AO29" t="str">
            <v>x</v>
          </cell>
        </row>
        <row r="30">
          <cell r="B30" t="str">
            <v>SHE300D</v>
          </cell>
          <cell r="C30" t="str">
            <v>Deco</v>
          </cell>
          <cell r="D30" t="str">
            <v>E300D</v>
          </cell>
          <cell r="E30" t="str">
            <v>1-3/16" x 8'</v>
          </cell>
          <cell r="G30" t="str">
            <v>EA</v>
          </cell>
          <cell r="J30" t="str">
            <v>I</v>
          </cell>
          <cell r="K30">
            <v>2.76</v>
          </cell>
          <cell r="L30">
            <v>48.36</v>
          </cell>
          <cell r="M30">
            <v>0.55000000000000004</v>
          </cell>
          <cell r="N30">
            <v>21.761999999999997</v>
          </cell>
          <cell r="O30">
            <v>3.7600000000000001E-2</v>
          </cell>
          <cell r="P30">
            <v>0</v>
          </cell>
          <cell r="Q30">
            <v>0</v>
          </cell>
          <cell r="R30">
            <v>21.799599999999998</v>
          </cell>
          <cell r="S30">
            <v>1</v>
          </cell>
          <cell r="T30">
            <v>2.64</v>
          </cell>
          <cell r="U30">
            <v>57.55</v>
          </cell>
          <cell r="V30">
            <v>0</v>
          </cell>
          <cell r="X30">
            <v>57.55</v>
          </cell>
          <cell r="Y30">
            <v>0.31128346892030651</v>
          </cell>
          <cell r="Z30">
            <v>55.5</v>
          </cell>
          <cell r="AA30">
            <v>3.6999999999999998E-2</v>
          </cell>
          <cell r="AB30" t="str">
            <v>YES</v>
          </cell>
          <cell r="AC30">
            <v>57.55</v>
          </cell>
          <cell r="AD30" t="str">
            <v>I</v>
          </cell>
          <cell r="AE30" t="e">
            <v>#N/A</v>
          </cell>
          <cell r="AF30" t="e">
            <v>#N/A</v>
          </cell>
          <cell r="AG30">
            <v>1</v>
          </cell>
          <cell r="AH30" t="e">
            <v>#N/A</v>
          </cell>
          <cell r="AI30">
            <v>0</v>
          </cell>
          <cell r="AJ30">
            <v>0</v>
          </cell>
          <cell r="AL30" t="e">
            <v>#N/A</v>
          </cell>
          <cell r="AM30" t="e">
            <v>#N/A</v>
          </cell>
          <cell r="AN30" t="str">
            <v/>
          </cell>
          <cell r="AO30" t="str">
            <v>x</v>
          </cell>
        </row>
        <row r="31">
          <cell r="B31" t="str">
            <v>SHA60ABGB</v>
          </cell>
          <cell r="C31" t="str">
            <v>Jolly-Anod Alum-Floors</v>
          </cell>
          <cell r="D31" t="str">
            <v>A60ABGB</v>
          </cell>
          <cell r="E31" t="str">
            <v>1/4" x 8'</v>
          </cell>
          <cell r="G31" t="str">
            <v>EA</v>
          </cell>
          <cell r="J31" t="str">
            <v>I</v>
          </cell>
          <cell r="K31">
            <v>0.47</v>
          </cell>
          <cell r="L31">
            <v>19.079999999999998</v>
          </cell>
          <cell r="M31">
            <v>0.55000000000000004</v>
          </cell>
          <cell r="N31">
            <v>8.5859999999999985</v>
          </cell>
          <cell r="O31">
            <v>1.4700000000000001E-2</v>
          </cell>
          <cell r="P31">
            <v>0</v>
          </cell>
          <cell r="Q31">
            <v>0</v>
          </cell>
          <cell r="R31">
            <v>8.600699999999998</v>
          </cell>
          <cell r="S31">
            <v>1</v>
          </cell>
          <cell r="T31">
            <v>2.64</v>
          </cell>
          <cell r="U31">
            <v>22.71</v>
          </cell>
          <cell r="V31">
            <v>-0.01</v>
          </cell>
          <cell r="X31">
            <v>22.7</v>
          </cell>
          <cell r="Y31">
            <v>0.31111734080897097</v>
          </cell>
          <cell r="Z31">
            <v>21.9</v>
          </cell>
          <cell r="AA31">
            <v>3.6999999999999998E-2</v>
          </cell>
          <cell r="AB31" t="str">
            <v>YES</v>
          </cell>
          <cell r="AC31">
            <v>22.7</v>
          </cell>
          <cell r="AD31" t="str">
            <v>I</v>
          </cell>
          <cell r="AE31" t="e">
            <v>#N/A</v>
          </cell>
          <cell r="AF31" t="e">
            <v>#N/A</v>
          </cell>
          <cell r="AG31">
            <v>1</v>
          </cell>
          <cell r="AH31" t="e">
            <v>#N/A</v>
          </cell>
          <cell r="AI31">
            <v>0</v>
          </cell>
          <cell r="AJ31">
            <v>0</v>
          </cell>
          <cell r="AL31" t="e">
            <v>#N/A</v>
          </cell>
          <cell r="AM31" t="e">
            <v>#N/A</v>
          </cell>
          <cell r="AN31" t="str">
            <v/>
          </cell>
          <cell r="AO31" t="str">
            <v>x</v>
          </cell>
        </row>
        <row r="32">
          <cell r="B32" t="str">
            <v>SHA80ABGB</v>
          </cell>
          <cell r="C32" t="str">
            <v>Jolly-Anod Alum-Floors</v>
          </cell>
          <cell r="D32" t="str">
            <v>A80ABGB</v>
          </cell>
          <cell r="E32" t="str">
            <v>5/16" x 8'</v>
          </cell>
          <cell r="G32" t="str">
            <v>EA</v>
          </cell>
          <cell r="J32" t="str">
            <v>I</v>
          </cell>
          <cell r="K32">
            <v>0.51</v>
          </cell>
          <cell r="L32">
            <v>20.07</v>
          </cell>
          <cell r="M32">
            <v>0.55000000000000004</v>
          </cell>
          <cell r="N32">
            <v>9.0314999999999994</v>
          </cell>
          <cell r="O32">
            <v>1.5100000000000001E-2</v>
          </cell>
          <cell r="P32">
            <v>0</v>
          </cell>
          <cell r="Q32">
            <v>0</v>
          </cell>
          <cell r="R32">
            <v>9.0465999999999998</v>
          </cell>
          <cell r="S32">
            <v>1</v>
          </cell>
          <cell r="T32">
            <v>2.64</v>
          </cell>
          <cell r="U32">
            <v>23.88</v>
          </cell>
          <cell r="V32">
            <v>2.0000000000003126E-2</v>
          </cell>
          <cell r="X32">
            <v>23.9</v>
          </cell>
          <cell r="Y32">
            <v>0.31178394826930389</v>
          </cell>
          <cell r="Z32">
            <v>23.05</v>
          </cell>
          <cell r="AA32">
            <v>3.6999999999999998E-2</v>
          </cell>
          <cell r="AB32" t="str">
            <v>YES</v>
          </cell>
          <cell r="AC32">
            <v>23.9</v>
          </cell>
          <cell r="AD32" t="str">
            <v>I</v>
          </cell>
          <cell r="AE32" t="e">
            <v>#N/A</v>
          </cell>
          <cell r="AF32" t="e">
            <v>#N/A</v>
          </cell>
          <cell r="AG32">
            <v>1</v>
          </cell>
          <cell r="AH32" t="e">
            <v>#N/A</v>
          </cell>
          <cell r="AI32">
            <v>0</v>
          </cell>
          <cell r="AJ32">
            <v>0</v>
          </cell>
          <cell r="AL32" t="e">
            <v>#N/A</v>
          </cell>
          <cell r="AM32" t="e">
            <v>#N/A</v>
          </cell>
          <cell r="AN32" t="str">
            <v/>
          </cell>
          <cell r="AO32" t="str">
            <v>x</v>
          </cell>
        </row>
        <row r="33">
          <cell r="B33" t="str">
            <v>SHA100ABGB</v>
          </cell>
          <cell r="C33" t="str">
            <v>Jolly-Anod Alum-Floors</v>
          </cell>
          <cell r="D33" t="str">
            <v>A100ABGB</v>
          </cell>
          <cell r="E33" t="str">
            <v>3/8" x 8'</v>
          </cell>
          <cell r="G33" t="str">
            <v>EA</v>
          </cell>
          <cell r="H33" t="str">
            <v>Stock</v>
          </cell>
          <cell r="J33" t="str">
            <v>I</v>
          </cell>
          <cell r="K33">
            <v>0.56999999999999995</v>
          </cell>
          <cell r="L33">
            <v>21.08</v>
          </cell>
          <cell r="M33">
            <v>0.55000000000000004</v>
          </cell>
          <cell r="N33">
            <v>9.4859999999999989</v>
          </cell>
          <cell r="O33">
            <v>1.5699999999999999E-2</v>
          </cell>
          <cell r="P33">
            <v>0</v>
          </cell>
          <cell r="Q33">
            <v>0</v>
          </cell>
          <cell r="R33">
            <v>9.5016999999999996</v>
          </cell>
          <cell r="S33">
            <v>1</v>
          </cell>
          <cell r="T33">
            <v>2.64</v>
          </cell>
          <cell r="U33">
            <v>25.08</v>
          </cell>
          <cell r="V33">
            <v>2.0000000000003126E-2</v>
          </cell>
          <cell r="X33">
            <v>25.1</v>
          </cell>
          <cell r="Y33">
            <v>0.31172039116262235</v>
          </cell>
          <cell r="Z33">
            <v>24.2</v>
          </cell>
          <cell r="AA33">
            <v>3.6999999999999998E-2</v>
          </cell>
          <cell r="AB33" t="str">
            <v>YES</v>
          </cell>
          <cell r="AC33">
            <v>25.1</v>
          </cell>
          <cell r="AD33" t="str">
            <v>I</v>
          </cell>
          <cell r="AE33" t="e">
            <v>#N/A</v>
          </cell>
          <cell r="AF33" t="e">
            <v>#N/A</v>
          </cell>
          <cell r="AG33">
            <v>1</v>
          </cell>
          <cell r="AH33" t="e">
            <v>#N/A</v>
          </cell>
          <cell r="AI33">
            <v>0</v>
          </cell>
          <cell r="AJ33">
            <v>0</v>
          </cell>
          <cell r="AL33" t="e">
            <v>#N/A</v>
          </cell>
          <cell r="AM33" t="e">
            <v>#N/A</v>
          </cell>
          <cell r="AN33" t="str">
            <v/>
          </cell>
          <cell r="AO33" t="str">
            <v>x</v>
          </cell>
        </row>
        <row r="34">
          <cell r="B34" t="str">
            <v>SHA125ABGB</v>
          </cell>
          <cell r="C34" t="str">
            <v>Jolly-Anod Alum-Floors</v>
          </cell>
          <cell r="D34" t="str">
            <v>A125ABGB</v>
          </cell>
          <cell r="E34" t="str">
            <v>1/2" x 8'</v>
          </cell>
          <cell r="G34" t="str">
            <v>EA</v>
          </cell>
          <cell r="J34" t="str">
            <v>I</v>
          </cell>
          <cell r="K34">
            <v>0.6</v>
          </cell>
          <cell r="L34">
            <v>22.39</v>
          </cell>
          <cell r="M34">
            <v>0.55000000000000004</v>
          </cell>
          <cell r="N34">
            <v>10.0755</v>
          </cell>
          <cell r="O34">
            <v>1.6E-2</v>
          </cell>
          <cell r="P34">
            <v>0</v>
          </cell>
          <cell r="Q34">
            <v>0</v>
          </cell>
          <cell r="R34">
            <v>10.0915</v>
          </cell>
          <cell r="S34">
            <v>1</v>
          </cell>
          <cell r="T34">
            <v>2.64</v>
          </cell>
          <cell r="U34">
            <v>26.64</v>
          </cell>
          <cell r="V34">
            <v>0.01</v>
          </cell>
          <cell r="X34">
            <v>26.65</v>
          </cell>
          <cell r="Y34">
            <v>0.31151287736653593</v>
          </cell>
          <cell r="Z34">
            <v>25.7</v>
          </cell>
          <cell r="AA34">
            <v>3.6999999999999998E-2</v>
          </cell>
          <cell r="AB34" t="str">
            <v>YES</v>
          </cell>
          <cell r="AC34">
            <v>26.65</v>
          </cell>
          <cell r="AD34" t="str">
            <v>I</v>
          </cell>
          <cell r="AE34" t="e">
            <v>#N/A</v>
          </cell>
          <cell r="AF34" t="e">
            <v>#N/A</v>
          </cell>
          <cell r="AG34">
            <v>1</v>
          </cell>
          <cell r="AH34" t="e">
            <v>#N/A</v>
          </cell>
          <cell r="AI34">
            <v>0</v>
          </cell>
          <cell r="AJ34">
            <v>0</v>
          </cell>
          <cell r="AL34" t="e">
            <v>#N/A</v>
          </cell>
          <cell r="AM34" t="e">
            <v>#N/A</v>
          </cell>
          <cell r="AN34" t="str">
            <v/>
          </cell>
          <cell r="AO34" t="str">
            <v>x</v>
          </cell>
        </row>
        <row r="35">
          <cell r="B35" t="str">
            <v>SHA60AMGB</v>
          </cell>
          <cell r="C35" t="str">
            <v>Jolly-Anod Alum-Floors</v>
          </cell>
          <cell r="D35" t="str">
            <v>A60AMGB</v>
          </cell>
          <cell r="E35" t="str">
            <v>1/4" x 8'</v>
          </cell>
          <cell r="G35" t="str">
            <v>EA</v>
          </cell>
          <cell r="J35" t="str">
            <v>I</v>
          </cell>
          <cell r="K35">
            <v>0.39</v>
          </cell>
          <cell r="L35">
            <v>17.18</v>
          </cell>
          <cell r="M35">
            <v>0.55000000000000004</v>
          </cell>
          <cell r="N35">
            <v>7.730999999999999</v>
          </cell>
          <cell r="O35">
            <v>1.3900000000000001E-2</v>
          </cell>
          <cell r="P35">
            <v>0</v>
          </cell>
          <cell r="Q35">
            <v>0</v>
          </cell>
          <cell r="R35">
            <v>7.7448999999999986</v>
          </cell>
          <cell r="S35">
            <v>1</v>
          </cell>
          <cell r="T35">
            <v>2.64</v>
          </cell>
          <cell r="U35">
            <v>20.45</v>
          </cell>
          <cell r="V35">
            <v>0</v>
          </cell>
          <cell r="X35">
            <v>20.45</v>
          </cell>
          <cell r="Y35">
            <v>0.31141142476105815</v>
          </cell>
          <cell r="Z35">
            <v>19.75</v>
          </cell>
          <cell r="AA35">
            <v>3.5000000000000003E-2</v>
          </cell>
          <cell r="AB35" t="str">
            <v>YES</v>
          </cell>
          <cell r="AC35">
            <v>20.45</v>
          </cell>
          <cell r="AD35" t="str">
            <v>I</v>
          </cell>
          <cell r="AE35" t="e">
            <v>#N/A</v>
          </cell>
          <cell r="AF35" t="e">
            <v>#N/A</v>
          </cell>
          <cell r="AG35">
            <v>1</v>
          </cell>
          <cell r="AH35" t="e">
            <v>#N/A</v>
          </cell>
          <cell r="AI35">
            <v>0</v>
          </cell>
          <cell r="AJ35">
            <v>0</v>
          </cell>
          <cell r="AL35" t="e">
            <v>#N/A</v>
          </cell>
          <cell r="AM35" t="e">
            <v>#N/A</v>
          </cell>
          <cell r="AN35" t="str">
            <v/>
          </cell>
          <cell r="AO35" t="str">
            <v>x</v>
          </cell>
        </row>
        <row r="36">
          <cell r="B36" t="str">
            <v>SHA80AMGB</v>
          </cell>
          <cell r="C36" t="str">
            <v>Jolly-Anod Alum-Floors</v>
          </cell>
          <cell r="D36" t="str">
            <v>A80AMGB</v>
          </cell>
          <cell r="E36" t="str">
            <v>5/16" x 8'</v>
          </cell>
          <cell r="G36" t="str">
            <v>EA</v>
          </cell>
          <cell r="J36" t="str">
            <v>I</v>
          </cell>
          <cell r="K36">
            <v>0.51</v>
          </cell>
          <cell r="L36">
            <v>17.77</v>
          </cell>
          <cell r="M36">
            <v>0.55000000000000004</v>
          </cell>
          <cell r="N36">
            <v>7.9964999999999993</v>
          </cell>
          <cell r="O36">
            <v>1.5100000000000001E-2</v>
          </cell>
          <cell r="P36">
            <v>0</v>
          </cell>
          <cell r="Q36">
            <v>0</v>
          </cell>
          <cell r="R36">
            <v>8.0115999999999996</v>
          </cell>
          <cell r="S36">
            <v>1</v>
          </cell>
          <cell r="T36">
            <v>2.64</v>
          </cell>
          <cell r="U36">
            <v>21.15</v>
          </cell>
          <cell r="V36">
            <v>0</v>
          </cell>
          <cell r="X36">
            <v>21.15</v>
          </cell>
          <cell r="Y36">
            <v>0.3112744465935956</v>
          </cell>
          <cell r="Z36">
            <v>20.399999999999999</v>
          </cell>
          <cell r="AA36">
            <v>3.6999999999999998E-2</v>
          </cell>
          <cell r="AB36" t="str">
            <v>YES</v>
          </cell>
          <cell r="AC36">
            <v>21.15</v>
          </cell>
          <cell r="AD36" t="str">
            <v>I</v>
          </cell>
          <cell r="AE36" t="e">
            <v>#N/A</v>
          </cell>
          <cell r="AF36" t="e">
            <v>#N/A</v>
          </cell>
          <cell r="AG36">
            <v>1</v>
          </cell>
          <cell r="AH36" t="e">
            <v>#N/A</v>
          </cell>
          <cell r="AI36">
            <v>0</v>
          </cell>
          <cell r="AJ36">
            <v>0</v>
          </cell>
          <cell r="AL36" t="e">
            <v>#N/A</v>
          </cell>
          <cell r="AM36" t="e">
            <v>#N/A</v>
          </cell>
          <cell r="AN36" t="str">
            <v/>
          </cell>
          <cell r="AO36" t="str">
            <v>x</v>
          </cell>
        </row>
        <row r="37">
          <cell r="B37" t="str">
            <v>SHA100AMGB</v>
          </cell>
          <cell r="C37" t="str">
            <v>Jolly-Anod Alum-Floors</v>
          </cell>
          <cell r="D37" t="str">
            <v>A100AMGB</v>
          </cell>
          <cell r="E37" t="str">
            <v>3/8" x 8'</v>
          </cell>
          <cell r="G37" t="str">
            <v>EA</v>
          </cell>
          <cell r="J37" t="str">
            <v>I</v>
          </cell>
          <cell r="K37">
            <v>0.56000000000000005</v>
          </cell>
          <cell r="L37">
            <v>19.07</v>
          </cell>
          <cell r="M37">
            <v>0.55000000000000004</v>
          </cell>
          <cell r="N37">
            <v>8.5815000000000001</v>
          </cell>
          <cell r="O37">
            <v>1.5600000000000001E-2</v>
          </cell>
          <cell r="P37">
            <v>0</v>
          </cell>
          <cell r="Q37">
            <v>0</v>
          </cell>
          <cell r="R37">
            <v>8.5970999999999993</v>
          </cell>
          <cell r="S37">
            <v>1</v>
          </cell>
          <cell r="T37">
            <v>2.64</v>
          </cell>
          <cell r="U37">
            <v>22.7</v>
          </cell>
          <cell r="V37">
            <v>0</v>
          </cell>
          <cell r="X37">
            <v>22.7</v>
          </cell>
          <cell r="Y37">
            <v>0.31140568682418918</v>
          </cell>
          <cell r="Z37">
            <v>21.9</v>
          </cell>
          <cell r="AA37">
            <v>3.6999999999999998E-2</v>
          </cell>
          <cell r="AB37" t="str">
            <v>YES</v>
          </cell>
          <cell r="AC37">
            <v>22.7</v>
          </cell>
          <cell r="AD37" t="str">
            <v>I</v>
          </cell>
          <cell r="AE37" t="e">
            <v>#N/A</v>
          </cell>
          <cell r="AF37" t="e">
            <v>#N/A</v>
          </cell>
          <cell r="AG37">
            <v>1</v>
          </cell>
          <cell r="AH37" t="e">
            <v>#N/A</v>
          </cell>
          <cell r="AI37">
            <v>0</v>
          </cell>
          <cell r="AJ37">
            <v>0</v>
          </cell>
          <cell r="AL37" t="e">
            <v>#N/A</v>
          </cell>
          <cell r="AM37" t="e">
            <v>#N/A</v>
          </cell>
          <cell r="AN37" t="str">
            <v/>
          </cell>
          <cell r="AO37" t="str">
            <v>x</v>
          </cell>
        </row>
        <row r="38">
          <cell r="B38" t="str">
            <v>SHA125AMGB</v>
          </cell>
          <cell r="C38" t="str">
            <v>Jolly-Anod Alum-Floors</v>
          </cell>
          <cell r="D38" t="str">
            <v>A125AMGB</v>
          </cell>
          <cell r="E38" t="str">
            <v>1/2" x 8'</v>
          </cell>
          <cell r="G38" t="str">
            <v>EA</v>
          </cell>
          <cell r="J38" t="str">
            <v>I</v>
          </cell>
          <cell r="K38">
            <v>0.6</v>
          </cell>
          <cell r="L38">
            <v>20.09</v>
          </cell>
          <cell r="M38">
            <v>0.55000000000000004</v>
          </cell>
          <cell r="N38">
            <v>9.0404999999999998</v>
          </cell>
          <cell r="O38">
            <v>1.6E-2</v>
          </cell>
          <cell r="P38">
            <v>0</v>
          </cell>
          <cell r="Q38">
            <v>0</v>
          </cell>
          <cell r="R38">
            <v>9.0564999999999998</v>
          </cell>
          <cell r="S38">
            <v>1</v>
          </cell>
          <cell r="T38">
            <v>2.64</v>
          </cell>
          <cell r="U38">
            <v>23.91</v>
          </cell>
          <cell r="V38">
            <v>-0.01</v>
          </cell>
          <cell r="X38">
            <v>23.9</v>
          </cell>
          <cell r="Y38">
            <v>0.31103081019399009</v>
          </cell>
          <cell r="Z38">
            <v>23.05</v>
          </cell>
          <cell r="AA38">
            <v>3.6999999999999998E-2</v>
          </cell>
          <cell r="AB38" t="str">
            <v>YES</v>
          </cell>
          <cell r="AC38">
            <v>23.9</v>
          </cell>
          <cell r="AD38" t="str">
            <v>I</v>
          </cell>
          <cell r="AE38" t="e">
            <v>#N/A</v>
          </cell>
          <cell r="AF38" t="e">
            <v>#N/A</v>
          </cell>
          <cell r="AG38">
            <v>1</v>
          </cell>
          <cell r="AH38" t="e">
            <v>#N/A</v>
          </cell>
          <cell r="AI38">
            <v>0</v>
          </cell>
          <cell r="AJ38">
            <v>0</v>
          </cell>
          <cell r="AL38" t="e">
            <v>#N/A</v>
          </cell>
          <cell r="AM38" t="e">
            <v>#N/A</v>
          </cell>
          <cell r="AN38" t="str">
            <v/>
          </cell>
          <cell r="AO38" t="str">
            <v>x</v>
          </cell>
        </row>
        <row r="39">
          <cell r="B39" t="str">
            <v>SHA60ACGB</v>
          </cell>
          <cell r="C39" t="str">
            <v>Jolly-Anod Alum-Floors</v>
          </cell>
          <cell r="D39" t="str">
            <v>A60ACGB</v>
          </cell>
          <cell r="E39" t="str">
            <v>1/4" x 8'</v>
          </cell>
          <cell r="G39" t="str">
            <v>EA</v>
          </cell>
          <cell r="J39" t="str">
            <v>I</v>
          </cell>
          <cell r="K39">
            <v>0.44</v>
          </cell>
          <cell r="L39">
            <v>16.14</v>
          </cell>
          <cell r="M39">
            <v>0.55000000000000004</v>
          </cell>
          <cell r="N39">
            <v>7.2629999999999999</v>
          </cell>
          <cell r="O39">
            <v>1.44E-2</v>
          </cell>
          <cell r="P39">
            <v>0</v>
          </cell>
          <cell r="Q39">
            <v>0</v>
          </cell>
          <cell r="R39">
            <v>7.2774000000000001</v>
          </cell>
          <cell r="S39">
            <v>1</v>
          </cell>
          <cell r="T39">
            <v>2.64</v>
          </cell>
          <cell r="U39">
            <v>19.21</v>
          </cell>
          <cell r="V39">
            <v>-0.01</v>
          </cell>
          <cell r="X39">
            <v>19.2</v>
          </cell>
          <cell r="Y39">
            <v>0.31085227272727273</v>
          </cell>
          <cell r="Z39">
            <v>18.55</v>
          </cell>
          <cell r="AA39">
            <v>3.5000000000000003E-2</v>
          </cell>
          <cell r="AB39" t="str">
            <v>YES</v>
          </cell>
          <cell r="AC39">
            <v>19.2</v>
          </cell>
          <cell r="AD39" t="str">
            <v>I</v>
          </cell>
          <cell r="AE39" t="e">
            <v>#N/A</v>
          </cell>
          <cell r="AF39" t="e">
            <v>#N/A</v>
          </cell>
          <cell r="AG39">
            <v>1</v>
          </cell>
          <cell r="AH39" t="e">
            <v>#N/A</v>
          </cell>
          <cell r="AI39">
            <v>0</v>
          </cell>
          <cell r="AJ39">
            <v>0</v>
          </cell>
          <cell r="AL39" t="e">
            <v>#N/A</v>
          </cell>
          <cell r="AM39" t="e">
            <v>#N/A</v>
          </cell>
          <cell r="AN39" t="str">
            <v/>
          </cell>
          <cell r="AO39" t="str">
            <v>x</v>
          </cell>
        </row>
        <row r="40">
          <cell r="B40" t="str">
            <v>SHA80ACGB</v>
          </cell>
          <cell r="C40" t="str">
            <v>Jolly-Anod Alum-Floors</v>
          </cell>
          <cell r="D40" t="str">
            <v>A80ACGB</v>
          </cell>
          <cell r="E40" t="str">
            <v>5/16" x 8'</v>
          </cell>
          <cell r="G40" t="str">
            <v>EA</v>
          </cell>
          <cell r="J40" t="str">
            <v>I</v>
          </cell>
          <cell r="K40">
            <v>0.51</v>
          </cell>
          <cell r="L40">
            <v>16.59</v>
          </cell>
          <cell r="M40">
            <v>0.55000000000000004</v>
          </cell>
          <cell r="N40">
            <v>7.4654999999999996</v>
          </cell>
          <cell r="O40">
            <v>1.5100000000000001E-2</v>
          </cell>
          <cell r="P40">
            <v>0</v>
          </cell>
          <cell r="Q40">
            <v>0</v>
          </cell>
          <cell r="R40">
            <v>7.4805999999999999</v>
          </cell>
          <cell r="S40">
            <v>1</v>
          </cell>
          <cell r="T40">
            <v>2.64</v>
          </cell>
          <cell r="U40">
            <v>19.75</v>
          </cell>
          <cell r="V40">
            <v>0</v>
          </cell>
          <cell r="X40">
            <v>19.75</v>
          </cell>
          <cell r="Y40">
            <v>0.31133716915995402</v>
          </cell>
          <cell r="Z40">
            <v>19.05</v>
          </cell>
          <cell r="AA40">
            <v>3.6999999999999998E-2</v>
          </cell>
          <cell r="AB40" t="str">
            <v>YES</v>
          </cell>
          <cell r="AC40">
            <v>19.75</v>
          </cell>
          <cell r="AD40" t="str">
            <v>I</v>
          </cell>
          <cell r="AE40" t="e">
            <v>#N/A</v>
          </cell>
          <cell r="AF40" t="e">
            <v>#N/A</v>
          </cell>
          <cell r="AG40">
            <v>1</v>
          </cell>
          <cell r="AH40" t="e">
            <v>#N/A</v>
          </cell>
          <cell r="AI40">
            <v>0</v>
          </cell>
          <cell r="AJ40">
            <v>0</v>
          </cell>
          <cell r="AL40" t="e">
            <v>#N/A</v>
          </cell>
          <cell r="AM40" t="e">
            <v>#N/A</v>
          </cell>
          <cell r="AN40" t="str">
            <v/>
          </cell>
          <cell r="AO40" t="str">
            <v>x</v>
          </cell>
        </row>
        <row r="41">
          <cell r="B41" t="str">
            <v>SHA100ACGB</v>
          </cell>
          <cell r="C41" t="str">
            <v>Jolly-Anod Alum-Floors</v>
          </cell>
          <cell r="D41" t="str">
            <v>A100ACGB</v>
          </cell>
          <cell r="E41" t="str">
            <v>3/8" x 8'</v>
          </cell>
          <cell r="G41" t="str">
            <v>EA</v>
          </cell>
          <cell r="J41" t="str">
            <v>I</v>
          </cell>
          <cell r="K41">
            <v>0.52</v>
          </cell>
          <cell r="L41">
            <v>18.350000000000001</v>
          </cell>
          <cell r="M41">
            <v>0.55000000000000004</v>
          </cell>
          <cell r="N41">
            <v>8.2575000000000003</v>
          </cell>
          <cell r="O41">
            <v>1.5200000000000002E-2</v>
          </cell>
          <cell r="P41">
            <v>0</v>
          </cell>
          <cell r="Q41">
            <v>0</v>
          </cell>
          <cell r="R41">
            <v>8.2727000000000004</v>
          </cell>
          <cell r="S41">
            <v>1</v>
          </cell>
          <cell r="T41">
            <v>2.64</v>
          </cell>
          <cell r="U41">
            <v>21.84</v>
          </cell>
          <cell r="V41">
            <v>0.01</v>
          </cell>
          <cell r="X41">
            <v>21.85</v>
          </cell>
          <cell r="Y41">
            <v>0.3116122321614313</v>
          </cell>
          <cell r="Z41">
            <v>21.1</v>
          </cell>
          <cell r="AA41">
            <v>3.5999999999999997E-2</v>
          </cell>
          <cell r="AB41" t="str">
            <v>YES</v>
          </cell>
          <cell r="AC41">
            <v>21.85</v>
          </cell>
          <cell r="AD41" t="str">
            <v>I</v>
          </cell>
          <cell r="AE41" t="e">
            <v>#N/A</v>
          </cell>
          <cell r="AF41" t="e">
            <v>#N/A</v>
          </cell>
          <cell r="AG41">
            <v>1</v>
          </cell>
          <cell r="AH41" t="e">
            <v>#N/A</v>
          </cell>
          <cell r="AI41">
            <v>0</v>
          </cell>
          <cell r="AJ41">
            <v>0</v>
          </cell>
          <cell r="AL41" t="e">
            <v>#N/A</v>
          </cell>
          <cell r="AM41" t="e">
            <v>#N/A</v>
          </cell>
          <cell r="AN41" t="str">
            <v/>
          </cell>
          <cell r="AO41" t="str">
            <v>x</v>
          </cell>
        </row>
        <row r="42">
          <cell r="B42" t="str">
            <v>SHA125ACGB</v>
          </cell>
          <cell r="C42" t="str">
            <v>Jolly-Anod Alum-Floors</v>
          </cell>
          <cell r="D42" t="str">
            <v>A125ACGB</v>
          </cell>
          <cell r="E42" t="str">
            <v>1/2" x 8'</v>
          </cell>
          <cell r="G42" t="str">
            <v>EA</v>
          </cell>
          <cell r="J42" t="str">
            <v>I</v>
          </cell>
          <cell r="K42">
            <v>0.6</v>
          </cell>
          <cell r="L42">
            <v>19.37</v>
          </cell>
          <cell r="M42">
            <v>0.55000000000000004</v>
          </cell>
          <cell r="N42">
            <v>8.7164999999999999</v>
          </cell>
          <cell r="O42">
            <v>1.6E-2</v>
          </cell>
          <cell r="P42">
            <v>0</v>
          </cell>
          <cell r="Q42">
            <v>0</v>
          </cell>
          <cell r="R42">
            <v>8.7324999999999999</v>
          </cell>
          <cell r="S42">
            <v>1</v>
          </cell>
          <cell r="T42">
            <v>2.64</v>
          </cell>
          <cell r="U42">
            <v>23.05</v>
          </cell>
          <cell r="V42">
            <v>0</v>
          </cell>
          <cell r="X42">
            <v>23.05</v>
          </cell>
          <cell r="Y42">
            <v>0.31118122658252823</v>
          </cell>
          <cell r="Z42">
            <v>22.25</v>
          </cell>
          <cell r="AA42">
            <v>3.5999999999999997E-2</v>
          </cell>
          <cell r="AB42" t="str">
            <v>YES</v>
          </cell>
          <cell r="AC42">
            <v>23.05</v>
          </cell>
          <cell r="AD42" t="str">
            <v>I</v>
          </cell>
          <cell r="AE42" t="e">
            <v>#N/A</v>
          </cell>
          <cell r="AF42" t="e">
            <v>#N/A</v>
          </cell>
          <cell r="AG42">
            <v>1</v>
          </cell>
          <cell r="AH42" t="e">
            <v>#N/A</v>
          </cell>
          <cell r="AI42">
            <v>0</v>
          </cell>
          <cell r="AJ42">
            <v>0</v>
          </cell>
          <cell r="AL42" t="e">
            <v>#N/A</v>
          </cell>
          <cell r="AM42" t="e">
            <v>#N/A</v>
          </cell>
          <cell r="AN42" t="str">
            <v/>
          </cell>
          <cell r="AO42" t="str">
            <v>x</v>
          </cell>
        </row>
        <row r="43">
          <cell r="B43" t="str">
            <v>SHA60AKGB,ATGB</v>
          </cell>
          <cell r="C43" t="str">
            <v>Jolly-Anod Alum-Floors</v>
          </cell>
          <cell r="D43" t="str">
            <v>A60----</v>
          </cell>
          <cell r="E43" t="str">
            <v>1/4" x 8'</v>
          </cell>
          <cell r="G43" t="str">
            <v>EA</v>
          </cell>
          <cell r="J43" t="str">
            <v>I</v>
          </cell>
          <cell r="K43">
            <v>0.46</v>
          </cell>
          <cell r="L43">
            <v>17.86</v>
          </cell>
          <cell r="M43">
            <v>0.55000000000000004</v>
          </cell>
          <cell r="N43">
            <v>8.036999999999999</v>
          </cell>
          <cell r="O43">
            <v>1.46E-2</v>
          </cell>
          <cell r="P43">
            <v>0</v>
          </cell>
          <cell r="Q43">
            <v>0</v>
          </cell>
          <cell r="R43">
            <v>8.0515999999999988</v>
          </cell>
          <cell r="S43">
            <v>1</v>
          </cell>
          <cell r="T43">
            <v>2.64</v>
          </cell>
          <cell r="U43">
            <v>21.26</v>
          </cell>
          <cell r="V43">
            <v>-0.01</v>
          </cell>
          <cell r="X43">
            <v>21.25</v>
          </cell>
          <cell r="Y43">
            <v>0.31109304812834243</v>
          </cell>
          <cell r="Z43">
            <v>20.5</v>
          </cell>
          <cell r="AA43">
            <v>3.6999999999999998E-2</v>
          </cell>
          <cell r="AB43" t="str">
            <v>YES</v>
          </cell>
          <cell r="AC43">
            <v>21.25</v>
          </cell>
          <cell r="AD43" t="str">
            <v>I</v>
          </cell>
          <cell r="AE43" t="e">
            <v>#N/A</v>
          </cell>
          <cell r="AF43" t="e">
            <v>#N/A</v>
          </cell>
          <cell r="AG43">
            <v>1</v>
          </cell>
          <cell r="AH43" t="e">
            <v>#N/A</v>
          </cell>
          <cell r="AI43">
            <v>0</v>
          </cell>
          <cell r="AJ43">
            <v>0</v>
          </cell>
          <cell r="AL43" t="e">
            <v>#N/A</v>
          </cell>
          <cell r="AM43" t="e">
            <v>#N/A</v>
          </cell>
          <cell r="AN43" t="str">
            <v/>
          </cell>
          <cell r="AO43" t="str">
            <v>x</v>
          </cell>
        </row>
        <row r="44">
          <cell r="B44" t="str">
            <v>SHA80AKGB,ATGB</v>
          </cell>
          <cell r="C44" t="str">
            <v>Jolly-Anod Alum-Floors</v>
          </cell>
          <cell r="D44" t="str">
            <v>A80----</v>
          </cell>
          <cell r="E44" t="str">
            <v>5/16" x 8'</v>
          </cell>
          <cell r="G44" t="str">
            <v>EA</v>
          </cell>
          <cell r="H44" t="str">
            <v>Stock</v>
          </cell>
          <cell r="I44" t="str">
            <v>a</v>
          </cell>
          <cell r="J44" t="str">
            <v>I</v>
          </cell>
          <cell r="K44">
            <v>0.51</v>
          </cell>
          <cell r="L44">
            <v>18.420000000000002</v>
          </cell>
          <cell r="M44">
            <v>0.55000000000000004</v>
          </cell>
          <cell r="N44">
            <v>8.2889999999999997</v>
          </cell>
          <cell r="O44">
            <v>1.5100000000000001E-2</v>
          </cell>
          <cell r="P44">
            <v>0</v>
          </cell>
          <cell r="Q44">
            <v>0</v>
          </cell>
          <cell r="R44">
            <v>8.3041</v>
          </cell>
          <cell r="S44">
            <v>1</v>
          </cell>
          <cell r="T44">
            <v>2.64</v>
          </cell>
          <cell r="U44">
            <v>21.92</v>
          </cell>
          <cell r="V44">
            <v>0.03</v>
          </cell>
          <cell r="X44">
            <v>21.95</v>
          </cell>
          <cell r="Y44">
            <v>0.31214744253468624</v>
          </cell>
          <cell r="Z44">
            <v>21.15</v>
          </cell>
          <cell r="AA44">
            <v>3.7999999999999999E-2</v>
          </cell>
          <cell r="AB44" t="str">
            <v>YES</v>
          </cell>
          <cell r="AC44">
            <v>21.95</v>
          </cell>
          <cell r="AD44" t="str">
            <v>I</v>
          </cell>
          <cell r="AE44" t="e">
            <v>#N/A</v>
          </cell>
          <cell r="AF44" t="e">
            <v>#N/A</v>
          </cell>
          <cell r="AG44">
            <v>1</v>
          </cell>
          <cell r="AH44" t="e">
            <v>#N/A</v>
          </cell>
          <cell r="AI44">
            <v>0</v>
          </cell>
          <cell r="AJ44">
            <v>0</v>
          </cell>
          <cell r="AL44" t="e">
            <v>#N/A</v>
          </cell>
          <cell r="AM44" t="e">
            <v>#N/A</v>
          </cell>
          <cell r="AN44" t="str">
            <v/>
          </cell>
          <cell r="AO44" t="str">
            <v>x</v>
          </cell>
        </row>
        <row r="45">
          <cell r="B45" t="str">
            <v>SHA100AKGB,ATGB</v>
          </cell>
          <cell r="C45" t="str">
            <v>Jolly-Anod Alum-Floors</v>
          </cell>
          <cell r="D45" t="str">
            <v>A100----</v>
          </cell>
          <cell r="E45" t="str">
            <v>3/8" x 8'</v>
          </cell>
          <cell r="G45" t="str">
            <v>EA</v>
          </cell>
          <cell r="H45" t="str">
            <v>Stock</v>
          </cell>
          <cell r="J45" t="str">
            <v>I</v>
          </cell>
          <cell r="K45">
            <v>0.56000000000000005</v>
          </cell>
          <cell r="L45">
            <v>18.8</v>
          </cell>
          <cell r="M45">
            <v>0.55000000000000004</v>
          </cell>
          <cell r="N45">
            <v>8.4599999999999991</v>
          </cell>
          <cell r="O45">
            <v>1.5600000000000001E-2</v>
          </cell>
          <cell r="P45">
            <v>0</v>
          </cell>
          <cell r="Q45">
            <v>0</v>
          </cell>
          <cell r="R45">
            <v>8.4755999999999982</v>
          </cell>
          <cell r="S45">
            <v>1</v>
          </cell>
          <cell r="T45">
            <v>2.64</v>
          </cell>
          <cell r="U45">
            <v>22.38</v>
          </cell>
          <cell r="V45">
            <v>2.0000000000003126E-2</v>
          </cell>
          <cell r="X45">
            <v>22.4</v>
          </cell>
          <cell r="Y45">
            <v>0.31204545454545468</v>
          </cell>
          <cell r="Z45">
            <v>21.6</v>
          </cell>
          <cell r="AA45">
            <v>3.6999999999999998E-2</v>
          </cell>
          <cell r="AB45" t="str">
            <v>YES</v>
          </cell>
          <cell r="AC45">
            <v>22.4</v>
          </cell>
          <cell r="AD45" t="str">
            <v>I</v>
          </cell>
          <cell r="AE45" t="e">
            <v>#N/A</v>
          </cell>
          <cell r="AF45" t="e">
            <v>#N/A</v>
          </cell>
          <cell r="AG45">
            <v>1</v>
          </cell>
          <cell r="AH45" t="e">
            <v>#N/A</v>
          </cell>
          <cell r="AI45">
            <v>0</v>
          </cell>
          <cell r="AJ45">
            <v>0</v>
          </cell>
          <cell r="AL45" t="e">
            <v>#N/A</v>
          </cell>
          <cell r="AM45" t="e">
            <v>#N/A</v>
          </cell>
          <cell r="AN45" t="str">
            <v/>
          </cell>
          <cell r="AO45" t="str">
            <v>x</v>
          </cell>
        </row>
        <row r="46">
          <cell r="B46" t="str">
            <v>SHA125AKGB,ATGB</v>
          </cell>
          <cell r="C46" t="str">
            <v>Jolly-Anod Alum-Floors</v>
          </cell>
          <cell r="D46" t="str">
            <v>A125----</v>
          </cell>
          <cell r="E46" t="str">
            <v>1/2" x 8'</v>
          </cell>
          <cell r="G46" t="str">
            <v>EA</v>
          </cell>
          <cell r="J46" t="str">
            <v>I</v>
          </cell>
          <cell r="K46">
            <v>0.6</v>
          </cell>
          <cell r="L46">
            <v>19.25</v>
          </cell>
          <cell r="M46">
            <v>0.55000000000000004</v>
          </cell>
          <cell r="N46">
            <v>8.6624999999999996</v>
          </cell>
          <cell r="O46">
            <v>1.6E-2</v>
          </cell>
          <cell r="P46">
            <v>0</v>
          </cell>
          <cell r="Q46">
            <v>0</v>
          </cell>
          <cell r="R46">
            <v>8.6784999999999997</v>
          </cell>
          <cell r="S46">
            <v>1</v>
          </cell>
          <cell r="T46">
            <v>2.64</v>
          </cell>
          <cell r="U46">
            <v>22.91</v>
          </cell>
          <cell r="V46">
            <v>-0.01</v>
          </cell>
          <cell r="X46">
            <v>22.9</v>
          </cell>
          <cell r="Y46">
            <v>0.31095672886065906</v>
          </cell>
          <cell r="Z46">
            <v>22.1</v>
          </cell>
          <cell r="AA46">
            <v>3.5999999999999997E-2</v>
          </cell>
          <cell r="AB46" t="str">
            <v>YES</v>
          </cell>
          <cell r="AC46">
            <v>22.9</v>
          </cell>
          <cell r="AD46" t="str">
            <v>I</v>
          </cell>
          <cell r="AE46" t="e">
            <v>#N/A</v>
          </cell>
          <cell r="AF46" t="e">
            <v>#N/A</v>
          </cell>
          <cell r="AG46">
            <v>1</v>
          </cell>
          <cell r="AH46" t="e">
            <v>#N/A</v>
          </cell>
          <cell r="AI46">
            <v>0</v>
          </cell>
          <cell r="AJ46">
            <v>0</v>
          </cell>
          <cell r="AL46" t="e">
            <v>#N/A</v>
          </cell>
          <cell r="AM46" t="e">
            <v>#N/A</v>
          </cell>
          <cell r="AN46" t="str">
            <v/>
          </cell>
          <cell r="AO46" t="str">
            <v>x</v>
          </cell>
        </row>
        <row r="47">
          <cell r="B47" t="str">
            <v>SHA60AM</v>
          </cell>
          <cell r="C47" t="str">
            <v>Jolly-Anod Alum-Floors</v>
          </cell>
          <cell r="D47" t="str">
            <v>A60AM</v>
          </cell>
          <cell r="E47" t="str">
            <v>1/4" x 8'</v>
          </cell>
          <cell r="G47" t="str">
            <v>EA</v>
          </cell>
          <cell r="J47" t="str">
            <v>I</v>
          </cell>
          <cell r="K47">
            <v>0.43</v>
          </cell>
          <cell r="L47">
            <v>12.89</v>
          </cell>
          <cell r="M47">
            <v>0.55000000000000004</v>
          </cell>
          <cell r="N47">
            <v>5.8004999999999995</v>
          </cell>
          <cell r="O47">
            <v>1.43E-2</v>
          </cell>
          <cell r="P47">
            <v>0</v>
          </cell>
          <cell r="Q47">
            <v>0</v>
          </cell>
          <cell r="R47">
            <v>5.8148</v>
          </cell>
          <cell r="S47">
            <v>1</v>
          </cell>
          <cell r="T47">
            <v>2.64</v>
          </cell>
          <cell r="U47">
            <v>15.35</v>
          </cell>
          <cell r="V47">
            <v>0</v>
          </cell>
          <cell r="X47">
            <v>15.35</v>
          </cell>
          <cell r="Y47">
            <v>0.31124666864080552</v>
          </cell>
          <cell r="Z47">
            <v>14.8</v>
          </cell>
          <cell r="AA47">
            <v>3.6999999999999998E-2</v>
          </cell>
          <cell r="AB47" t="str">
            <v>YES</v>
          </cell>
          <cell r="AC47">
            <v>15.35</v>
          </cell>
          <cell r="AD47" t="str">
            <v>I</v>
          </cell>
          <cell r="AE47" t="e">
            <v>#N/A</v>
          </cell>
          <cell r="AF47" t="e">
            <v>#N/A</v>
          </cell>
          <cell r="AG47">
            <v>1</v>
          </cell>
          <cell r="AH47" t="e">
            <v>#N/A</v>
          </cell>
          <cell r="AI47">
            <v>0</v>
          </cell>
          <cell r="AJ47">
            <v>0</v>
          </cell>
          <cell r="AL47" t="e">
            <v>#N/A</v>
          </cell>
          <cell r="AM47" t="e">
            <v>#N/A</v>
          </cell>
          <cell r="AN47" t="str">
            <v/>
          </cell>
          <cell r="AO47" t="str">
            <v>x</v>
          </cell>
        </row>
        <row r="48">
          <cell r="B48" t="str">
            <v>SHA80AM</v>
          </cell>
          <cell r="C48" t="str">
            <v>Jolly-Anod Alum-Floors</v>
          </cell>
          <cell r="D48" t="str">
            <v>A80AM</v>
          </cell>
          <cell r="E48" t="str">
            <v>5/16" x 8'</v>
          </cell>
          <cell r="G48" t="str">
            <v>EA</v>
          </cell>
          <cell r="J48" t="str">
            <v>I</v>
          </cell>
          <cell r="K48">
            <v>0.51</v>
          </cell>
          <cell r="L48">
            <v>13.4</v>
          </cell>
          <cell r="M48">
            <v>0.55000000000000004</v>
          </cell>
          <cell r="N48">
            <v>6.0299999999999994</v>
          </cell>
          <cell r="O48">
            <v>1.5100000000000001E-2</v>
          </cell>
          <cell r="P48">
            <v>0</v>
          </cell>
          <cell r="Q48">
            <v>0</v>
          </cell>
          <cell r="R48">
            <v>6.0450999999999997</v>
          </cell>
          <cell r="S48">
            <v>1</v>
          </cell>
          <cell r="T48">
            <v>2.64</v>
          </cell>
          <cell r="U48">
            <v>15.96</v>
          </cell>
          <cell r="V48">
            <v>-0.01</v>
          </cell>
          <cell r="X48">
            <v>15.95</v>
          </cell>
          <cell r="Y48">
            <v>0.31090339127956695</v>
          </cell>
          <cell r="Z48">
            <v>15.4</v>
          </cell>
          <cell r="AA48">
            <v>3.5999999999999997E-2</v>
          </cell>
          <cell r="AB48" t="str">
            <v>YES</v>
          </cell>
          <cell r="AC48">
            <v>15.95</v>
          </cell>
          <cell r="AD48" t="str">
            <v>I</v>
          </cell>
          <cell r="AE48" t="e">
            <v>#N/A</v>
          </cell>
          <cell r="AF48" t="e">
            <v>#N/A</v>
          </cell>
          <cell r="AG48">
            <v>1</v>
          </cell>
          <cell r="AH48" t="e">
            <v>#N/A</v>
          </cell>
          <cell r="AI48">
            <v>0</v>
          </cell>
          <cell r="AJ48">
            <v>0</v>
          </cell>
          <cell r="AL48" t="e">
            <v>#N/A</v>
          </cell>
          <cell r="AM48" t="e">
            <v>#N/A</v>
          </cell>
          <cell r="AN48" t="str">
            <v/>
          </cell>
          <cell r="AO48" t="str">
            <v>x</v>
          </cell>
        </row>
        <row r="49">
          <cell r="B49" t="str">
            <v>SHA100AM</v>
          </cell>
          <cell r="C49" t="str">
            <v>Jolly-Anod Alum-Floors</v>
          </cell>
          <cell r="D49" t="str">
            <v>A100AM</v>
          </cell>
          <cell r="E49" t="str">
            <v>3/8" x 8'</v>
          </cell>
          <cell r="G49" t="str">
            <v>EA</v>
          </cell>
          <cell r="J49" t="str">
            <v>I</v>
          </cell>
          <cell r="K49">
            <v>0.56000000000000005</v>
          </cell>
          <cell r="L49">
            <v>14.95</v>
          </cell>
          <cell r="M49">
            <v>0.55000000000000004</v>
          </cell>
          <cell r="N49">
            <v>6.7274999999999991</v>
          </cell>
          <cell r="O49">
            <v>1.5600000000000001E-2</v>
          </cell>
          <cell r="P49">
            <v>0</v>
          </cell>
          <cell r="Q49">
            <v>0</v>
          </cell>
          <cell r="R49">
            <v>6.7430999999999992</v>
          </cell>
          <cell r="S49">
            <v>1</v>
          </cell>
          <cell r="T49">
            <v>2.64</v>
          </cell>
          <cell r="U49">
            <v>17.8</v>
          </cell>
          <cell r="V49">
            <v>0</v>
          </cell>
          <cell r="X49">
            <v>17.8</v>
          </cell>
          <cell r="Y49">
            <v>0.31122574055158342</v>
          </cell>
          <cell r="Z49">
            <v>17.2</v>
          </cell>
          <cell r="AA49">
            <v>3.5000000000000003E-2</v>
          </cell>
          <cell r="AB49" t="str">
            <v>YES</v>
          </cell>
          <cell r="AC49">
            <v>17.8</v>
          </cell>
          <cell r="AD49" t="str">
            <v>I</v>
          </cell>
          <cell r="AE49" t="e">
            <v>#N/A</v>
          </cell>
          <cell r="AF49" t="e">
            <v>#N/A</v>
          </cell>
          <cell r="AG49">
            <v>1</v>
          </cell>
          <cell r="AH49" t="e">
            <v>#N/A</v>
          </cell>
          <cell r="AI49">
            <v>0</v>
          </cell>
          <cell r="AJ49">
            <v>0</v>
          </cell>
          <cell r="AL49" t="e">
            <v>#N/A</v>
          </cell>
          <cell r="AM49" t="e">
            <v>#N/A</v>
          </cell>
          <cell r="AN49" t="str">
            <v/>
          </cell>
          <cell r="AO49" t="str">
            <v>x</v>
          </cell>
        </row>
        <row r="50">
          <cell r="B50" t="str">
            <v>SHA125AM</v>
          </cell>
          <cell r="C50" t="str">
            <v>Jolly-Anod Alum-Floors</v>
          </cell>
          <cell r="D50" t="str">
            <v>A125AM</v>
          </cell>
          <cell r="E50" t="str">
            <v>1/2" x 8'</v>
          </cell>
          <cell r="G50" t="str">
            <v>EA</v>
          </cell>
          <cell r="J50" t="str">
            <v>I</v>
          </cell>
          <cell r="K50">
            <v>0.6</v>
          </cell>
          <cell r="L50">
            <v>15.97</v>
          </cell>
          <cell r="M50">
            <v>0.55000000000000004</v>
          </cell>
          <cell r="N50">
            <v>7.1864999999999997</v>
          </cell>
          <cell r="O50">
            <v>1.6E-2</v>
          </cell>
          <cell r="P50">
            <v>0</v>
          </cell>
          <cell r="Q50">
            <v>0</v>
          </cell>
          <cell r="R50">
            <v>7.2024999999999997</v>
          </cell>
          <cell r="S50">
            <v>1</v>
          </cell>
          <cell r="T50">
            <v>2.64</v>
          </cell>
          <cell r="U50">
            <v>19.010000000000002</v>
          </cell>
          <cell r="V50">
            <v>-0.01</v>
          </cell>
          <cell r="X50">
            <v>19</v>
          </cell>
          <cell r="Y50">
            <v>0.31076555023923458</v>
          </cell>
          <cell r="Z50">
            <v>18.350000000000001</v>
          </cell>
          <cell r="AA50">
            <v>3.5000000000000003E-2</v>
          </cell>
          <cell r="AB50" t="str">
            <v>YES</v>
          </cell>
          <cell r="AC50">
            <v>19</v>
          </cell>
          <cell r="AD50" t="str">
            <v>I</v>
          </cell>
          <cell r="AE50" t="e">
            <v>#N/A</v>
          </cell>
          <cell r="AF50" t="e">
            <v>#N/A</v>
          </cell>
          <cell r="AG50">
            <v>1</v>
          </cell>
          <cell r="AH50" t="e">
            <v>#N/A</v>
          </cell>
          <cell r="AI50">
            <v>0</v>
          </cell>
          <cell r="AJ50">
            <v>0</v>
          </cell>
          <cell r="AL50" t="e">
            <v>#N/A</v>
          </cell>
          <cell r="AM50" t="e">
            <v>#N/A</v>
          </cell>
          <cell r="AN50" t="str">
            <v/>
          </cell>
          <cell r="AO50" t="str">
            <v>x</v>
          </cell>
        </row>
        <row r="51">
          <cell r="B51" t="str">
            <v>SHA60AK,AT</v>
          </cell>
          <cell r="C51" t="str">
            <v>Jolly-Anod Alum-Floors</v>
          </cell>
          <cell r="D51" t="str">
            <v xml:space="preserve">A60--  </v>
          </cell>
          <cell r="E51" t="str">
            <v>1/4" x 8'</v>
          </cell>
          <cell r="G51" t="str">
            <v>EA</v>
          </cell>
          <cell r="J51" t="str">
            <v>I</v>
          </cell>
          <cell r="K51">
            <v>0.47</v>
          </cell>
          <cell r="L51">
            <v>15.37</v>
          </cell>
          <cell r="M51">
            <v>0.55000000000000004</v>
          </cell>
          <cell r="N51">
            <v>6.9164999999999992</v>
          </cell>
          <cell r="O51">
            <v>1.4700000000000001E-2</v>
          </cell>
          <cell r="P51">
            <v>0</v>
          </cell>
          <cell r="Q51">
            <v>0</v>
          </cell>
          <cell r="R51">
            <v>6.9311999999999996</v>
          </cell>
          <cell r="S51">
            <v>1</v>
          </cell>
          <cell r="T51">
            <v>2.64</v>
          </cell>
          <cell r="U51">
            <v>18.3</v>
          </cell>
          <cell r="V51">
            <v>0</v>
          </cell>
          <cell r="X51">
            <v>18.3</v>
          </cell>
          <cell r="Y51">
            <v>0.31135618479880789</v>
          </cell>
          <cell r="Z51">
            <v>17.649999999999999</v>
          </cell>
          <cell r="AA51">
            <v>3.6999999999999998E-2</v>
          </cell>
          <cell r="AB51" t="str">
            <v>YES</v>
          </cell>
          <cell r="AC51">
            <v>18.3</v>
          </cell>
          <cell r="AD51" t="str">
            <v>I</v>
          </cell>
          <cell r="AE51" t="e">
            <v>#N/A</v>
          </cell>
          <cell r="AF51" t="e">
            <v>#N/A</v>
          </cell>
          <cell r="AG51">
            <v>1</v>
          </cell>
          <cell r="AH51" t="e">
            <v>#N/A</v>
          </cell>
          <cell r="AI51">
            <v>0</v>
          </cell>
          <cell r="AJ51">
            <v>0</v>
          </cell>
          <cell r="AL51" t="e">
            <v>#N/A</v>
          </cell>
          <cell r="AM51" t="e">
            <v>#N/A</v>
          </cell>
          <cell r="AN51" t="str">
            <v/>
          </cell>
          <cell r="AO51" t="str">
            <v>x</v>
          </cell>
        </row>
        <row r="52">
          <cell r="B52" t="str">
            <v>SHA80AK,AT</v>
          </cell>
          <cell r="C52" t="str">
            <v>Jolly-Anod Alum-Floors</v>
          </cell>
          <cell r="D52" t="str">
            <v>A80--</v>
          </cell>
          <cell r="E52" t="str">
            <v>5/16" x 8'</v>
          </cell>
          <cell r="G52" t="str">
            <v>EA</v>
          </cell>
          <cell r="H52" t="str">
            <v>Stock</v>
          </cell>
          <cell r="I52" t="str">
            <v>b</v>
          </cell>
          <cell r="J52" t="str">
            <v>I</v>
          </cell>
          <cell r="K52">
            <v>0.51</v>
          </cell>
          <cell r="L52">
            <v>16</v>
          </cell>
          <cell r="M52">
            <v>0.55000000000000004</v>
          </cell>
          <cell r="N52">
            <v>7.1999999999999993</v>
          </cell>
          <cell r="O52">
            <v>1.5100000000000001E-2</v>
          </cell>
          <cell r="P52">
            <v>0</v>
          </cell>
          <cell r="Q52">
            <v>0</v>
          </cell>
          <cell r="R52">
            <v>7.2150999999999996</v>
          </cell>
          <cell r="S52">
            <v>1</v>
          </cell>
          <cell r="T52">
            <v>2.64</v>
          </cell>
          <cell r="U52">
            <v>19.05</v>
          </cell>
          <cell r="V52">
            <v>0</v>
          </cell>
          <cell r="X52">
            <v>19.05</v>
          </cell>
          <cell r="Y52">
            <v>0.31137198759246015</v>
          </cell>
          <cell r="Z52">
            <v>18.399999999999999</v>
          </cell>
          <cell r="AA52">
            <v>3.5000000000000003E-2</v>
          </cell>
          <cell r="AB52" t="str">
            <v>YES</v>
          </cell>
          <cell r="AC52">
            <v>19.05</v>
          </cell>
          <cell r="AD52" t="str">
            <v>I</v>
          </cell>
          <cell r="AE52" t="e">
            <v>#N/A</v>
          </cell>
          <cell r="AF52" t="e">
            <v>#N/A</v>
          </cell>
          <cell r="AG52">
            <v>1</v>
          </cell>
          <cell r="AH52" t="e">
            <v>#N/A</v>
          </cell>
          <cell r="AI52">
            <v>0</v>
          </cell>
          <cell r="AJ52">
            <v>0</v>
          </cell>
          <cell r="AL52" t="e">
            <v>#N/A</v>
          </cell>
          <cell r="AM52" t="e">
            <v>#N/A</v>
          </cell>
          <cell r="AN52" t="str">
            <v/>
          </cell>
          <cell r="AO52" t="str">
            <v>x</v>
          </cell>
        </row>
        <row r="53">
          <cell r="B53" t="str">
            <v>SHA100AK,AT</v>
          </cell>
          <cell r="C53" t="str">
            <v>Jolly-Anod Alum-Floors</v>
          </cell>
          <cell r="D53" t="str">
            <v>A100--</v>
          </cell>
          <cell r="E53" t="str">
            <v>3/8" x 8'</v>
          </cell>
          <cell r="G53" t="str">
            <v>EA</v>
          </cell>
          <cell r="H53" t="str">
            <v>Stock</v>
          </cell>
          <cell r="J53" t="str">
            <v>I</v>
          </cell>
          <cell r="K53">
            <v>0.56000000000000005</v>
          </cell>
          <cell r="L53">
            <v>16.309999999999999</v>
          </cell>
          <cell r="M53">
            <v>0.55000000000000004</v>
          </cell>
          <cell r="N53">
            <v>7.3394999999999984</v>
          </cell>
          <cell r="O53">
            <v>1.5600000000000001E-2</v>
          </cell>
          <cell r="P53">
            <v>0</v>
          </cell>
          <cell r="Q53">
            <v>0</v>
          </cell>
          <cell r="R53">
            <v>7.3550999999999984</v>
          </cell>
          <cell r="S53">
            <v>1</v>
          </cell>
          <cell r="T53">
            <v>2.64</v>
          </cell>
          <cell r="U53">
            <v>19.420000000000002</v>
          </cell>
          <cell r="V53">
            <v>0.03</v>
          </cell>
          <cell r="X53">
            <v>19.45</v>
          </cell>
          <cell r="Y53">
            <v>0.31244683337228341</v>
          </cell>
          <cell r="Z53">
            <v>18.75</v>
          </cell>
          <cell r="AA53">
            <v>3.6999999999999998E-2</v>
          </cell>
          <cell r="AB53" t="str">
            <v>YES</v>
          </cell>
          <cell r="AC53">
            <v>19.45</v>
          </cell>
          <cell r="AD53" t="str">
            <v>I</v>
          </cell>
          <cell r="AE53" t="e">
            <v>#N/A</v>
          </cell>
          <cell r="AF53" t="e">
            <v>#N/A</v>
          </cell>
          <cell r="AG53">
            <v>1</v>
          </cell>
          <cell r="AH53" t="e">
            <v>#N/A</v>
          </cell>
          <cell r="AI53">
            <v>0</v>
          </cell>
          <cell r="AJ53">
            <v>0</v>
          </cell>
          <cell r="AL53" t="e">
            <v>#N/A</v>
          </cell>
          <cell r="AM53" t="e">
            <v>#N/A</v>
          </cell>
          <cell r="AN53" t="str">
            <v/>
          </cell>
          <cell r="AO53" t="str">
            <v>x</v>
          </cell>
        </row>
        <row r="54">
          <cell r="B54" t="str">
            <v>SHA125AK,AT</v>
          </cell>
          <cell r="C54" t="str">
            <v>Jolly-Anod Alum-Floors</v>
          </cell>
          <cell r="D54" t="str">
            <v>A125--</v>
          </cell>
          <cell r="E54" t="str">
            <v>1/2" x 8'</v>
          </cell>
          <cell r="G54" t="str">
            <v>EA</v>
          </cell>
          <cell r="J54" t="str">
            <v>I</v>
          </cell>
          <cell r="K54">
            <v>0.6</v>
          </cell>
          <cell r="L54">
            <v>16.84</v>
          </cell>
          <cell r="M54">
            <v>0.55000000000000004</v>
          </cell>
          <cell r="N54">
            <v>7.5779999999999994</v>
          </cell>
          <cell r="O54">
            <v>1.6E-2</v>
          </cell>
          <cell r="P54">
            <v>0</v>
          </cell>
          <cell r="Q54">
            <v>0</v>
          </cell>
          <cell r="R54">
            <v>7.5939999999999994</v>
          </cell>
          <cell r="S54">
            <v>1</v>
          </cell>
          <cell r="T54">
            <v>2.64</v>
          </cell>
          <cell r="U54">
            <v>20.05</v>
          </cell>
          <cell r="V54">
            <v>0</v>
          </cell>
          <cell r="X54">
            <v>20.05</v>
          </cell>
          <cell r="Y54">
            <v>0.31135796871457733</v>
          </cell>
          <cell r="Z54">
            <v>19.350000000000001</v>
          </cell>
          <cell r="AA54">
            <v>3.5999999999999997E-2</v>
          </cell>
          <cell r="AB54" t="str">
            <v>YES</v>
          </cell>
          <cell r="AC54">
            <v>20.05</v>
          </cell>
          <cell r="AD54" t="str">
            <v>I</v>
          </cell>
          <cell r="AE54" t="e">
            <v>#N/A</v>
          </cell>
          <cell r="AF54" t="e">
            <v>#N/A</v>
          </cell>
          <cell r="AG54">
            <v>1</v>
          </cell>
          <cell r="AH54" t="e">
            <v>#N/A</v>
          </cell>
          <cell r="AI54">
            <v>0</v>
          </cell>
          <cell r="AJ54">
            <v>0</v>
          </cell>
          <cell r="AL54" t="e">
            <v>#N/A</v>
          </cell>
          <cell r="AM54" t="e">
            <v>#N/A</v>
          </cell>
          <cell r="AN54" t="str">
            <v/>
          </cell>
          <cell r="AO54" t="str">
            <v>x</v>
          </cell>
        </row>
        <row r="55">
          <cell r="B55" t="str">
            <v>SHAERP60B50</v>
          </cell>
          <cell r="C55" t="str">
            <v>Reno-Ramp</v>
          </cell>
          <cell r="D55" t="str">
            <v>AERP60B50  (2" Slope)</v>
          </cell>
          <cell r="E55" t="str">
            <v>1/4" x 8'</v>
          </cell>
          <cell r="G55" t="str">
            <v>EA</v>
          </cell>
          <cell r="J55" t="str">
            <v>I</v>
          </cell>
          <cell r="K55">
            <v>1.79</v>
          </cell>
          <cell r="L55">
            <v>38.35</v>
          </cell>
          <cell r="M55">
            <v>0.55000000000000004</v>
          </cell>
          <cell r="N55">
            <v>17.2575</v>
          </cell>
          <cell r="O55">
            <v>2.7900000000000001E-2</v>
          </cell>
          <cell r="P55">
            <v>0</v>
          </cell>
          <cell r="Q55">
            <v>0</v>
          </cell>
          <cell r="R55">
            <v>17.285399999999999</v>
          </cell>
          <cell r="S55">
            <v>1</v>
          </cell>
          <cell r="T55">
            <v>2.64</v>
          </cell>
          <cell r="U55">
            <v>45.63</v>
          </cell>
          <cell r="V55">
            <v>0.02</v>
          </cell>
          <cell r="X55">
            <v>45.65</v>
          </cell>
          <cell r="Y55">
            <v>0.31154435925520269</v>
          </cell>
          <cell r="Z55">
            <v>44</v>
          </cell>
          <cell r="AA55">
            <v>3.7999999999999999E-2</v>
          </cell>
          <cell r="AB55" t="str">
            <v>YES</v>
          </cell>
          <cell r="AC55">
            <v>45.65</v>
          </cell>
          <cell r="AD55" t="str">
            <v>I</v>
          </cell>
          <cell r="AE55" t="e">
            <v>#N/A</v>
          </cell>
          <cell r="AF55" t="e">
            <v>#N/A</v>
          </cell>
          <cell r="AG55">
            <v>1</v>
          </cell>
          <cell r="AH55" t="e">
            <v>#N/A</v>
          </cell>
          <cell r="AI55">
            <v>0</v>
          </cell>
          <cell r="AJ55">
            <v>0</v>
          </cell>
          <cell r="AL55" t="e">
            <v>#N/A</v>
          </cell>
          <cell r="AM55" t="e">
            <v>#N/A</v>
          </cell>
          <cell r="AN55" t="str">
            <v/>
          </cell>
          <cell r="AO55" t="str">
            <v>x</v>
          </cell>
        </row>
        <row r="56">
          <cell r="B56" t="str">
            <v>SHAERP100B65</v>
          </cell>
          <cell r="C56" t="str">
            <v>Reno-Ramp</v>
          </cell>
          <cell r="D56" t="str">
            <v>AERP100B65  (2-1/2" Slope)</v>
          </cell>
          <cell r="E56" t="str">
            <v>3/8" x 8'</v>
          </cell>
          <cell r="G56" t="str">
            <v>EA</v>
          </cell>
          <cell r="J56" t="str">
            <v>I</v>
          </cell>
          <cell r="K56">
            <v>2.4</v>
          </cell>
          <cell r="L56">
            <v>38.61</v>
          </cell>
          <cell r="M56">
            <v>0.55000000000000004</v>
          </cell>
          <cell r="N56">
            <v>17.374499999999998</v>
          </cell>
          <cell r="O56">
            <v>3.4000000000000002E-2</v>
          </cell>
          <cell r="P56">
            <v>0</v>
          </cell>
          <cell r="Q56">
            <v>0</v>
          </cell>
          <cell r="R56">
            <v>17.408499999999997</v>
          </cell>
          <cell r="S56">
            <v>1</v>
          </cell>
          <cell r="T56">
            <v>2.64</v>
          </cell>
          <cell r="U56">
            <v>45.96</v>
          </cell>
          <cell r="V56">
            <v>-0.01</v>
          </cell>
          <cell r="X56">
            <v>45.95</v>
          </cell>
          <cell r="Y56">
            <v>0.31116826590167201</v>
          </cell>
          <cell r="Z56">
            <v>44.35</v>
          </cell>
          <cell r="AA56">
            <v>3.5999999999999997E-2</v>
          </cell>
          <cell r="AB56" t="str">
            <v>YES</v>
          </cell>
          <cell r="AC56">
            <v>45.95</v>
          </cell>
          <cell r="AD56" t="str">
            <v>I</v>
          </cell>
          <cell r="AE56" t="e">
            <v>#N/A</v>
          </cell>
          <cell r="AF56" t="e">
            <v>#N/A</v>
          </cell>
          <cell r="AG56">
            <v>1</v>
          </cell>
          <cell r="AH56" t="e">
            <v>#N/A</v>
          </cell>
          <cell r="AI56">
            <v>0</v>
          </cell>
          <cell r="AJ56">
            <v>0</v>
          </cell>
          <cell r="AL56" t="e">
            <v>#N/A</v>
          </cell>
          <cell r="AM56" t="e">
            <v>#N/A</v>
          </cell>
          <cell r="AN56" t="str">
            <v/>
          </cell>
          <cell r="AO56" t="str">
            <v>x</v>
          </cell>
        </row>
        <row r="57">
          <cell r="B57" t="str">
            <v>SHAERP125B65</v>
          </cell>
          <cell r="C57" t="str">
            <v>Reno-Ramp</v>
          </cell>
          <cell r="D57" t="str">
            <v>AERP125B65  (2-1/2" Slope)</v>
          </cell>
          <cell r="E57" t="str">
            <v>1/2" x 8'</v>
          </cell>
          <cell r="G57" t="str">
            <v>EA</v>
          </cell>
          <cell r="J57" t="str">
            <v>I</v>
          </cell>
          <cell r="K57">
            <v>1.93</v>
          </cell>
          <cell r="L57">
            <v>40.28</v>
          </cell>
          <cell r="M57">
            <v>0.55000000000000004</v>
          </cell>
          <cell r="N57">
            <v>18.125999999999998</v>
          </cell>
          <cell r="O57">
            <v>2.93E-2</v>
          </cell>
          <cell r="P57">
            <v>0</v>
          </cell>
          <cell r="Q57">
            <v>0</v>
          </cell>
          <cell r="R57">
            <v>18.155299999999997</v>
          </cell>
          <cell r="S57">
            <v>1</v>
          </cell>
          <cell r="T57">
            <v>2.64</v>
          </cell>
          <cell r="U57">
            <v>47.93</v>
          </cell>
          <cell r="V57">
            <v>0.02</v>
          </cell>
          <cell r="X57">
            <v>47.95</v>
          </cell>
          <cell r="Y57">
            <v>0.31158214048725014</v>
          </cell>
          <cell r="Z57">
            <v>46.25</v>
          </cell>
          <cell r="AA57">
            <v>3.6999999999999998E-2</v>
          </cell>
          <cell r="AB57" t="str">
            <v>YES</v>
          </cell>
          <cell r="AC57">
            <v>47.95</v>
          </cell>
          <cell r="AD57" t="str">
            <v>I</v>
          </cell>
          <cell r="AE57" t="e">
            <v>#N/A</v>
          </cell>
          <cell r="AF57" t="e">
            <v>#N/A</v>
          </cell>
          <cell r="AG57">
            <v>1</v>
          </cell>
          <cell r="AH57" t="e">
            <v>#N/A</v>
          </cell>
          <cell r="AI57">
            <v>0</v>
          </cell>
          <cell r="AJ57">
            <v>0</v>
          </cell>
          <cell r="AL57" t="e">
            <v>#N/A</v>
          </cell>
          <cell r="AM57" t="e">
            <v>#N/A</v>
          </cell>
          <cell r="AN57" t="str">
            <v/>
          </cell>
          <cell r="AO57" t="str">
            <v>x</v>
          </cell>
        </row>
        <row r="58">
          <cell r="B58" t="str">
            <v>SHAERP125B90</v>
          </cell>
          <cell r="C58" t="str">
            <v>Reno-Ramp</v>
          </cell>
          <cell r="D58" t="str">
            <v>AERP125B90  (3-1/2" Slope)</v>
          </cell>
          <cell r="E58" t="str">
            <v>1/2" x 8'</v>
          </cell>
          <cell r="G58" t="str">
            <v>EA</v>
          </cell>
          <cell r="J58" t="str">
            <v>I</v>
          </cell>
          <cell r="K58">
            <v>2.7</v>
          </cell>
          <cell r="L58">
            <v>51.86</v>
          </cell>
          <cell r="M58">
            <v>0.55000000000000004</v>
          </cell>
          <cell r="N58">
            <v>23.336999999999996</v>
          </cell>
          <cell r="O58">
            <v>3.7000000000000005E-2</v>
          </cell>
          <cell r="P58">
            <v>0</v>
          </cell>
          <cell r="Q58">
            <v>0</v>
          </cell>
          <cell r="R58">
            <v>23.373999999999995</v>
          </cell>
          <cell r="S58">
            <v>1</v>
          </cell>
          <cell r="T58">
            <v>2.64</v>
          </cell>
          <cell r="U58">
            <v>61.71</v>
          </cell>
          <cell r="V58">
            <v>-0.01</v>
          </cell>
          <cell r="X58">
            <v>61.7</v>
          </cell>
          <cell r="Y58">
            <v>0.31121261234713443</v>
          </cell>
          <cell r="Z58">
            <v>59.5</v>
          </cell>
          <cell r="AA58">
            <v>3.6999999999999998E-2</v>
          </cell>
          <cell r="AB58" t="str">
            <v>YES</v>
          </cell>
          <cell r="AC58">
            <v>61.7</v>
          </cell>
          <cell r="AD58" t="str">
            <v>I</v>
          </cell>
          <cell r="AE58" t="e">
            <v>#N/A</v>
          </cell>
          <cell r="AF58" t="e">
            <v>#N/A</v>
          </cell>
          <cell r="AG58">
            <v>1</v>
          </cell>
          <cell r="AH58" t="e">
            <v>#N/A</v>
          </cell>
          <cell r="AI58">
            <v>0</v>
          </cell>
          <cell r="AJ58">
            <v>0</v>
          </cell>
          <cell r="AL58" t="e">
            <v>#N/A</v>
          </cell>
          <cell r="AM58" t="e">
            <v>#N/A</v>
          </cell>
          <cell r="AN58" t="str">
            <v/>
          </cell>
          <cell r="AO58" t="str">
            <v>x</v>
          </cell>
        </row>
        <row r="59">
          <cell r="B59" t="str">
            <v>SHAERP150B90</v>
          </cell>
          <cell r="C59" t="str">
            <v>Reno-Ramp</v>
          </cell>
          <cell r="D59" t="str">
            <v>AERP150B90  (3-1/2" Slope)</v>
          </cell>
          <cell r="E59" t="str">
            <v>9/16" x 8'</v>
          </cell>
          <cell r="G59" t="str">
            <v>EA</v>
          </cell>
          <cell r="I59" t="str">
            <v>a</v>
          </cell>
          <cell r="J59" t="str">
            <v>I</v>
          </cell>
          <cell r="K59">
            <v>2.0499999999999998</v>
          </cell>
          <cell r="L59">
            <v>53.52</v>
          </cell>
          <cell r="M59">
            <v>0.55000000000000004</v>
          </cell>
          <cell r="N59">
            <v>24.084</v>
          </cell>
          <cell r="O59">
            <v>3.0499999999999999E-2</v>
          </cell>
          <cell r="P59">
            <v>0</v>
          </cell>
          <cell r="Q59">
            <v>0</v>
          </cell>
          <cell r="R59">
            <v>24.1145</v>
          </cell>
          <cell r="S59">
            <v>1</v>
          </cell>
          <cell r="T59">
            <v>2.64</v>
          </cell>
          <cell r="U59">
            <v>63.66</v>
          </cell>
          <cell r="V59">
            <v>-0.01</v>
          </cell>
          <cell r="X59">
            <v>63.65</v>
          </cell>
          <cell r="Y59">
            <v>0.31116189387988291</v>
          </cell>
          <cell r="Z59">
            <v>61.4</v>
          </cell>
          <cell r="AA59">
            <v>3.6999999999999998E-2</v>
          </cell>
          <cell r="AB59" t="str">
            <v>YES</v>
          </cell>
          <cell r="AC59">
            <v>63.65</v>
          </cell>
          <cell r="AD59" t="str">
            <v>I</v>
          </cell>
          <cell r="AE59" t="e">
            <v>#N/A</v>
          </cell>
          <cell r="AF59" t="e">
            <v>#N/A</v>
          </cell>
          <cell r="AG59">
            <v>1</v>
          </cell>
          <cell r="AH59" t="e">
            <v>#N/A</v>
          </cell>
          <cell r="AI59">
            <v>0</v>
          </cell>
          <cell r="AJ59">
            <v>0</v>
          </cell>
          <cell r="AL59" t="e">
            <v>#N/A</v>
          </cell>
          <cell r="AM59" t="e">
            <v>#N/A</v>
          </cell>
          <cell r="AN59" t="str">
            <v/>
          </cell>
          <cell r="AO59" t="str">
            <v>x</v>
          </cell>
        </row>
        <row r="60">
          <cell r="B60" t="str">
            <v>SHAERP200B90</v>
          </cell>
          <cell r="C60" t="str">
            <v>Reno-Ramp</v>
          </cell>
          <cell r="D60" t="str">
            <v>AERP200B90  (3-1/2" Slope)</v>
          </cell>
          <cell r="E60" t="str">
            <v>3/4" x 8'</v>
          </cell>
          <cell r="G60" t="str">
            <v>EA</v>
          </cell>
          <cell r="I60" t="str">
            <v>a</v>
          </cell>
          <cell r="J60" t="str">
            <v>I</v>
          </cell>
          <cell r="K60">
            <v>3.6</v>
          </cell>
          <cell r="L60">
            <v>56.26</v>
          </cell>
          <cell r="M60">
            <v>0.55000000000000004</v>
          </cell>
          <cell r="N60">
            <v>25.316999999999997</v>
          </cell>
          <cell r="O60">
            <v>4.6000000000000006E-2</v>
          </cell>
          <cell r="P60">
            <v>0</v>
          </cell>
          <cell r="Q60">
            <v>0</v>
          </cell>
          <cell r="R60">
            <v>25.362999999999996</v>
          </cell>
          <cell r="S60">
            <v>1</v>
          </cell>
          <cell r="T60">
            <v>2.64</v>
          </cell>
          <cell r="U60">
            <v>66.959999999999994</v>
          </cell>
          <cell r="V60">
            <v>-0.01</v>
          </cell>
          <cell r="X60">
            <v>66.95</v>
          </cell>
          <cell r="Y60">
            <v>0.31120917917034441</v>
          </cell>
          <cell r="Z60">
            <v>64.599999999999994</v>
          </cell>
          <cell r="AA60">
            <v>3.5999999999999997E-2</v>
          </cell>
          <cell r="AB60" t="str">
            <v>YES</v>
          </cell>
          <cell r="AC60">
            <v>66.95</v>
          </cell>
          <cell r="AD60" t="str">
            <v>I</v>
          </cell>
          <cell r="AE60" t="e">
            <v>#N/A</v>
          </cell>
          <cell r="AF60" t="e">
            <v>#N/A</v>
          </cell>
          <cell r="AG60">
            <v>1</v>
          </cell>
          <cell r="AH60" t="e">
            <v>#N/A</v>
          </cell>
          <cell r="AI60">
            <v>0</v>
          </cell>
          <cell r="AJ60">
            <v>0</v>
          </cell>
          <cell r="AL60" t="e">
            <v>#N/A</v>
          </cell>
          <cell r="AM60" t="e">
            <v>#N/A</v>
          </cell>
          <cell r="AN60" t="str">
            <v/>
          </cell>
          <cell r="AO60" t="str">
            <v>x</v>
          </cell>
        </row>
        <row r="61">
          <cell r="B61" t="str">
            <v>SHAERPK125B65</v>
          </cell>
          <cell r="C61" t="str">
            <v>Reno-Ramp-K</v>
          </cell>
          <cell r="D61" t="str">
            <v>AERPK125B65  (2-1/2" Slope)</v>
          </cell>
          <cell r="E61" t="str">
            <v>1/2" x 8'</v>
          </cell>
          <cell r="G61" t="str">
            <v>EA</v>
          </cell>
          <cell r="J61" t="str">
            <v>I</v>
          </cell>
          <cell r="K61">
            <v>2.54</v>
          </cell>
          <cell r="L61">
            <v>47.07</v>
          </cell>
          <cell r="M61">
            <v>0.55000000000000004</v>
          </cell>
          <cell r="N61">
            <v>21.1815</v>
          </cell>
          <cell r="O61">
            <v>3.5400000000000001E-2</v>
          </cell>
          <cell r="P61">
            <v>0</v>
          </cell>
          <cell r="Q61">
            <v>0</v>
          </cell>
          <cell r="R61">
            <v>21.216899999999999</v>
          </cell>
          <cell r="S61">
            <v>1</v>
          </cell>
          <cell r="T61">
            <v>2.64</v>
          </cell>
          <cell r="U61">
            <v>56.01</v>
          </cell>
          <cell r="V61">
            <v>-0.01</v>
          </cell>
          <cell r="X61">
            <v>56</v>
          </cell>
          <cell r="Y61">
            <v>0.31113961038961052</v>
          </cell>
          <cell r="Z61">
            <v>54.05</v>
          </cell>
          <cell r="AA61">
            <v>3.5999999999999997E-2</v>
          </cell>
          <cell r="AB61" t="str">
            <v>YES</v>
          </cell>
          <cell r="AC61">
            <v>56</v>
          </cell>
          <cell r="AD61" t="str">
            <v>I</v>
          </cell>
          <cell r="AE61" t="e">
            <v>#N/A</v>
          </cell>
          <cell r="AF61" t="e">
            <v>#N/A</v>
          </cell>
          <cell r="AG61">
            <v>1</v>
          </cell>
          <cell r="AH61" t="e">
            <v>#N/A</v>
          </cell>
          <cell r="AI61">
            <v>0</v>
          </cell>
          <cell r="AJ61">
            <v>0</v>
          </cell>
          <cell r="AL61" t="e">
            <v>#N/A</v>
          </cell>
          <cell r="AM61" t="e">
            <v>#N/A</v>
          </cell>
          <cell r="AN61" t="str">
            <v/>
          </cell>
          <cell r="AO61" t="str">
            <v>x</v>
          </cell>
        </row>
        <row r="62">
          <cell r="B62" t="str">
            <v>SHT914EB</v>
          </cell>
          <cell r="C62" t="str">
            <v>Reno-T</v>
          </cell>
          <cell r="D62" t="str">
            <v>T9/14EB</v>
          </cell>
          <cell r="E62" t="str">
            <v>17/32" x 8'</v>
          </cell>
          <cell r="G62" t="str">
            <v>EA</v>
          </cell>
          <cell r="J62" t="str">
            <v>I</v>
          </cell>
          <cell r="K62">
            <v>0.79</v>
          </cell>
          <cell r="L62">
            <v>28.9</v>
          </cell>
          <cell r="M62">
            <v>0.55000000000000004</v>
          </cell>
          <cell r="N62">
            <v>13.004999999999997</v>
          </cell>
          <cell r="O62">
            <v>1.7899999999999999E-2</v>
          </cell>
          <cell r="P62">
            <v>0</v>
          </cell>
          <cell r="Q62">
            <v>0</v>
          </cell>
          <cell r="R62">
            <v>13.022899999999996</v>
          </cell>
          <cell r="S62">
            <v>1</v>
          </cell>
          <cell r="T62">
            <v>2.64</v>
          </cell>
          <cell r="U62">
            <v>34.380000000000003</v>
          </cell>
          <cell r="V62">
            <v>2.0000000000003126E-2</v>
          </cell>
          <cell r="X62">
            <v>34.4</v>
          </cell>
          <cell r="Y62">
            <v>0.31168604651162818</v>
          </cell>
          <cell r="Z62">
            <v>33.15</v>
          </cell>
          <cell r="AA62">
            <v>3.7999999999999999E-2</v>
          </cell>
          <cell r="AB62" t="str">
            <v>YES</v>
          </cell>
          <cell r="AC62">
            <v>34.4</v>
          </cell>
          <cell r="AD62" t="str">
            <v>I</v>
          </cell>
          <cell r="AE62" t="e">
            <v>#N/A</v>
          </cell>
          <cell r="AF62" t="e">
            <v>#N/A</v>
          </cell>
          <cell r="AG62">
            <v>1</v>
          </cell>
          <cell r="AH62" t="e">
            <v>#N/A</v>
          </cell>
          <cell r="AI62">
            <v>0</v>
          </cell>
          <cell r="AJ62">
            <v>0</v>
          </cell>
          <cell r="AL62" t="e">
            <v>#N/A</v>
          </cell>
          <cell r="AM62" t="e">
            <v>#N/A</v>
          </cell>
          <cell r="AN62" t="str">
            <v/>
          </cell>
          <cell r="AO62" t="str">
            <v>x</v>
          </cell>
        </row>
        <row r="63">
          <cell r="B63" t="str">
            <v>SHT925EB</v>
          </cell>
          <cell r="C63" t="str">
            <v>Reno-T</v>
          </cell>
          <cell r="D63" t="str">
            <v>T9/25EB</v>
          </cell>
          <cell r="E63" t="str">
            <v>1" x 8'</v>
          </cell>
          <cell r="G63" t="str">
            <v>EA</v>
          </cell>
          <cell r="J63" t="str">
            <v>I</v>
          </cell>
          <cell r="K63">
            <v>1.36</v>
          </cell>
          <cell r="L63">
            <v>40.590000000000003</v>
          </cell>
          <cell r="M63">
            <v>0.55000000000000004</v>
          </cell>
          <cell r="N63">
            <v>18.265499999999999</v>
          </cell>
          <cell r="O63">
            <v>2.3600000000000003E-2</v>
          </cell>
          <cell r="P63">
            <v>0</v>
          </cell>
          <cell r="Q63">
            <v>0</v>
          </cell>
          <cell r="R63">
            <v>18.289099999999998</v>
          </cell>
          <cell r="S63">
            <v>1</v>
          </cell>
          <cell r="T63">
            <v>2.64</v>
          </cell>
          <cell r="U63">
            <v>48.28</v>
          </cell>
          <cell r="V63">
            <v>2.0000000000003126E-2</v>
          </cell>
          <cell r="X63">
            <v>48.3</v>
          </cell>
          <cell r="Y63">
            <v>0.31153397327310384</v>
          </cell>
          <cell r="Z63">
            <v>46.55</v>
          </cell>
          <cell r="AA63">
            <v>3.7999999999999999E-2</v>
          </cell>
          <cell r="AB63" t="str">
            <v>YES</v>
          </cell>
          <cell r="AC63">
            <v>48.3</v>
          </cell>
          <cell r="AD63" t="str">
            <v>I</v>
          </cell>
          <cell r="AE63" t="e">
            <v>#N/A</v>
          </cell>
          <cell r="AF63" t="e">
            <v>#N/A</v>
          </cell>
          <cell r="AG63">
            <v>1</v>
          </cell>
          <cell r="AH63" t="e">
            <v>#N/A</v>
          </cell>
          <cell r="AI63">
            <v>0</v>
          </cell>
          <cell r="AJ63">
            <v>0</v>
          </cell>
          <cell r="AL63" t="e">
            <v>#N/A</v>
          </cell>
          <cell r="AM63" t="e">
            <v>#N/A</v>
          </cell>
          <cell r="AN63" t="str">
            <v/>
          </cell>
          <cell r="AO63" t="str">
            <v>x</v>
          </cell>
        </row>
        <row r="64">
          <cell r="B64" t="str">
            <v>SHT914AE</v>
          </cell>
          <cell r="C64" t="str">
            <v>Reno-T</v>
          </cell>
          <cell r="D64" t="str">
            <v>T9/14AE</v>
          </cell>
          <cell r="E64" t="str">
            <v>17/32" x 8'</v>
          </cell>
          <cell r="G64" t="str">
            <v>EA</v>
          </cell>
          <cell r="J64" t="str">
            <v>I</v>
          </cell>
          <cell r="K64">
            <v>0.39</v>
          </cell>
          <cell r="L64">
            <v>9.6199999999999992</v>
          </cell>
          <cell r="M64">
            <v>0.55000000000000004</v>
          </cell>
          <cell r="N64">
            <v>4.3289999999999988</v>
          </cell>
          <cell r="O64">
            <v>1.3900000000000001E-2</v>
          </cell>
          <cell r="P64">
            <v>0</v>
          </cell>
          <cell r="Q64">
            <v>0</v>
          </cell>
          <cell r="R64">
            <v>4.3428999999999984</v>
          </cell>
          <cell r="S64">
            <v>1</v>
          </cell>
          <cell r="T64">
            <v>2.64</v>
          </cell>
          <cell r="U64">
            <v>11.47</v>
          </cell>
          <cell r="V64">
            <v>3.0000000000001137E-2</v>
          </cell>
          <cell r="X64">
            <v>11.5</v>
          </cell>
          <cell r="Y64">
            <v>0.31337549407114651</v>
          </cell>
          <cell r="Z64">
            <v>11.05</v>
          </cell>
          <cell r="AA64">
            <v>4.1000000000000002E-2</v>
          </cell>
          <cell r="AB64" t="str">
            <v>YES</v>
          </cell>
          <cell r="AC64">
            <v>11.5</v>
          </cell>
          <cell r="AD64" t="str">
            <v>I</v>
          </cell>
          <cell r="AE64" t="e">
            <v>#N/A</v>
          </cell>
          <cell r="AF64" t="e">
            <v>#N/A</v>
          </cell>
          <cell r="AG64">
            <v>1</v>
          </cell>
          <cell r="AH64" t="e">
            <v>#N/A</v>
          </cell>
          <cell r="AI64">
            <v>0</v>
          </cell>
          <cell r="AJ64">
            <v>0</v>
          </cell>
          <cell r="AL64" t="e">
            <v>#N/A</v>
          </cell>
          <cell r="AM64" t="e">
            <v>#N/A</v>
          </cell>
          <cell r="AN64" t="str">
            <v/>
          </cell>
          <cell r="AO64" t="str">
            <v>x</v>
          </cell>
        </row>
        <row r="65">
          <cell r="B65" t="str">
            <v>SHT925AE</v>
          </cell>
          <cell r="C65" t="str">
            <v>Reno-T</v>
          </cell>
          <cell r="D65" t="str">
            <v>T9/25AE</v>
          </cell>
          <cell r="E65" t="str">
            <v>1" x 8'</v>
          </cell>
          <cell r="G65" t="str">
            <v>EA</v>
          </cell>
          <cell r="J65" t="str">
            <v>I</v>
          </cell>
          <cell r="K65">
            <v>0.65</v>
          </cell>
          <cell r="L65">
            <v>15.54</v>
          </cell>
          <cell r="M65">
            <v>0.55000000000000004</v>
          </cell>
          <cell r="N65">
            <v>6.9929999999999986</v>
          </cell>
          <cell r="O65">
            <v>1.6500000000000001E-2</v>
          </cell>
          <cell r="P65">
            <v>0</v>
          </cell>
          <cell r="Q65">
            <v>0</v>
          </cell>
          <cell r="R65">
            <v>7.0094999999999983</v>
          </cell>
          <cell r="S65">
            <v>1</v>
          </cell>
          <cell r="T65">
            <v>2.64</v>
          </cell>
          <cell r="U65">
            <v>18.510000000000002</v>
          </cell>
          <cell r="V65">
            <v>-0.01</v>
          </cell>
          <cell r="X65">
            <v>18.5</v>
          </cell>
          <cell r="Y65">
            <v>0.3111056511056513</v>
          </cell>
          <cell r="Z65">
            <v>17.850000000000001</v>
          </cell>
          <cell r="AA65">
            <v>3.5999999999999997E-2</v>
          </cell>
          <cell r="AB65" t="str">
            <v>YES</v>
          </cell>
          <cell r="AC65">
            <v>18.5</v>
          </cell>
          <cell r="AD65" t="str">
            <v>I</v>
          </cell>
          <cell r="AE65" t="e">
            <v>#N/A</v>
          </cell>
          <cell r="AF65" t="e">
            <v>#N/A</v>
          </cell>
          <cell r="AG65">
            <v>1</v>
          </cell>
          <cell r="AH65" t="e">
            <v>#N/A</v>
          </cell>
          <cell r="AI65">
            <v>0</v>
          </cell>
          <cell r="AJ65">
            <v>0</v>
          </cell>
          <cell r="AL65" t="e">
            <v>#N/A</v>
          </cell>
          <cell r="AM65" t="e">
            <v>#N/A</v>
          </cell>
          <cell r="AN65" t="str">
            <v/>
          </cell>
          <cell r="AO65" t="str">
            <v>x</v>
          </cell>
        </row>
        <row r="66">
          <cell r="B66" t="str">
            <v>SHT914AK</v>
          </cell>
          <cell r="C66" t="str">
            <v>Reno-T</v>
          </cell>
          <cell r="D66" t="str">
            <v>T9/14AK</v>
          </cell>
          <cell r="E66" t="str">
            <v>17/32" x 8'</v>
          </cell>
          <cell r="G66" t="str">
            <v>EA</v>
          </cell>
          <cell r="J66" t="str">
            <v>I</v>
          </cell>
          <cell r="K66">
            <v>0.39</v>
          </cell>
          <cell r="L66">
            <v>11.49</v>
          </cell>
          <cell r="M66">
            <v>0.55000000000000004</v>
          </cell>
          <cell r="N66">
            <v>5.1704999999999997</v>
          </cell>
          <cell r="O66">
            <v>1.3900000000000001E-2</v>
          </cell>
          <cell r="P66">
            <v>0</v>
          </cell>
          <cell r="Q66">
            <v>0</v>
          </cell>
          <cell r="R66">
            <v>5.1843999999999992</v>
          </cell>
          <cell r="S66">
            <v>1</v>
          </cell>
          <cell r="T66">
            <v>2.64</v>
          </cell>
          <cell r="U66">
            <v>13.69</v>
          </cell>
          <cell r="V66">
            <v>1.0000000000005116E-2</v>
          </cell>
          <cell r="X66">
            <v>13.7</v>
          </cell>
          <cell r="Y66">
            <v>0.31195753151957545</v>
          </cell>
          <cell r="Z66">
            <v>13.2</v>
          </cell>
          <cell r="AA66">
            <v>3.7999999999999999E-2</v>
          </cell>
          <cell r="AB66" t="str">
            <v>YES</v>
          </cell>
          <cell r="AC66">
            <v>13.7</v>
          </cell>
          <cell r="AD66" t="str">
            <v>I</v>
          </cell>
          <cell r="AE66" t="e">
            <v>#N/A</v>
          </cell>
          <cell r="AF66" t="e">
            <v>#N/A</v>
          </cell>
          <cell r="AG66">
            <v>1</v>
          </cell>
          <cell r="AH66" t="e">
            <v>#N/A</v>
          </cell>
          <cell r="AI66">
            <v>0</v>
          </cell>
          <cell r="AJ66">
            <v>0</v>
          </cell>
          <cell r="AL66" t="e">
            <v>#N/A</v>
          </cell>
          <cell r="AM66" t="e">
            <v>#N/A</v>
          </cell>
          <cell r="AN66" t="str">
            <v/>
          </cell>
          <cell r="AO66" t="str">
            <v>x</v>
          </cell>
        </row>
        <row r="67">
          <cell r="B67" t="str">
            <v>SHT925AK</v>
          </cell>
          <cell r="C67" t="str">
            <v>Reno-T</v>
          </cell>
          <cell r="D67" t="str">
            <v>T9/25AK</v>
          </cell>
          <cell r="E67" t="str">
            <v>1" x 8'</v>
          </cell>
          <cell r="G67" t="str">
            <v>EA</v>
          </cell>
          <cell r="J67" t="str">
            <v>I</v>
          </cell>
          <cell r="K67">
            <v>0.64</v>
          </cell>
          <cell r="L67">
            <v>18.7</v>
          </cell>
          <cell r="M67">
            <v>0.55000000000000004</v>
          </cell>
          <cell r="N67">
            <v>8.4149999999999991</v>
          </cell>
          <cell r="O67">
            <v>1.6400000000000001E-2</v>
          </cell>
          <cell r="P67">
            <v>0</v>
          </cell>
          <cell r="Q67">
            <v>0</v>
          </cell>
          <cell r="R67">
            <v>8.4314</v>
          </cell>
          <cell r="S67">
            <v>1</v>
          </cell>
          <cell r="T67">
            <v>2.64</v>
          </cell>
          <cell r="U67">
            <v>22.26</v>
          </cell>
          <cell r="V67">
            <v>-0.01</v>
          </cell>
          <cell r="X67">
            <v>22.25</v>
          </cell>
          <cell r="Y67">
            <v>0.31101940755873342</v>
          </cell>
          <cell r="Z67">
            <v>21.45</v>
          </cell>
          <cell r="AA67">
            <v>3.6999999999999998E-2</v>
          </cell>
          <cell r="AB67" t="str">
            <v>YES</v>
          </cell>
          <cell r="AC67">
            <v>22.25</v>
          </cell>
          <cell r="AD67" t="str">
            <v>I</v>
          </cell>
          <cell r="AE67" t="e">
            <v>#N/A</v>
          </cell>
          <cell r="AF67" t="e">
            <v>#N/A</v>
          </cell>
          <cell r="AG67">
            <v>1</v>
          </cell>
          <cell r="AH67" t="e">
            <v>#N/A</v>
          </cell>
          <cell r="AI67">
            <v>0</v>
          </cell>
          <cell r="AJ67">
            <v>0</v>
          </cell>
          <cell r="AL67" t="e">
            <v>#N/A</v>
          </cell>
          <cell r="AM67" t="e">
            <v>#N/A</v>
          </cell>
          <cell r="AN67" t="str">
            <v/>
          </cell>
          <cell r="AO67" t="str">
            <v>x</v>
          </cell>
        </row>
        <row r="68">
          <cell r="B68" t="str">
            <v>SHT914AM</v>
          </cell>
          <cell r="C68" t="str">
            <v>Reno-T</v>
          </cell>
          <cell r="D68" t="str">
            <v>T9/14AM</v>
          </cell>
          <cell r="E68" t="str">
            <v>17/32" x 8'</v>
          </cell>
          <cell r="G68" t="str">
            <v>EA</v>
          </cell>
          <cell r="J68" t="str">
            <v>I</v>
          </cell>
          <cell r="K68">
            <v>0.39</v>
          </cell>
          <cell r="L68">
            <v>10.39</v>
          </cell>
          <cell r="M68">
            <v>0.55000000000000004</v>
          </cell>
          <cell r="N68">
            <v>4.6754999999999995</v>
          </cell>
          <cell r="O68">
            <v>1.3900000000000001E-2</v>
          </cell>
          <cell r="P68">
            <v>0</v>
          </cell>
          <cell r="Q68">
            <v>0</v>
          </cell>
          <cell r="R68">
            <v>4.6893999999999991</v>
          </cell>
          <cell r="S68">
            <v>1</v>
          </cell>
          <cell r="T68">
            <v>2.64</v>
          </cell>
          <cell r="U68">
            <v>12.38</v>
          </cell>
          <cell r="V68">
            <v>2.0000000000003126E-2</v>
          </cell>
          <cell r="X68">
            <v>12.4</v>
          </cell>
          <cell r="Y68">
            <v>0.31240469208211169</v>
          </cell>
          <cell r="Z68">
            <v>11.95</v>
          </cell>
          <cell r="AA68">
            <v>3.7999999999999999E-2</v>
          </cell>
          <cell r="AB68" t="str">
            <v>YES</v>
          </cell>
          <cell r="AC68">
            <v>12.4</v>
          </cell>
          <cell r="AD68" t="str">
            <v>I</v>
          </cell>
          <cell r="AE68" t="e">
            <v>#N/A</v>
          </cell>
          <cell r="AF68" t="e">
            <v>#N/A</v>
          </cell>
          <cell r="AG68">
            <v>1</v>
          </cell>
          <cell r="AH68" t="e">
            <v>#N/A</v>
          </cell>
          <cell r="AI68">
            <v>0</v>
          </cell>
          <cell r="AJ68">
            <v>0</v>
          </cell>
          <cell r="AL68" t="e">
            <v>#N/A</v>
          </cell>
          <cell r="AM68" t="e">
            <v>#N/A</v>
          </cell>
          <cell r="AN68" t="str">
            <v/>
          </cell>
          <cell r="AO68" t="str">
            <v>x</v>
          </cell>
        </row>
        <row r="69">
          <cell r="B69" t="str">
            <v>SHT925AM</v>
          </cell>
          <cell r="C69" t="str">
            <v>Reno-T</v>
          </cell>
          <cell r="D69" t="str">
            <v>T9/25AM</v>
          </cell>
          <cell r="E69" t="str">
            <v>1" x 8'</v>
          </cell>
          <cell r="G69" t="str">
            <v>EA</v>
          </cell>
          <cell r="J69" t="str">
            <v>I</v>
          </cell>
          <cell r="K69">
            <v>0.64</v>
          </cell>
          <cell r="L69">
            <v>15.81</v>
          </cell>
          <cell r="M69">
            <v>0.55000000000000004</v>
          </cell>
          <cell r="N69">
            <v>7.1144999999999996</v>
          </cell>
          <cell r="O69">
            <v>1.6400000000000001E-2</v>
          </cell>
          <cell r="P69">
            <v>0</v>
          </cell>
          <cell r="Q69">
            <v>0</v>
          </cell>
          <cell r="R69">
            <v>7.1308999999999996</v>
          </cell>
          <cell r="S69">
            <v>1</v>
          </cell>
          <cell r="T69">
            <v>2.64</v>
          </cell>
          <cell r="U69">
            <v>18.829999999999998</v>
          </cell>
          <cell r="V69">
            <v>0.02</v>
          </cell>
          <cell r="X69">
            <v>18.850000000000001</v>
          </cell>
          <cell r="Y69">
            <v>0.31218712322160613</v>
          </cell>
          <cell r="Z69">
            <v>18.149999999999999</v>
          </cell>
          <cell r="AA69">
            <v>3.9E-2</v>
          </cell>
          <cell r="AB69" t="str">
            <v>YES</v>
          </cell>
          <cell r="AC69">
            <v>18.850000000000001</v>
          </cell>
          <cell r="AD69" t="str">
            <v>I</v>
          </cell>
          <cell r="AE69" t="e">
            <v>#N/A</v>
          </cell>
          <cell r="AF69" t="e">
            <v>#N/A</v>
          </cell>
          <cell r="AG69">
            <v>1</v>
          </cell>
          <cell r="AH69" t="e">
            <v>#N/A</v>
          </cell>
          <cell r="AI69">
            <v>0</v>
          </cell>
          <cell r="AJ69">
            <v>0</v>
          </cell>
          <cell r="AL69" t="e">
            <v>#N/A</v>
          </cell>
          <cell r="AM69" t="e">
            <v>#N/A</v>
          </cell>
          <cell r="AN69" t="str">
            <v/>
          </cell>
          <cell r="AO69" t="str">
            <v>x</v>
          </cell>
        </row>
        <row r="70">
          <cell r="B70" t="str">
            <v>SHT914AT</v>
          </cell>
          <cell r="C70" t="str">
            <v>Reno-T</v>
          </cell>
          <cell r="D70" t="str">
            <v>T9/14AT</v>
          </cell>
          <cell r="E70" t="str">
            <v>17/32" x 8'</v>
          </cell>
          <cell r="G70" t="str">
            <v>EA</v>
          </cell>
          <cell r="J70" t="str">
            <v>I</v>
          </cell>
          <cell r="K70">
            <v>0.39</v>
          </cell>
          <cell r="L70">
            <v>11.26</v>
          </cell>
          <cell r="M70">
            <v>0.55000000000000004</v>
          </cell>
          <cell r="N70">
            <v>5.0669999999999993</v>
          </cell>
          <cell r="O70">
            <v>1.3900000000000001E-2</v>
          </cell>
          <cell r="P70">
            <v>0</v>
          </cell>
          <cell r="Q70">
            <v>0</v>
          </cell>
          <cell r="R70">
            <v>5.0808999999999989</v>
          </cell>
          <cell r="S70">
            <v>1</v>
          </cell>
          <cell r="T70">
            <v>2.64</v>
          </cell>
          <cell r="U70">
            <v>13.41</v>
          </cell>
          <cell r="V70">
            <v>-0.01</v>
          </cell>
          <cell r="X70">
            <v>13.4</v>
          </cell>
          <cell r="Y70">
            <v>0.31059701492537339</v>
          </cell>
          <cell r="Z70">
            <v>12.95</v>
          </cell>
          <cell r="AA70">
            <v>3.5000000000000003E-2</v>
          </cell>
          <cell r="AB70" t="str">
            <v>YES</v>
          </cell>
          <cell r="AC70">
            <v>13.4</v>
          </cell>
          <cell r="AD70" t="str">
            <v>I</v>
          </cell>
          <cell r="AE70" t="e">
            <v>#N/A</v>
          </cell>
          <cell r="AF70" t="e">
            <v>#N/A</v>
          </cell>
          <cell r="AG70">
            <v>1</v>
          </cell>
          <cell r="AH70" t="e">
            <v>#N/A</v>
          </cell>
          <cell r="AI70">
            <v>0</v>
          </cell>
          <cell r="AJ70">
            <v>0</v>
          </cell>
          <cell r="AL70" t="e">
            <v>#N/A</v>
          </cell>
          <cell r="AM70" t="e">
            <v>#N/A</v>
          </cell>
          <cell r="AN70" t="str">
            <v/>
          </cell>
          <cell r="AO70" t="str">
            <v>x</v>
          </cell>
        </row>
        <row r="71">
          <cell r="B71" t="str">
            <v>SHT925AT</v>
          </cell>
          <cell r="C71" t="str">
            <v>Reno-T</v>
          </cell>
          <cell r="D71" t="str">
            <v>T9/25AT</v>
          </cell>
          <cell r="E71" t="str">
            <v>1" x 8'</v>
          </cell>
          <cell r="G71" t="str">
            <v>EA</v>
          </cell>
          <cell r="J71" t="str">
            <v>I</v>
          </cell>
          <cell r="K71">
            <v>0.64</v>
          </cell>
          <cell r="L71">
            <v>18.7</v>
          </cell>
          <cell r="M71">
            <v>0.55000000000000004</v>
          </cell>
          <cell r="N71">
            <v>8.4149999999999991</v>
          </cell>
          <cell r="O71">
            <v>1.6400000000000001E-2</v>
          </cell>
          <cell r="P71">
            <v>0</v>
          </cell>
          <cell r="Q71">
            <v>0</v>
          </cell>
          <cell r="R71">
            <v>8.4314</v>
          </cell>
          <cell r="S71">
            <v>1</v>
          </cell>
          <cell r="T71">
            <v>2.64</v>
          </cell>
          <cell r="U71">
            <v>22.26</v>
          </cell>
          <cell r="V71">
            <v>-0.01</v>
          </cell>
          <cell r="X71">
            <v>22.25</v>
          </cell>
          <cell r="Y71">
            <v>0.31101940755873342</v>
          </cell>
          <cell r="Z71">
            <v>21.45</v>
          </cell>
          <cell r="AA71">
            <v>3.6999999999999998E-2</v>
          </cell>
          <cell r="AB71" t="str">
            <v>YES</v>
          </cell>
          <cell r="AC71">
            <v>22.25</v>
          </cell>
          <cell r="AD71" t="str">
            <v>I</v>
          </cell>
          <cell r="AE71" t="e">
            <v>#N/A</v>
          </cell>
          <cell r="AF71" t="e">
            <v>#N/A</v>
          </cell>
          <cell r="AG71">
            <v>1</v>
          </cell>
          <cell r="AH71" t="e">
            <v>#N/A</v>
          </cell>
          <cell r="AI71">
            <v>0</v>
          </cell>
          <cell r="AJ71">
            <v>0</v>
          </cell>
          <cell r="AL71" t="e">
            <v>#N/A</v>
          </cell>
          <cell r="AM71" t="e">
            <v>#N/A</v>
          </cell>
          <cell r="AN71" t="str">
            <v/>
          </cell>
          <cell r="AO71" t="str">
            <v>x</v>
          </cell>
        </row>
        <row r="72">
          <cell r="B72" t="str">
            <v>SHT914M</v>
          </cell>
          <cell r="C72" t="str">
            <v>Reno-T</v>
          </cell>
          <cell r="D72" t="str">
            <v>T9/14M</v>
          </cell>
          <cell r="E72" t="str">
            <v>17/32" x 8'</v>
          </cell>
          <cell r="G72" t="str">
            <v>EA</v>
          </cell>
          <cell r="J72" t="str">
            <v>I</v>
          </cell>
          <cell r="K72">
            <v>1.1299999999999999</v>
          </cell>
          <cell r="L72">
            <v>18.52</v>
          </cell>
          <cell r="M72">
            <v>0.55000000000000004</v>
          </cell>
          <cell r="N72">
            <v>8.3339999999999996</v>
          </cell>
          <cell r="O72">
            <v>2.1299999999999999E-2</v>
          </cell>
          <cell r="P72">
            <v>0</v>
          </cell>
          <cell r="Q72">
            <v>0</v>
          </cell>
          <cell r="R72">
            <v>8.3552999999999997</v>
          </cell>
          <cell r="S72">
            <v>1</v>
          </cell>
          <cell r="T72">
            <v>2.64</v>
          </cell>
          <cell r="U72">
            <v>22.06</v>
          </cell>
          <cell r="V72">
            <v>-0.01</v>
          </cell>
          <cell r="X72">
            <v>22.05</v>
          </cell>
          <cell r="Y72">
            <v>0.3110451453308597</v>
          </cell>
          <cell r="Z72">
            <v>21.3</v>
          </cell>
          <cell r="AA72">
            <v>3.5000000000000003E-2</v>
          </cell>
          <cell r="AB72" t="str">
            <v>YES</v>
          </cell>
          <cell r="AC72">
            <v>22.05</v>
          </cell>
          <cell r="AD72" t="str">
            <v>I</v>
          </cell>
          <cell r="AE72" t="e">
            <v>#N/A</v>
          </cell>
          <cell r="AF72" t="e">
            <v>#N/A</v>
          </cell>
          <cell r="AG72">
            <v>1</v>
          </cell>
          <cell r="AH72" t="e">
            <v>#N/A</v>
          </cell>
          <cell r="AI72">
            <v>0</v>
          </cell>
          <cell r="AJ72">
            <v>0</v>
          </cell>
          <cell r="AL72" t="e">
            <v>#N/A</v>
          </cell>
          <cell r="AM72" t="e">
            <v>#N/A</v>
          </cell>
          <cell r="AN72" t="str">
            <v/>
          </cell>
          <cell r="AO72" t="str">
            <v>x</v>
          </cell>
        </row>
        <row r="73">
          <cell r="B73" t="str">
            <v>SHT925M</v>
          </cell>
          <cell r="C73" t="str">
            <v>Reno-T</v>
          </cell>
          <cell r="D73" t="str">
            <v>T9/25M</v>
          </cell>
          <cell r="E73" t="str">
            <v>1" x 8'</v>
          </cell>
          <cell r="G73" t="str">
            <v>EA</v>
          </cell>
          <cell r="J73" t="str">
            <v>I</v>
          </cell>
          <cell r="K73">
            <v>1.93</v>
          </cell>
          <cell r="L73">
            <v>31.38</v>
          </cell>
          <cell r="M73">
            <v>0.55000000000000004</v>
          </cell>
          <cell r="N73">
            <v>14.120999999999999</v>
          </cell>
          <cell r="O73">
            <v>2.93E-2</v>
          </cell>
          <cell r="P73">
            <v>0</v>
          </cell>
          <cell r="Q73">
            <v>0</v>
          </cell>
          <cell r="R73">
            <v>14.150299999999998</v>
          </cell>
          <cell r="S73">
            <v>1</v>
          </cell>
          <cell r="T73">
            <v>2.64</v>
          </cell>
          <cell r="U73">
            <v>37.36</v>
          </cell>
          <cell r="V73">
            <v>-0.01</v>
          </cell>
          <cell r="X73">
            <v>37.35</v>
          </cell>
          <cell r="Y73">
            <v>0.31116952659121355</v>
          </cell>
          <cell r="Z73">
            <v>36.049999999999997</v>
          </cell>
          <cell r="AA73">
            <v>3.5999999999999997E-2</v>
          </cell>
          <cell r="AB73" t="str">
            <v>YES</v>
          </cell>
          <cell r="AC73">
            <v>37.35</v>
          </cell>
          <cell r="AD73" t="str">
            <v>I</v>
          </cell>
          <cell r="AE73" t="e">
            <v>#N/A</v>
          </cell>
          <cell r="AF73" t="e">
            <v>#N/A</v>
          </cell>
          <cell r="AG73">
            <v>1</v>
          </cell>
          <cell r="AH73" t="e">
            <v>#N/A</v>
          </cell>
          <cell r="AI73">
            <v>0</v>
          </cell>
          <cell r="AJ73">
            <v>0</v>
          </cell>
          <cell r="AL73" t="e">
            <v>#N/A</v>
          </cell>
          <cell r="AM73" t="e">
            <v>#N/A</v>
          </cell>
          <cell r="AN73" t="str">
            <v/>
          </cell>
          <cell r="AO73" t="str">
            <v>x</v>
          </cell>
        </row>
        <row r="74">
          <cell r="B74" t="str">
            <v>SHT914E</v>
          </cell>
          <cell r="C74" t="str">
            <v>Reno-T</v>
          </cell>
          <cell r="D74" t="str">
            <v>T9/14E</v>
          </cell>
          <cell r="E74" t="str">
            <v>17/32" x 8'</v>
          </cell>
          <cell r="G74" t="str">
            <v>EA</v>
          </cell>
          <cell r="J74" t="str">
            <v>I</v>
          </cell>
          <cell r="K74">
            <v>0.79</v>
          </cell>
          <cell r="L74">
            <v>27.15</v>
          </cell>
          <cell r="M74">
            <v>0.55000000000000004</v>
          </cell>
          <cell r="N74">
            <v>12.217499999999998</v>
          </cell>
          <cell r="O74">
            <v>1.7899999999999999E-2</v>
          </cell>
          <cell r="P74">
            <v>0</v>
          </cell>
          <cell r="Q74">
            <v>0</v>
          </cell>
          <cell r="R74">
            <v>12.235399999999997</v>
          </cell>
          <cell r="S74">
            <v>1</v>
          </cell>
          <cell r="T74">
            <v>2.64</v>
          </cell>
          <cell r="U74">
            <v>32.299999999999997</v>
          </cell>
          <cell r="V74">
            <v>0</v>
          </cell>
          <cell r="X74">
            <v>32.299999999999997</v>
          </cell>
          <cell r="Y74">
            <v>0.31126372079932474</v>
          </cell>
          <cell r="Z74">
            <v>31.15</v>
          </cell>
          <cell r="AA74">
            <v>3.6999999999999998E-2</v>
          </cell>
          <cell r="AB74" t="str">
            <v>YES</v>
          </cell>
          <cell r="AC74">
            <v>32.299999999999997</v>
          </cell>
          <cell r="AD74" t="str">
            <v>I</v>
          </cell>
          <cell r="AE74" t="e">
            <v>#N/A</v>
          </cell>
          <cell r="AF74" t="e">
            <v>#N/A</v>
          </cell>
          <cell r="AG74">
            <v>1</v>
          </cell>
          <cell r="AH74" t="e">
            <v>#N/A</v>
          </cell>
          <cell r="AI74">
            <v>0</v>
          </cell>
          <cell r="AJ74">
            <v>0</v>
          </cell>
          <cell r="AL74" t="e">
            <v>#N/A</v>
          </cell>
          <cell r="AM74" t="e">
            <v>#N/A</v>
          </cell>
          <cell r="AN74" t="str">
            <v/>
          </cell>
          <cell r="AO74" t="str">
            <v>x</v>
          </cell>
        </row>
        <row r="75">
          <cell r="B75" t="str">
            <v>SHT925E</v>
          </cell>
          <cell r="C75" t="str">
            <v>Reno-T</v>
          </cell>
          <cell r="D75" t="str">
            <v>T9/25E</v>
          </cell>
          <cell r="E75" t="str">
            <v>1" x 8'</v>
          </cell>
          <cell r="G75" t="str">
            <v>EA</v>
          </cell>
          <cell r="J75" t="str">
            <v>I</v>
          </cell>
          <cell r="K75">
            <v>1.36</v>
          </cell>
          <cell r="L75">
            <v>37.15</v>
          </cell>
          <cell r="M75">
            <v>0.55000000000000004</v>
          </cell>
          <cell r="N75">
            <v>16.717499999999998</v>
          </cell>
          <cell r="O75">
            <v>2.3600000000000003E-2</v>
          </cell>
          <cell r="P75">
            <v>0</v>
          </cell>
          <cell r="Q75">
            <v>0</v>
          </cell>
          <cell r="R75">
            <v>16.741099999999996</v>
          </cell>
          <cell r="S75">
            <v>1</v>
          </cell>
          <cell r="T75">
            <v>2.64</v>
          </cell>
          <cell r="U75">
            <v>44.2</v>
          </cell>
          <cell r="V75">
            <v>0</v>
          </cell>
          <cell r="X75">
            <v>44.2</v>
          </cell>
          <cell r="Y75">
            <v>0.31134923899629807</v>
          </cell>
          <cell r="Z75">
            <v>42.65</v>
          </cell>
          <cell r="AA75">
            <v>3.5999999999999997E-2</v>
          </cell>
          <cell r="AB75" t="str">
            <v>YES</v>
          </cell>
          <cell r="AC75">
            <v>44.2</v>
          </cell>
          <cell r="AD75" t="str">
            <v>I</v>
          </cell>
          <cell r="AE75" t="e">
            <v>#N/A</v>
          </cell>
          <cell r="AF75" t="e">
            <v>#N/A</v>
          </cell>
          <cell r="AG75">
            <v>1</v>
          </cell>
          <cell r="AH75" t="e">
            <v>#N/A</v>
          </cell>
          <cell r="AI75">
            <v>0</v>
          </cell>
          <cell r="AJ75">
            <v>0</v>
          </cell>
          <cell r="AL75" t="e">
            <v>#N/A</v>
          </cell>
          <cell r="AM75" t="e">
            <v>#N/A</v>
          </cell>
          <cell r="AN75" t="str">
            <v/>
          </cell>
          <cell r="AO75" t="str">
            <v>x</v>
          </cell>
        </row>
        <row r="76">
          <cell r="B76" t="str">
            <v>SHATK60AMB</v>
          </cell>
          <cell r="C76" t="str">
            <v>Reno-TK</v>
          </cell>
          <cell r="D76" t="str">
            <v>ATK60AMB</v>
          </cell>
          <cell r="E76" t="str">
            <v>1/4" x 8'</v>
          </cell>
          <cell r="G76" t="str">
            <v>EA</v>
          </cell>
          <cell r="J76" t="str">
            <v>I</v>
          </cell>
          <cell r="K76">
            <v>0.45</v>
          </cell>
          <cell r="L76">
            <v>16.38</v>
          </cell>
          <cell r="M76">
            <v>0.55000000000000004</v>
          </cell>
          <cell r="N76">
            <v>7.3709999999999987</v>
          </cell>
          <cell r="O76">
            <v>1.4500000000000001E-2</v>
          </cell>
          <cell r="P76">
            <v>0</v>
          </cell>
          <cell r="Q76">
            <v>0</v>
          </cell>
          <cell r="R76">
            <v>7.3854999999999986</v>
          </cell>
          <cell r="S76">
            <v>1</v>
          </cell>
          <cell r="T76">
            <v>2.64</v>
          </cell>
          <cell r="U76">
            <v>19.5</v>
          </cell>
          <cell r="V76">
            <v>0</v>
          </cell>
          <cell r="X76">
            <v>19.5</v>
          </cell>
          <cell r="Y76">
            <v>0.31137529137529157</v>
          </cell>
          <cell r="Z76">
            <v>18.8</v>
          </cell>
          <cell r="AA76">
            <v>3.6999999999999998E-2</v>
          </cell>
          <cell r="AB76" t="str">
            <v>YES</v>
          </cell>
          <cell r="AC76">
            <v>19.5</v>
          </cell>
          <cell r="AD76" t="str">
            <v>I</v>
          </cell>
          <cell r="AE76" t="e">
            <v>#N/A</v>
          </cell>
          <cell r="AF76" t="e">
            <v>#N/A</v>
          </cell>
          <cell r="AG76">
            <v>1</v>
          </cell>
          <cell r="AH76" t="e">
            <v>#N/A</v>
          </cell>
          <cell r="AI76">
            <v>0</v>
          </cell>
          <cell r="AJ76">
            <v>0</v>
          </cell>
          <cell r="AL76" t="e">
            <v>#N/A</v>
          </cell>
          <cell r="AM76" t="e">
            <v>#N/A</v>
          </cell>
          <cell r="AN76" t="str">
            <v/>
          </cell>
          <cell r="AO76" t="str">
            <v>x</v>
          </cell>
        </row>
        <row r="77">
          <cell r="B77" t="str">
            <v>SHATK80AMB</v>
          </cell>
          <cell r="C77" t="str">
            <v>Reno-TK</v>
          </cell>
          <cell r="D77" t="str">
            <v>ATK80AMB</v>
          </cell>
          <cell r="E77" t="str">
            <v>5/16" x 8'</v>
          </cell>
          <cell r="G77" t="str">
            <v>EA</v>
          </cell>
          <cell r="J77" t="str">
            <v>I</v>
          </cell>
          <cell r="K77">
            <v>0.56999999999999995</v>
          </cell>
          <cell r="L77">
            <v>17.47</v>
          </cell>
          <cell r="M77">
            <v>0.55000000000000004</v>
          </cell>
          <cell r="N77">
            <v>7.8614999999999986</v>
          </cell>
          <cell r="O77">
            <v>1.5699999999999999E-2</v>
          </cell>
          <cell r="P77">
            <v>0</v>
          </cell>
          <cell r="Q77">
            <v>0</v>
          </cell>
          <cell r="R77">
            <v>7.8771999999999984</v>
          </cell>
          <cell r="S77">
            <v>1</v>
          </cell>
          <cell r="T77">
            <v>2.64</v>
          </cell>
          <cell r="U77">
            <v>20.8</v>
          </cell>
          <cell r="V77">
            <v>0</v>
          </cell>
          <cell r="X77">
            <v>20.8</v>
          </cell>
          <cell r="Y77">
            <v>0.31143356643356662</v>
          </cell>
          <cell r="Z77">
            <v>20.05</v>
          </cell>
          <cell r="AA77">
            <v>3.6999999999999998E-2</v>
          </cell>
          <cell r="AB77" t="str">
            <v>YES</v>
          </cell>
          <cell r="AC77">
            <v>20.8</v>
          </cell>
          <cell r="AD77" t="str">
            <v>I</v>
          </cell>
          <cell r="AE77" t="e">
            <v>#N/A</v>
          </cell>
          <cell r="AF77" t="e">
            <v>#N/A</v>
          </cell>
          <cell r="AG77">
            <v>1</v>
          </cell>
          <cell r="AH77" t="e">
            <v>#N/A</v>
          </cell>
          <cell r="AI77">
            <v>0</v>
          </cell>
          <cell r="AJ77">
            <v>0</v>
          </cell>
          <cell r="AL77" t="e">
            <v>#N/A</v>
          </cell>
          <cell r="AM77" t="e">
            <v>#N/A</v>
          </cell>
          <cell r="AN77" t="str">
            <v/>
          </cell>
          <cell r="AO77" t="str">
            <v>x</v>
          </cell>
        </row>
        <row r="78">
          <cell r="B78" t="str">
            <v>SHATK100AMB</v>
          </cell>
          <cell r="C78" t="str">
            <v>Reno-TK</v>
          </cell>
          <cell r="D78" t="str">
            <v>ATK100AMB</v>
          </cell>
          <cell r="E78" t="str">
            <v>3/8" x 8'</v>
          </cell>
          <cell r="G78" t="str">
            <v>EA</v>
          </cell>
          <cell r="J78" t="str">
            <v>I</v>
          </cell>
          <cell r="K78">
            <v>0.62</v>
          </cell>
          <cell r="L78">
            <v>18.57</v>
          </cell>
          <cell r="M78">
            <v>0.55000000000000004</v>
          </cell>
          <cell r="N78">
            <v>8.3564999999999987</v>
          </cell>
          <cell r="O78">
            <v>1.6199999999999999E-2</v>
          </cell>
          <cell r="P78">
            <v>0</v>
          </cell>
          <cell r="Q78">
            <v>0</v>
          </cell>
          <cell r="R78">
            <v>8.3726999999999983</v>
          </cell>
          <cell r="S78">
            <v>1</v>
          </cell>
          <cell r="T78">
            <v>2.64</v>
          </cell>
          <cell r="U78">
            <v>22.1</v>
          </cell>
          <cell r="V78">
            <v>0</v>
          </cell>
          <cell r="X78">
            <v>22.1</v>
          </cell>
          <cell r="Y78">
            <v>0.31117235705471019</v>
          </cell>
          <cell r="Z78">
            <v>21.35</v>
          </cell>
          <cell r="AA78">
            <v>3.5000000000000003E-2</v>
          </cell>
          <cell r="AB78" t="str">
            <v>YES</v>
          </cell>
          <cell r="AC78">
            <v>22.1</v>
          </cell>
          <cell r="AD78" t="str">
            <v>I</v>
          </cell>
          <cell r="AE78" t="e">
            <v>#N/A</v>
          </cell>
          <cell r="AF78" t="e">
            <v>#N/A</v>
          </cell>
          <cell r="AG78">
            <v>1</v>
          </cell>
          <cell r="AH78" t="e">
            <v>#N/A</v>
          </cell>
          <cell r="AI78">
            <v>0</v>
          </cell>
          <cell r="AJ78">
            <v>0</v>
          </cell>
          <cell r="AL78" t="e">
            <v>#N/A</v>
          </cell>
          <cell r="AM78" t="e">
            <v>#N/A</v>
          </cell>
          <cell r="AN78" t="str">
            <v/>
          </cell>
          <cell r="AO78" t="str">
            <v>x</v>
          </cell>
        </row>
        <row r="79">
          <cell r="B79" t="str">
            <v>SHATK125AMB</v>
          </cell>
          <cell r="C79" t="str">
            <v>Reno-TK</v>
          </cell>
          <cell r="D79" t="str">
            <v>ATK125AMB</v>
          </cell>
          <cell r="E79" t="str">
            <v>1/2" x 8'</v>
          </cell>
          <cell r="G79" t="str">
            <v>EA</v>
          </cell>
          <cell r="J79" t="str">
            <v>I</v>
          </cell>
          <cell r="K79">
            <v>0.89</v>
          </cell>
          <cell r="L79">
            <v>24.03</v>
          </cell>
          <cell r="M79">
            <v>0.55000000000000004</v>
          </cell>
          <cell r="N79">
            <v>10.813499999999999</v>
          </cell>
          <cell r="O79">
            <v>1.89E-2</v>
          </cell>
          <cell r="P79">
            <v>0</v>
          </cell>
          <cell r="Q79">
            <v>0</v>
          </cell>
          <cell r="R79">
            <v>10.8324</v>
          </cell>
          <cell r="S79">
            <v>1</v>
          </cell>
          <cell r="T79">
            <v>2.64</v>
          </cell>
          <cell r="U79">
            <v>28.6</v>
          </cell>
          <cell r="V79">
            <v>0</v>
          </cell>
          <cell r="X79">
            <v>28.6</v>
          </cell>
          <cell r="Y79">
            <v>0.31135410044500966</v>
          </cell>
          <cell r="Z79">
            <v>27.6</v>
          </cell>
          <cell r="AA79">
            <v>3.5999999999999997E-2</v>
          </cell>
          <cell r="AB79" t="str">
            <v>YES</v>
          </cell>
          <cell r="AC79">
            <v>28.6</v>
          </cell>
          <cell r="AD79" t="str">
            <v>I</v>
          </cell>
          <cell r="AE79" t="e">
            <v>#N/A</v>
          </cell>
          <cell r="AF79" t="e">
            <v>#N/A</v>
          </cell>
          <cell r="AG79">
            <v>1</v>
          </cell>
          <cell r="AH79" t="e">
            <v>#N/A</v>
          </cell>
          <cell r="AI79">
            <v>0</v>
          </cell>
          <cell r="AJ79">
            <v>0</v>
          </cell>
          <cell r="AL79" t="e">
            <v>#N/A</v>
          </cell>
          <cell r="AM79" t="e">
            <v>#N/A</v>
          </cell>
          <cell r="AN79" t="str">
            <v/>
          </cell>
          <cell r="AO79" t="str">
            <v>x</v>
          </cell>
        </row>
        <row r="80">
          <cell r="B80" t="str">
            <v>SHATK60ACB</v>
          </cell>
          <cell r="C80" t="str">
            <v>Reno-TK</v>
          </cell>
          <cell r="D80" t="str">
            <v>ATK60ACB</v>
          </cell>
          <cell r="E80" t="str">
            <v>1/4" x 8'</v>
          </cell>
          <cell r="G80" t="str">
            <v>EA</v>
          </cell>
          <cell r="J80" t="str">
            <v>I</v>
          </cell>
          <cell r="K80">
            <v>0.49</v>
          </cell>
          <cell r="L80">
            <v>15.54</v>
          </cell>
          <cell r="M80">
            <v>0.55000000000000004</v>
          </cell>
          <cell r="N80">
            <v>6.9929999999999986</v>
          </cell>
          <cell r="O80">
            <v>1.49E-2</v>
          </cell>
          <cell r="P80">
            <v>0</v>
          </cell>
          <cell r="Q80">
            <v>0</v>
          </cell>
          <cell r="R80">
            <v>7.0078999999999985</v>
          </cell>
          <cell r="S80">
            <v>1</v>
          </cell>
          <cell r="T80">
            <v>2.64</v>
          </cell>
          <cell r="U80">
            <v>18.5</v>
          </cell>
          <cell r="V80">
            <v>0</v>
          </cell>
          <cell r="X80">
            <v>18.5</v>
          </cell>
          <cell r="Y80">
            <v>0.31126289926289946</v>
          </cell>
          <cell r="Z80">
            <v>17.850000000000001</v>
          </cell>
          <cell r="AA80">
            <v>3.5999999999999997E-2</v>
          </cell>
          <cell r="AB80" t="str">
            <v>YES</v>
          </cell>
          <cell r="AC80">
            <v>18.5</v>
          </cell>
          <cell r="AD80" t="str">
            <v>I</v>
          </cell>
          <cell r="AE80" t="e">
            <v>#N/A</v>
          </cell>
          <cell r="AF80" t="e">
            <v>#N/A</v>
          </cell>
          <cell r="AG80">
            <v>1</v>
          </cell>
          <cell r="AH80" t="e">
            <v>#N/A</v>
          </cell>
          <cell r="AI80">
            <v>0</v>
          </cell>
          <cell r="AJ80">
            <v>0</v>
          </cell>
          <cell r="AL80" t="e">
            <v>#N/A</v>
          </cell>
          <cell r="AM80" t="e">
            <v>#N/A</v>
          </cell>
          <cell r="AN80" t="str">
            <v/>
          </cell>
          <cell r="AO80" t="str">
            <v>x</v>
          </cell>
        </row>
        <row r="81">
          <cell r="B81" t="str">
            <v>SHATK80ACB</v>
          </cell>
          <cell r="C81" t="str">
            <v>Reno-TK</v>
          </cell>
          <cell r="D81" t="str">
            <v>ATK80ACB</v>
          </cell>
          <cell r="E81" t="str">
            <v>5/16" x 8'</v>
          </cell>
          <cell r="G81" t="str">
            <v>EA</v>
          </cell>
          <cell r="J81" t="str">
            <v>I</v>
          </cell>
          <cell r="K81">
            <v>0.83</v>
          </cell>
          <cell r="L81">
            <v>16.61</v>
          </cell>
          <cell r="M81">
            <v>0.55000000000000004</v>
          </cell>
          <cell r="N81">
            <v>7.474499999999999</v>
          </cell>
          <cell r="O81">
            <v>1.83E-2</v>
          </cell>
          <cell r="P81">
            <v>0</v>
          </cell>
          <cell r="Q81">
            <v>0</v>
          </cell>
          <cell r="R81">
            <v>7.492799999999999</v>
          </cell>
          <cell r="S81">
            <v>1</v>
          </cell>
          <cell r="T81">
            <v>2.64</v>
          </cell>
          <cell r="U81">
            <v>19.78</v>
          </cell>
          <cell r="V81">
            <v>2.0000000000003126E-2</v>
          </cell>
          <cell r="X81">
            <v>19.8</v>
          </cell>
          <cell r="Y81">
            <v>0.31195592286501389</v>
          </cell>
          <cell r="Z81">
            <v>19.100000000000001</v>
          </cell>
          <cell r="AA81">
            <v>3.6999999999999998E-2</v>
          </cell>
          <cell r="AB81" t="str">
            <v>YES</v>
          </cell>
          <cell r="AC81">
            <v>19.8</v>
          </cell>
          <cell r="AD81" t="str">
            <v>I</v>
          </cell>
          <cell r="AE81" t="e">
            <v>#N/A</v>
          </cell>
          <cell r="AF81" t="e">
            <v>#N/A</v>
          </cell>
          <cell r="AG81">
            <v>1</v>
          </cell>
          <cell r="AH81" t="e">
            <v>#N/A</v>
          </cell>
          <cell r="AI81">
            <v>0</v>
          </cell>
          <cell r="AJ81">
            <v>0</v>
          </cell>
          <cell r="AL81" t="e">
            <v>#N/A</v>
          </cell>
          <cell r="AM81" t="e">
            <v>#N/A</v>
          </cell>
          <cell r="AN81" t="str">
            <v/>
          </cell>
          <cell r="AO81" t="str">
            <v>x</v>
          </cell>
        </row>
        <row r="82">
          <cell r="B82" t="str">
            <v>SHATK100ACB</v>
          </cell>
          <cell r="C82" t="str">
            <v>Reno-TK</v>
          </cell>
          <cell r="D82" t="str">
            <v>ATK100ACB</v>
          </cell>
          <cell r="E82" t="str">
            <v>3/8" x 8'</v>
          </cell>
          <cell r="G82" t="str">
            <v>EA</v>
          </cell>
          <cell r="J82" t="str">
            <v>I</v>
          </cell>
          <cell r="K82">
            <v>0.88</v>
          </cell>
          <cell r="L82">
            <v>17.690000000000001</v>
          </cell>
          <cell r="M82">
            <v>0.55000000000000004</v>
          </cell>
          <cell r="N82">
            <v>7.9604999999999997</v>
          </cell>
          <cell r="O82">
            <v>1.8800000000000001E-2</v>
          </cell>
          <cell r="P82">
            <v>0</v>
          </cell>
          <cell r="Q82">
            <v>0</v>
          </cell>
          <cell r="R82">
            <v>7.9792999999999994</v>
          </cell>
          <cell r="S82">
            <v>1</v>
          </cell>
          <cell r="T82">
            <v>2.64</v>
          </cell>
          <cell r="U82">
            <v>21.07</v>
          </cell>
          <cell r="V82">
            <v>3.0000000000001137E-2</v>
          </cell>
          <cell r="X82">
            <v>21.1</v>
          </cell>
          <cell r="Y82">
            <v>0.31242567858681619</v>
          </cell>
          <cell r="Z82">
            <v>20.350000000000001</v>
          </cell>
          <cell r="AA82">
            <v>3.6999999999999998E-2</v>
          </cell>
          <cell r="AB82" t="str">
            <v>YES</v>
          </cell>
          <cell r="AC82">
            <v>21.1</v>
          </cell>
          <cell r="AD82" t="str">
            <v>I</v>
          </cell>
          <cell r="AE82" t="e">
            <v>#N/A</v>
          </cell>
          <cell r="AF82" t="e">
            <v>#N/A</v>
          </cell>
          <cell r="AG82">
            <v>1</v>
          </cell>
          <cell r="AH82" t="e">
            <v>#N/A</v>
          </cell>
          <cell r="AI82">
            <v>0</v>
          </cell>
          <cell r="AJ82">
            <v>0</v>
          </cell>
          <cell r="AL82" t="e">
            <v>#N/A</v>
          </cell>
          <cell r="AM82" t="e">
            <v>#N/A</v>
          </cell>
          <cell r="AN82" t="str">
            <v/>
          </cell>
          <cell r="AO82" t="str">
            <v>x</v>
          </cell>
        </row>
        <row r="83">
          <cell r="B83" t="str">
            <v>SHATK125ACB</v>
          </cell>
          <cell r="C83" t="str">
            <v>Reno-TK</v>
          </cell>
          <cell r="D83" t="str">
            <v>ATK125ACB</v>
          </cell>
          <cell r="E83" t="str">
            <v>1/2" x 8'</v>
          </cell>
          <cell r="G83" t="str">
            <v>EA</v>
          </cell>
          <cell r="J83" t="str">
            <v>I</v>
          </cell>
          <cell r="K83">
            <v>0.94</v>
          </cell>
          <cell r="L83">
            <v>23.03</v>
          </cell>
          <cell r="M83">
            <v>0.55000000000000004</v>
          </cell>
          <cell r="N83">
            <v>10.3635</v>
          </cell>
          <cell r="O83">
            <v>1.9400000000000001E-2</v>
          </cell>
          <cell r="P83">
            <v>0</v>
          </cell>
          <cell r="Q83">
            <v>0</v>
          </cell>
          <cell r="R83">
            <v>10.382899999999999</v>
          </cell>
          <cell r="S83">
            <v>1</v>
          </cell>
          <cell r="T83">
            <v>2.64</v>
          </cell>
          <cell r="U83">
            <v>27.41</v>
          </cell>
          <cell r="V83">
            <v>-0.01</v>
          </cell>
          <cell r="X83">
            <v>27.4</v>
          </cell>
          <cell r="Y83">
            <v>0.31102189781021905</v>
          </cell>
          <cell r="Z83">
            <v>26.45</v>
          </cell>
          <cell r="AA83">
            <v>3.5999999999999997E-2</v>
          </cell>
          <cell r="AB83" t="str">
            <v>YES</v>
          </cell>
          <cell r="AC83">
            <v>27.4</v>
          </cell>
          <cell r="AD83" t="str">
            <v>I</v>
          </cell>
          <cell r="AE83" t="e">
            <v>#N/A</v>
          </cell>
          <cell r="AF83" t="e">
            <v>#N/A</v>
          </cell>
          <cell r="AG83">
            <v>1</v>
          </cell>
          <cell r="AH83" t="e">
            <v>#N/A</v>
          </cell>
          <cell r="AI83">
            <v>0</v>
          </cell>
          <cell r="AJ83">
            <v>0</v>
          </cell>
          <cell r="AL83" t="e">
            <v>#N/A</v>
          </cell>
          <cell r="AM83" t="e">
            <v>#N/A</v>
          </cell>
          <cell r="AN83" t="str">
            <v/>
          </cell>
          <cell r="AO83" t="str">
            <v>x</v>
          </cell>
        </row>
        <row r="84">
          <cell r="B84" t="str">
            <v>SHATK80ABGB,AKGB,ATGB</v>
          </cell>
          <cell r="C84" t="str">
            <v>Reno-TK</v>
          </cell>
          <cell r="D84" t="str">
            <v>ATK80----</v>
          </cell>
          <cell r="E84" t="str">
            <v>5/16" x 8'</v>
          </cell>
          <cell r="G84" t="str">
            <v>EA</v>
          </cell>
          <cell r="J84" t="str">
            <v>I</v>
          </cell>
          <cell r="K84">
            <v>0.59</v>
          </cell>
          <cell r="L84">
            <v>22.82</v>
          </cell>
          <cell r="M84">
            <v>0.55000000000000004</v>
          </cell>
          <cell r="N84">
            <v>10.268999999999998</v>
          </cell>
          <cell r="O84">
            <v>1.5900000000000001E-2</v>
          </cell>
          <cell r="P84">
            <v>0</v>
          </cell>
          <cell r="Q84">
            <v>0</v>
          </cell>
          <cell r="R84">
            <v>10.284899999999999</v>
          </cell>
          <cell r="S84">
            <v>1</v>
          </cell>
          <cell r="T84">
            <v>2.64</v>
          </cell>
          <cell r="U84">
            <v>27.15</v>
          </cell>
          <cell r="V84">
            <v>0</v>
          </cell>
          <cell r="X84">
            <v>27.15</v>
          </cell>
          <cell r="Y84">
            <v>0.31124058262179821</v>
          </cell>
          <cell r="Z84">
            <v>26.2</v>
          </cell>
          <cell r="AA84">
            <v>3.5999999999999997E-2</v>
          </cell>
          <cell r="AB84" t="str">
            <v>YES</v>
          </cell>
          <cell r="AC84">
            <v>27.15</v>
          </cell>
          <cell r="AD84" t="str">
            <v>I</v>
          </cell>
          <cell r="AE84" t="e">
            <v>#N/A</v>
          </cell>
          <cell r="AF84" t="e">
            <v>#N/A</v>
          </cell>
          <cell r="AG84">
            <v>1</v>
          </cell>
          <cell r="AH84" t="e">
            <v>#N/A</v>
          </cell>
          <cell r="AI84">
            <v>0</v>
          </cell>
          <cell r="AJ84">
            <v>0</v>
          </cell>
          <cell r="AL84" t="e">
            <v>#N/A</v>
          </cell>
          <cell r="AM84" t="e">
            <v>#N/A</v>
          </cell>
          <cell r="AN84" t="str">
            <v/>
          </cell>
          <cell r="AO84" t="str">
            <v>x</v>
          </cell>
        </row>
        <row r="85">
          <cell r="B85" t="str">
            <v>SHATK100ABGB,AKGB,ATGB</v>
          </cell>
          <cell r="C85" t="str">
            <v>Reno-TK</v>
          </cell>
          <cell r="D85" t="str">
            <v>ATK100----</v>
          </cell>
          <cell r="E85" t="str">
            <v>3/8" x 8'</v>
          </cell>
          <cell r="G85" t="str">
            <v>EA</v>
          </cell>
          <cell r="J85" t="str">
            <v>I</v>
          </cell>
          <cell r="K85">
            <v>0.67</v>
          </cell>
          <cell r="L85">
            <v>24.72</v>
          </cell>
          <cell r="M85">
            <v>0.55000000000000004</v>
          </cell>
          <cell r="N85">
            <v>11.123999999999999</v>
          </cell>
          <cell r="O85">
            <v>1.67E-2</v>
          </cell>
          <cell r="P85">
            <v>0</v>
          </cell>
          <cell r="Q85">
            <v>0</v>
          </cell>
          <cell r="R85">
            <v>11.140699999999999</v>
          </cell>
          <cell r="S85">
            <v>1</v>
          </cell>
          <cell r="T85">
            <v>2.64</v>
          </cell>
          <cell r="U85">
            <v>29.41</v>
          </cell>
          <cell r="V85">
            <v>-0.01</v>
          </cell>
          <cell r="X85">
            <v>29.4</v>
          </cell>
          <cell r="Y85">
            <v>0.31102659245516401</v>
          </cell>
          <cell r="Z85">
            <v>28.4</v>
          </cell>
          <cell r="AA85">
            <v>3.5000000000000003E-2</v>
          </cell>
          <cell r="AB85" t="str">
            <v>YES</v>
          </cell>
          <cell r="AC85">
            <v>29.4</v>
          </cell>
          <cell r="AD85" t="str">
            <v>I</v>
          </cell>
          <cell r="AE85" t="e">
            <v>#N/A</v>
          </cell>
          <cell r="AF85" t="e">
            <v>#N/A</v>
          </cell>
          <cell r="AG85">
            <v>1</v>
          </cell>
          <cell r="AH85" t="e">
            <v>#N/A</v>
          </cell>
          <cell r="AI85">
            <v>0</v>
          </cell>
          <cell r="AJ85">
            <v>0</v>
          </cell>
          <cell r="AL85" t="e">
            <v>#N/A</v>
          </cell>
          <cell r="AM85" t="e">
            <v>#N/A</v>
          </cell>
          <cell r="AN85" t="str">
            <v/>
          </cell>
          <cell r="AO85" t="str">
            <v>x</v>
          </cell>
        </row>
        <row r="86">
          <cell r="B86" t="str">
            <v>SHATK125ABGB,AKGB,ATGB</v>
          </cell>
          <cell r="C86" t="str">
            <v>Reno-TK</v>
          </cell>
          <cell r="D86" t="str">
            <v>ATK125----</v>
          </cell>
          <cell r="E86" t="str">
            <v>1/2" x 8'</v>
          </cell>
          <cell r="G86" t="str">
            <v>EA</v>
          </cell>
          <cell r="J86" t="str">
            <v>I</v>
          </cell>
          <cell r="K86">
            <v>0.94</v>
          </cell>
          <cell r="L86">
            <v>30.01</v>
          </cell>
          <cell r="M86">
            <v>0.55000000000000004</v>
          </cell>
          <cell r="N86">
            <v>13.5045</v>
          </cell>
          <cell r="O86">
            <v>1.9400000000000001E-2</v>
          </cell>
          <cell r="P86">
            <v>0</v>
          </cell>
          <cell r="Q86">
            <v>0</v>
          </cell>
          <cell r="R86">
            <v>13.523899999999999</v>
          </cell>
          <cell r="S86">
            <v>1</v>
          </cell>
          <cell r="T86">
            <v>2.64</v>
          </cell>
          <cell r="U86">
            <v>35.700000000000003</v>
          </cell>
          <cell r="V86">
            <v>0</v>
          </cell>
          <cell r="X86">
            <v>35.700000000000003</v>
          </cell>
          <cell r="Y86">
            <v>0.31123503947033365</v>
          </cell>
          <cell r="Z86">
            <v>34.450000000000003</v>
          </cell>
          <cell r="AA86">
            <v>3.5999999999999997E-2</v>
          </cell>
          <cell r="AB86" t="str">
            <v>YES</v>
          </cell>
          <cell r="AC86">
            <v>35.700000000000003</v>
          </cell>
          <cell r="AD86" t="str">
            <v>I</v>
          </cell>
          <cell r="AE86" t="e">
            <v>#N/A</v>
          </cell>
          <cell r="AF86" t="e">
            <v>#N/A</v>
          </cell>
          <cell r="AG86">
            <v>1</v>
          </cell>
          <cell r="AH86" t="e">
            <v>#N/A</v>
          </cell>
          <cell r="AI86">
            <v>0</v>
          </cell>
          <cell r="AJ86">
            <v>0</v>
          </cell>
          <cell r="AL86" t="e">
            <v>#N/A</v>
          </cell>
          <cell r="AM86" t="e">
            <v>#N/A</v>
          </cell>
          <cell r="AN86" t="str">
            <v/>
          </cell>
          <cell r="AO86" t="str">
            <v>x</v>
          </cell>
        </row>
        <row r="87">
          <cell r="B87" t="str">
            <v>SHEBTK80</v>
          </cell>
          <cell r="C87" t="str">
            <v>Reno-TK</v>
          </cell>
          <cell r="D87" t="str">
            <v>EBTK80</v>
          </cell>
          <cell r="E87" t="str">
            <v>5/16" x 8'</v>
          </cell>
          <cell r="G87" t="str">
            <v>EA</v>
          </cell>
          <cell r="J87" t="str">
            <v>I</v>
          </cell>
          <cell r="K87">
            <v>1.24</v>
          </cell>
          <cell r="L87">
            <v>52.48</v>
          </cell>
          <cell r="M87">
            <v>0.55000000000000004</v>
          </cell>
          <cell r="N87">
            <v>23.615999999999996</v>
          </cell>
          <cell r="O87">
            <v>2.24E-2</v>
          </cell>
          <cell r="P87">
            <v>0</v>
          </cell>
          <cell r="Q87">
            <v>0</v>
          </cell>
          <cell r="R87">
            <v>23.638399999999997</v>
          </cell>
          <cell r="S87">
            <v>1</v>
          </cell>
          <cell r="T87">
            <v>2.64</v>
          </cell>
          <cell r="U87">
            <v>62.41</v>
          </cell>
          <cell r="V87">
            <v>-0.01</v>
          </cell>
          <cell r="X87">
            <v>62.4</v>
          </cell>
          <cell r="Y87">
            <v>0.31123543123543135</v>
          </cell>
          <cell r="Z87">
            <v>60.2</v>
          </cell>
          <cell r="AA87">
            <v>3.6999999999999998E-2</v>
          </cell>
          <cell r="AB87" t="str">
            <v>YES</v>
          </cell>
          <cell r="AC87">
            <v>62.4</v>
          </cell>
          <cell r="AD87" t="str">
            <v>I</v>
          </cell>
          <cell r="AE87" t="e">
            <v>#N/A</v>
          </cell>
          <cell r="AF87" t="e">
            <v>#N/A</v>
          </cell>
          <cell r="AG87">
            <v>1</v>
          </cell>
          <cell r="AH87" t="e">
            <v>#N/A</v>
          </cell>
          <cell r="AI87">
            <v>0</v>
          </cell>
          <cell r="AJ87">
            <v>0</v>
          </cell>
          <cell r="AL87" t="e">
            <v>#N/A</v>
          </cell>
          <cell r="AM87" t="e">
            <v>#N/A</v>
          </cell>
          <cell r="AN87" t="str">
            <v/>
          </cell>
          <cell r="AO87" t="str">
            <v>x</v>
          </cell>
        </row>
        <row r="88">
          <cell r="B88" t="str">
            <v>SHEBTK100</v>
          </cell>
          <cell r="C88" t="str">
            <v>Reno-TK</v>
          </cell>
          <cell r="D88" t="str">
            <v>EBTK100</v>
          </cell>
          <cell r="E88" t="str">
            <v>3/8" x 8'</v>
          </cell>
          <cell r="G88" t="str">
            <v>EA</v>
          </cell>
          <cell r="J88" t="str">
            <v>I</v>
          </cell>
          <cell r="K88">
            <v>1.56</v>
          </cell>
          <cell r="L88">
            <v>57.35</v>
          </cell>
          <cell r="M88">
            <v>0.55000000000000004</v>
          </cell>
          <cell r="N88">
            <v>25.807499999999997</v>
          </cell>
          <cell r="O88">
            <v>2.5600000000000001E-2</v>
          </cell>
          <cell r="P88">
            <v>0</v>
          </cell>
          <cell r="Q88">
            <v>0</v>
          </cell>
          <cell r="R88">
            <v>25.833099999999998</v>
          </cell>
          <cell r="S88">
            <v>1</v>
          </cell>
          <cell r="T88">
            <v>2.64</v>
          </cell>
          <cell r="U88">
            <v>68.2</v>
          </cell>
          <cell r="V88">
            <v>0</v>
          </cell>
          <cell r="X88">
            <v>68.2</v>
          </cell>
          <cell r="Y88">
            <v>0.31130098640362586</v>
          </cell>
          <cell r="Z88">
            <v>65.75</v>
          </cell>
          <cell r="AA88">
            <v>3.6999999999999998E-2</v>
          </cell>
          <cell r="AB88" t="str">
            <v>YES</v>
          </cell>
          <cell r="AC88">
            <v>68.2</v>
          </cell>
          <cell r="AD88" t="str">
            <v>I</v>
          </cell>
          <cell r="AE88" t="e">
            <v>#N/A</v>
          </cell>
          <cell r="AF88" t="e">
            <v>#N/A</v>
          </cell>
          <cell r="AG88">
            <v>1</v>
          </cell>
          <cell r="AH88" t="e">
            <v>#N/A</v>
          </cell>
          <cell r="AI88">
            <v>0</v>
          </cell>
          <cell r="AJ88">
            <v>0</v>
          </cell>
          <cell r="AL88" t="e">
            <v>#N/A</v>
          </cell>
          <cell r="AM88" t="e">
            <v>#N/A</v>
          </cell>
          <cell r="AN88" t="str">
            <v/>
          </cell>
          <cell r="AO88" t="str">
            <v>x</v>
          </cell>
        </row>
        <row r="89">
          <cell r="B89" t="str">
            <v>SHEBTK110</v>
          </cell>
          <cell r="C89" t="str">
            <v>Reno-TK</v>
          </cell>
          <cell r="D89" t="str">
            <v>EBTK110</v>
          </cell>
          <cell r="E89" t="str">
            <v>7/16" x 8'</v>
          </cell>
          <cell r="G89" t="str">
            <v>EA</v>
          </cell>
          <cell r="J89" t="str">
            <v>I</v>
          </cell>
          <cell r="K89">
            <v>1.71</v>
          </cell>
          <cell r="L89">
            <v>59.06</v>
          </cell>
          <cell r="M89">
            <v>0.55000000000000004</v>
          </cell>
          <cell r="N89">
            <v>26.576999999999998</v>
          </cell>
          <cell r="O89">
            <v>2.7099999999999999E-2</v>
          </cell>
          <cell r="P89">
            <v>0</v>
          </cell>
          <cell r="Q89">
            <v>0</v>
          </cell>
          <cell r="R89">
            <v>26.604099999999999</v>
          </cell>
          <cell r="S89">
            <v>1</v>
          </cell>
          <cell r="T89">
            <v>2.64</v>
          </cell>
          <cell r="U89">
            <v>70.23</v>
          </cell>
          <cell r="V89">
            <v>0.02</v>
          </cell>
          <cell r="X89">
            <v>70.25</v>
          </cell>
          <cell r="Y89">
            <v>0.31144354577806543</v>
          </cell>
          <cell r="Z89">
            <v>67.75</v>
          </cell>
          <cell r="AA89">
            <v>3.6999999999999998E-2</v>
          </cell>
          <cell r="AB89" t="str">
            <v>YES</v>
          </cell>
          <cell r="AC89">
            <v>70.25</v>
          </cell>
          <cell r="AD89" t="str">
            <v>I</v>
          </cell>
          <cell r="AE89" t="e">
            <v>#N/A</v>
          </cell>
          <cell r="AF89" t="e">
            <v>#N/A</v>
          </cell>
          <cell r="AG89">
            <v>1</v>
          </cell>
          <cell r="AH89" t="e">
            <v>#N/A</v>
          </cell>
          <cell r="AI89">
            <v>0</v>
          </cell>
          <cell r="AJ89">
            <v>0</v>
          </cell>
          <cell r="AL89" t="e">
            <v>#N/A</v>
          </cell>
          <cell r="AM89" t="e">
            <v>#N/A</v>
          </cell>
          <cell r="AN89" t="str">
            <v/>
          </cell>
          <cell r="AO89" t="str">
            <v>x</v>
          </cell>
        </row>
        <row r="90">
          <cell r="B90" t="str">
            <v>SHEBTK125</v>
          </cell>
          <cell r="C90" t="str">
            <v>Reno-TK</v>
          </cell>
          <cell r="D90" t="str">
            <v>EBTK125</v>
          </cell>
          <cell r="E90" t="str">
            <v>1/2" x 8'</v>
          </cell>
          <cell r="G90" t="str">
            <v>EA</v>
          </cell>
          <cell r="J90" t="str">
            <v>I</v>
          </cell>
          <cell r="K90">
            <v>1.89</v>
          </cell>
          <cell r="L90">
            <v>61.2</v>
          </cell>
          <cell r="M90">
            <v>0.55000000000000004</v>
          </cell>
          <cell r="N90">
            <v>27.54</v>
          </cell>
          <cell r="O90">
            <v>2.8900000000000002E-2</v>
          </cell>
          <cell r="P90">
            <v>0</v>
          </cell>
          <cell r="Q90">
            <v>0</v>
          </cell>
          <cell r="R90">
            <v>27.568899999999999</v>
          </cell>
          <cell r="S90">
            <v>1</v>
          </cell>
          <cell r="T90">
            <v>2.64</v>
          </cell>
          <cell r="U90">
            <v>72.78</v>
          </cell>
          <cell r="V90">
            <v>2.0000000000003126E-2</v>
          </cell>
          <cell r="X90">
            <v>72.8</v>
          </cell>
          <cell r="Y90">
            <v>0.31146603396603395</v>
          </cell>
          <cell r="Z90">
            <v>70.2</v>
          </cell>
          <cell r="AA90">
            <v>3.6999999999999998E-2</v>
          </cell>
          <cell r="AB90" t="str">
            <v>YES</v>
          </cell>
          <cell r="AC90">
            <v>72.8</v>
          </cell>
          <cell r="AD90" t="str">
            <v>I</v>
          </cell>
          <cell r="AE90" t="e">
            <v>#N/A</v>
          </cell>
          <cell r="AF90" t="e">
            <v>#N/A</v>
          </cell>
          <cell r="AG90">
            <v>1</v>
          </cell>
          <cell r="AH90" t="e">
            <v>#N/A</v>
          </cell>
          <cell r="AI90">
            <v>0</v>
          </cell>
          <cell r="AJ90">
            <v>0</v>
          </cell>
          <cell r="AL90" t="e">
            <v>#N/A</v>
          </cell>
          <cell r="AM90" t="e">
            <v>#N/A</v>
          </cell>
          <cell r="AN90" t="str">
            <v/>
          </cell>
          <cell r="AO90" t="str">
            <v>x</v>
          </cell>
        </row>
        <row r="91">
          <cell r="B91" t="str">
            <v>SHAETK60</v>
          </cell>
          <cell r="C91" t="str">
            <v>Reno-TK</v>
          </cell>
          <cell r="D91" t="str">
            <v>AETK60</v>
          </cell>
          <cell r="E91" t="str">
            <v>1/4" x 8'</v>
          </cell>
          <cell r="G91" t="str">
            <v>EA</v>
          </cell>
          <cell r="J91" t="str">
            <v>I</v>
          </cell>
          <cell r="K91">
            <v>0.55000000000000004</v>
          </cell>
          <cell r="L91">
            <v>14.47</v>
          </cell>
          <cell r="M91">
            <v>0.55000000000000004</v>
          </cell>
          <cell r="N91">
            <v>6.5114999999999998</v>
          </cell>
          <cell r="O91">
            <v>1.55E-2</v>
          </cell>
          <cell r="P91">
            <v>0</v>
          </cell>
          <cell r="Q91">
            <v>0</v>
          </cell>
          <cell r="R91">
            <v>6.5270000000000001</v>
          </cell>
          <cell r="S91">
            <v>1</v>
          </cell>
          <cell r="T91">
            <v>2.64</v>
          </cell>
          <cell r="U91">
            <v>17.23</v>
          </cell>
          <cell r="V91">
            <v>0.02</v>
          </cell>
          <cell r="X91">
            <v>17.25</v>
          </cell>
          <cell r="Y91">
            <v>0.31204216073781293</v>
          </cell>
          <cell r="Z91">
            <v>16.600000000000001</v>
          </cell>
          <cell r="AA91">
            <v>3.9E-2</v>
          </cell>
          <cell r="AB91" t="str">
            <v>YES</v>
          </cell>
          <cell r="AC91">
            <v>17.25</v>
          </cell>
          <cell r="AD91" t="str">
            <v>I</v>
          </cell>
          <cell r="AE91" t="e">
            <v>#N/A</v>
          </cell>
          <cell r="AF91" t="e">
            <v>#N/A</v>
          </cell>
          <cell r="AG91">
            <v>1</v>
          </cell>
          <cell r="AH91" t="e">
            <v>#N/A</v>
          </cell>
          <cell r="AI91">
            <v>0</v>
          </cell>
          <cell r="AJ91">
            <v>0</v>
          </cell>
          <cell r="AL91" t="e">
            <v>#N/A</v>
          </cell>
          <cell r="AM91" t="e">
            <v>#N/A</v>
          </cell>
          <cell r="AN91" t="str">
            <v/>
          </cell>
          <cell r="AO91" t="str">
            <v>x</v>
          </cell>
        </row>
        <row r="92">
          <cell r="B92" t="str">
            <v>SHAETK80</v>
          </cell>
          <cell r="C92" t="str">
            <v>Reno-TK</v>
          </cell>
          <cell r="D92" t="str">
            <v>AETK80</v>
          </cell>
          <cell r="E92" t="str">
            <v>5/16" x 8'</v>
          </cell>
          <cell r="G92" t="str">
            <v>EA</v>
          </cell>
          <cell r="H92" t="str">
            <v>Stock</v>
          </cell>
          <cell r="J92" t="str">
            <v>I</v>
          </cell>
          <cell r="K92">
            <v>0.56000000000000005</v>
          </cell>
          <cell r="L92">
            <v>15.54</v>
          </cell>
          <cell r="M92">
            <v>0.55000000000000004</v>
          </cell>
          <cell r="N92">
            <v>6.9929999999999986</v>
          </cell>
          <cell r="O92">
            <v>1.5600000000000001E-2</v>
          </cell>
          <cell r="P92">
            <v>0</v>
          </cell>
          <cell r="Q92">
            <v>0</v>
          </cell>
          <cell r="R92">
            <v>7.0085999999999986</v>
          </cell>
          <cell r="S92">
            <v>1</v>
          </cell>
          <cell r="T92">
            <v>2.64</v>
          </cell>
          <cell r="U92">
            <v>18.5</v>
          </cell>
          <cell r="V92">
            <v>0</v>
          </cell>
          <cell r="X92">
            <v>18.5</v>
          </cell>
          <cell r="Y92">
            <v>0.3111941031941034</v>
          </cell>
          <cell r="Z92">
            <v>17.850000000000001</v>
          </cell>
          <cell r="AA92">
            <v>3.5999999999999997E-2</v>
          </cell>
          <cell r="AB92" t="str">
            <v>YES</v>
          </cell>
          <cell r="AC92">
            <v>18.5</v>
          </cell>
          <cell r="AD92" t="str">
            <v>I</v>
          </cell>
          <cell r="AE92" t="e">
            <v>#N/A</v>
          </cell>
          <cell r="AF92" t="e">
            <v>#N/A</v>
          </cell>
          <cell r="AG92">
            <v>1</v>
          </cell>
          <cell r="AH92" t="e">
            <v>#N/A</v>
          </cell>
          <cell r="AI92">
            <v>0</v>
          </cell>
          <cell r="AJ92">
            <v>0</v>
          </cell>
          <cell r="AL92" t="e">
            <v>#N/A</v>
          </cell>
          <cell r="AM92" t="e">
            <v>#N/A</v>
          </cell>
          <cell r="AN92" t="str">
            <v/>
          </cell>
          <cell r="AO92" t="str">
            <v>x</v>
          </cell>
        </row>
        <row r="93">
          <cell r="B93" t="str">
            <v>SHAETK100</v>
          </cell>
          <cell r="C93" t="str">
            <v>Reno-TK</v>
          </cell>
          <cell r="D93" t="str">
            <v>AETK100</v>
          </cell>
          <cell r="E93" t="str">
            <v>3/8" x 8'</v>
          </cell>
          <cell r="G93" t="str">
            <v>EA</v>
          </cell>
          <cell r="H93" t="str">
            <v>Stock</v>
          </cell>
          <cell r="J93" t="str">
            <v>I</v>
          </cell>
          <cell r="K93">
            <v>0.64</v>
          </cell>
          <cell r="L93">
            <v>16.61</v>
          </cell>
          <cell r="M93">
            <v>0.55000000000000004</v>
          </cell>
          <cell r="N93">
            <v>7.474499999999999</v>
          </cell>
          <cell r="O93">
            <v>1.6400000000000001E-2</v>
          </cell>
          <cell r="P93">
            <v>0</v>
          </cell>
          <cell r="Q93">
            <v>0</v>
          </cell>
          <cell r="R93">
            <v>7.490899999999999</v>
          </cell>
          <cell r="S93">
            <v>1</v>
          </cell>
          <cell r="T93">
            <v>2.64</v>
          </cell>
          <cell r="U93">
            <v>19.78</v>
          </cell>
          <cell r="V93">
            <v>2.0000000000003126E-2</v>
          </cell>
          <cell r="X93">
            <v>19.8</v>
          </cell>
          <cell r="Y93">
            <v>0.31213039485766769</v>
          </cell>
          <cell r="Z93">
            <v>19.100000000000001</v>
          </cell>
          <cell r="AA93">
            <v>3.6999999999999998E-2</v>
          </cell>
          <cell r="AB93" t="str">
            <v>YES</v>
          </cell>
          <cell r="AC93">
            <v>19.8</v>
          </cell>
          <cell r="AD93" t="str">
            <v>I</v>
          </cell>
          <cell r="AE93" t="e">
            <v>#N/A</v>
          </cell>
          <cell r="AF93" t="e">
            <v>#N/A</v>
          </cell>
          <cell r="AG93">
            <v>1</v>
          </cell>
          <cell r="AH93" t="e">
            <v>#N/A</v>
          </cell>
          <cell r="AI93">
            <v>0</v>
          </cell>
          <cell r="AJ93">
            <v>0</v>
          </cell>
          <cell r="AL93" t="e">
            <v>#N/A</v>
          </cell>
          <cell r="AM93" t="e">
            <v>#N/A</v>
          </cell>
          <cell r="AN93" t="str">
            <v/>
          </cell>
          <cell r="AO93" t="str">
            <v>x</v>
          </cell>
        </row>
        <row r="94">
          <cell r="B94" t="str">
            <v>SHAETK125</v>
          </cell>
          <cell r="C94" t="str">
            <v>Reno-TK</v>
          </cell>
          <cell r="D94" t="str">
            <v>AETK125</v>
          </cell>
          <cell r="E94" t="str">
            <v>1/2" x 8'</v>
          </cell>
          <cell r="G94" t="str">
            <v>EA</v>
          </cell>
          <cell r="H94" t="str">
            <v>Stock</v>
          </cell>
          <cell r="J94" t="str">
            <v>I</v>
          </cell>
          <cell r="K94">
            <v>0.97</v>
          </cell>
          <cell r="L94">
            <v>21.41</v>
          </cell>
          <cell r="M94">
            <v>0.55000000000000004</v>
          </cell>
          <cell r="N94">
            <v>9.6344999999999992</v>
          </cell>
          <cell r="O94">
            <v>1.9700000000000002E-2</v>
          </cell>
          <cell r="P94">
            <v>0</v>
          </cell>
          <cell r="Q94">
            <v>0</v>
          </cell>
          <cell r="R94">
            <v>9.6541999999999994</v>
          </cell>
          <cell r="S94">
            <v>1</v>
          </cell>
          <cell r="T94">
            <v>2.64</v>
          </cell>
          <cell r="U94">
            <v>25.49</v>
          </cell>
          <cell r="V94">
            <v>1.0000000000005116E-2</v>
          </cell>
          <cell r="X94">
            <v>25.5</v>
          </cell>
          <cell r="Y94">
            <v>0.31164349376114087</v>
          </cell>
          <cell r="Z94">
            <v>24.6</v>
          </cell>
          <cell r="AA94">
            <v>3.6999999999999998E-2</v>
          </cell>
          <cell r="AB94" t="str">
            <v>YES</v>
          </cell>
          <cell r="AC94">
            <v>25.5</v>
          </cell>
          <cell r="AD94" t="str">
            <v>I</v>
          </cell>
          <cell r="AE94" t="e">
            <v>#N/A</v>
          </cell>
          <cell r="AF94" t="e">
            <v>#N/A</v>
          </cell>
          <cell r="AG94">
            <v>1</v>
          </cell>
          <cell r="AH94" t="e">
            <v>#N/A</v>
          </cell>
          <cell r="AI94">
            <v>0</v>
          </cell>
          <cell r="AJ94">
            <v>0</v>
          </cell>
          <cell r="AL94" t="e">
            <v>#N/A</v>
          </cell>
          <cell r="AM94" t="e">
            <v>#N/A</v>
          </cell>
          <cell r="AN94" t="str">
            <v/>
          </cell>
          <cell r="AO94" t="str">
            <v>x</v>
          </cell>
        </row>
        <row r="95">
          <cell r="B95" t="str">
            <v>SHATK60AK,AT</v>
          </cell>
          <cell r="C95" t="str">
            <v>Reno-TK</v>
          </cell>
          <cell r="D95" t="str">
            <v>ATK60--</v>
          </cell>
          <cell r="E95" t="str">
            <v>1/4" x 8'</v>
          </cell>
          <cell r="G95" t="str">
            <v>EA</v>
          </cell>
          <cell r="J95" t="str">
            <v>I</v>
          </cell>
          <cell r="K95">
            <v>0.47</v>
          </cell>
          <cell r="L95">
            <v>16.61</v>
          </cell>
          <cell r="M95">
            <v>0.55000000000000004</v>
          </cell>
          <cell r="N95">
            <v>7.474499999999999</v>
          </cell>
          <cell r="O95">
            <v>1.4700000000000001E-2</v>
          </cell>
          <cell r="P95">
            <v>0</v>
          </cell>
          <cell r="Q95">
            <v>0</v>
          </cell>
          <cell r="R95">
            <v>7.4891999999999994</v>
          </cell>
          <cell r="S95">
            <v>1</v>
          </cell>
          <cell r="T95">
            <v>2.64</v>
          </cell>
          <cell r="U95">
            <v>19.77</v>
          </cell>
          <cell r="V95">
            <v>3.0000000000001137E-2</v>
          </cell>
          <cell r="X95">
            <v>19.8</v>
          </cell>
          <cell r="Y95">
            <v>0.31228650137741054</v>
          </cell>
          <cell r="Z95">
            <v>19.100000000000001</v>
          </cell>
          <cell r="AA95">
            <v>3.6999999999999998E-2</v>
          </cell>
          <cell r="AB95" t="str">
            <v>YES</v>
          </cell>
          <cell r="AC95">
            <v>19.8</v>
          </cell>
          <cell r="AD95" t="str">
            <v>I</v>
          </cell>
          <cell r="AE95" t="e">
            <v>#N/A</v>
          </cell>
          <cell r="AF95" t="e">
            <v>#N/A</v>
          </cell>
          <cell r="AG95">
            <v>1</v>
          </cell>
          <cell r="AH95" t="e">
            <v>#N/A</v>
          </cell>
          <cell r="AI95">
            <v>0</v>
          </cell>
          <cell r="AJ95">
            <v>0</v>
          </cell>
          <cell r="AL95" t="e">
            <v>#N/A</v>
          </cell>
          <cell r="AM95" t="e">
            <v>#N/A</v>
          </cell>
          <cell r="AN95" t="str">
            <v/>
          </cell>
          <cell r="AO95" t="str">
            <v>x</v>
          </cell>
        </row>
        <row r="96">
          <cell r="B96" t="str">
            <v>SHATK80AK,AT</v>
          </cell>
          <cell r="C96" t="str">
            <v>Reno-TK</v>
          </cell>
          <cell r="D96" t="str">
            <v xml:space="preserve">ATK80-- </v>
          </cell>
          <cell r="E96" t="str">
            <v>5/16" x 8'</v>
          </cell>
          <cell r="G96" t="str">
            <v>EA</v>
          </cell>
          <cell r="J96" t="str">
            <v>I</v>
          </cell>
          <cell r="K96">
            <v>0.59</v>
          </cell>
          <cell r="L96">
            <v>17.690000000000001</v>
          </cell>
          <cell r="M96">
            <v>0.55000000000000004</v>
          </cell>
          <cell r="N96">
            <v>7.9604999999999997</v>
          </cell>
          <cell r="O96">
            <v>1.5900000000000001E-2</v>
          </cell>
          <cell r="P96">
            <v>0</v>
          </cell>
          <cell r="Q96">
            <v>0</v>
          </cell>
          <cell r="R96">
            <v>7.9763999999999999</v>
          </cell>
          <cell r="S96">
            <v>1</v>
          </cell>
          <cell r="T96">
            <v>2.64</v>
          </cell>
          <cell r="U96">
            <v>21.06</v>
          </cell>
          <cell r="V96">
            <v>-0.01</v>
          </cell>
          <cell r="X96">
            <v>21.05</v>
          </cell>
          <cell r="Y96">
            <v>0.31104297128050101</v>
          </cell>
          <cell r="Z96">
            <v>20.3</v>
          </cell>
          <cell r="AA96">
            <v>3.6999999999999998E-2</v>
          </cell>
          <cell r="AB96" t="str">
            <v>YES</v>
          </cell>
          <cell r="AC96">
            <v>21.05</v>
          </cell>
          <cell r="AD96" t="str">
            <v>I</v>
          </cell>
          <cell r="AE96" t="e">
            <v>#N/A</v>
          </cell>
          <cell r="AF96" t="e">
            <v>#N/A</v>
          </cell>
          <cell r="AG96">
            <v>1</v>
          </cell>
          <cell r="AH96" t="e">
            <v>#N/A</v>
          </cell>
          <cell r="AI96">
            <v>0</v>
          </cell>
          <cell r="AJ96">
            <v>0</v>
          </cell>
          <cell r="AL96" t="e">
            <v>#N/A</v>
          </cell>
          <cell r="AM96" t="e">
            <v>#N/A</v>
          </cell>
          <cell r="AN96" t="str">
            <v/>
          </cell>
          <cell r="AO96" t="str">
            <v>x</v>
          </cell>
        </row>
        <row r="97">
          <cell r="B97" t="str">
            <v>SHATK100AK,AT</v>
          </cell>
          <cell r="C97" t="str">
            <v>Reno-TK</v>
          </cell>
          <cell r="D97" t="str">
            <v xml:space="preserve">ATK100-- </v>
          </cell>
          <cell r="E97" t="str">
            <v>3/8" x 8'</v>
          </cell>
          <cell r="G97" t="str">
            <v>EA</v>
          </cell>
          <cell r="J97" t="str">
            <v>I</v>
          </cell>
          <cell r="K97">
            <v>0.67</v>
          </cell>
          <cell r="L97">
            <v>21.41</v>
          </cell>
          <cell r="M97">
            <v>0.55000000000000004</v>
          </cell>
          <cell r="N97">
            <v>9.6344999999999992</v>
          </cell>
          <cell r="O97">
            <v>1.67E-2</v>
          </cell>
          <cell r="P97">
            <v>0</v>
          </cell>
          <cell r="Q97">
            <v>0</v>
          </cell>
          <cell r="R97">
            <v>9.6511999999999993</v>
          </cell>
          <cell r="S97">
            <v>1</v>
          </cell>
          <cell r="T97">
            <v>2.64</v>
          </cell>
          <cell r="U97">
            <v>25.48</v>
          </cell>
          <cell r="V97">
            <v>2.0000000000003126E-2</v>
          </cell>
          <cell r="X97">
            <v>25.5</v>
          </cell>
          <cell r="Y97">
            <v>0.3118573975044564</v>
          </cell>
          <cell r="Z97">
            <v>24.6</v>
          </cell>
          <cell r="AA97">
            <v>3.6999999999999998E-2</v>
          </cell>
          <cell r="AB97" t="str">
            <v>YES</v>
          </cell>
          <cell r="AC97">
            <v>25.5</v>
          </cell>
          <cell r="AD97" t="str">
            <v>I</v>
          </cell>
          <cell r="AE97" t="e">
            <v>#N/A</v>
          </cell>
          <cell r="AF97" t="e">
            <v>#N/A</v>
          </cell>
          <cell r="AG97">
            <v>1</v>
          </cell>
          <cell r="AH97" t="e">
            <v>#N/A</v>
          </cell>
          <cell r="AI97">
            <v>0</v>
          </cell>
          <cell r="AJ97">
            <v>0</v>
          </cell>
          <cell r="AL97" t="e">
            <v>#N/A</v>
          </cell>
          <cell r="AM97" t="e">
            <v>#N/A</v>
          </cell>
          <cell r="AN97" t="str">
            <v/>
          </cell>
          <cell r="AO97" t="str">
            <v>x</v>
          </cell>
        </row>
        <row r="98">
          <cell r="B98" t="str">
            <v>SHATK125AK,AT</v>
          </cell>
          <cell r="C98" t="str">
            <v>Reno-TK</v>
          </cell>
          <cell r="D98" t="str">
            <v xml:space="preserve">ATK125-- </v>
          </cell>
          <cell r="E98" t="str">
            <v>1/2" x 8'</v>
          </cell>
          <cell r="G98" t="str">
            <v>EA</v>
          </cell>
          <cell r="J98" t="str">
            <v>I</v>
          </cell>
          <cell r="K98">
            <v>0.94</v>
          </cell>
          <cell r="L98">
            <v>24.1</v>
          </cell>
          <cell r="M98">
            <v>0.55000000000000004</v>
          </cell>
          <cell r="N98">
            <v>10.844999999999999</v>
          </cell>
          <cell r="O98">
            <v>1.9400000000000001E-2</v>
          </cell>
          <cell r="P98">
            <v>0</v>
          </cell>
          <cell r="Q98">
            <v>0</v>
          </cell>
          <cell r="R98">
            <v>10.864399999999998</v>
          </cell>
          <cell r="S98">
            <v>1</v>
          </cell>
          <cell r="T98">
            <v>2.64</v>
          </cell>
          <cell r="U98">
            <v>28.68</v>
          </cell>
          <cell r="V98">
            <v>2.0000000000003126E-2</v>
          </cell>
          <cell r="X98">
            <v>28.7</v>
          </cell>
          <cell r="Y98">
            <v>0.31172632245802989</v>
          </cell>
          <cell r="Z98">
            <v>27.65</v>
          </cell>
          <cell r="AA98">
            <v>3.7999999999999999E-2</v>
          </cell>
          <cell r="AB98" t="str">
            <v>YES</v>
          </cell>
          <cell r="AC98">
            <v>28.7</v>
          </cell>
          <cell r="AD98" t="str">
            <v>I</v>
          </cell>
          <cell r="AE98" t="e">
            <v>#N/A</v>
          </cell>
          <cell r="AF98" t="e">
            <v>#N/A</v>
          </cell>
          <cell r="AG98">
            <v>1</v>
          </cell>
          <cell r="AH98" t="e">
            <v>#N/A</v>
          </cell>
          <cell r="AI98">
            <v>0</v>
          </cell>
          <cell r="AJ98">
            <v>0</v>
          </cell>
          <cell r="AL98" t="e">
            <v>#N/A</v>
          </cell>
          <cell r="AM98" t="e">
            <v>#N/A</v>
          </cell>
          <cell r="AN98" t="str">
            <v/>
          </cell>
          <cell r="AO98" t="str">
            <v>x</v>
          </cell>
        </row>
        <row r="99">
          <cell r="B99" t="str">
            <v>SHMTK80</v>
          </cell>
          <cell r="C99" t="str">
            <v>Reno-TK</v>
          </cell>
          <cell r="D99" t="str">
            <v>MTK80</v>
          </cell>
          <cell r="E99" t="str">
            <v>5/16" x 8'</v>
          </cell>
          <cell r="G99" t="str">
            <v>EA</v>
          </cell>
          <cell r="J99" t="str">
            <v>I</v>
          </cell>
          <cell r="K99">
            <v>1.85</v>
          </cell>
          <cell r="L99">
            <v>33.47</v>
          </cell>
          <cell r="M99">
            <v>0.55000000000000004</v>
          </cell>
          <cell r="N99">
            <v>15.061499999999999</v>
          </cell>
          <cell r="O99">
            <v>2.8500000000000004E-2</v>
          </cell>
          <cell r="P99">
            <v>0</v>
          </cell>
          <cell r="Q99">
            <v>0</v>
          </cell>
          <cell r="R99">
            <v>15.089999999999998</v>
          </cell>
          <cell r="S99">
            <v>1</v>
          </cell>
          <cell r="T99">
            <v>2.64</v>
          </cell>
          <cell r="U99">
            <v>39.840000000000003</v>
          </cell>
          <cell r="V99">
            <v>0.01</v>
          </cell>
          <cell r="X99">
            <v>39.85</v>
          </cell>
          <cell r="Y99">
            <v>0.31150906809627033</v>
          </cell>
          <cell r="Z99">
            <v>38.450000000000003</v>
          </cell>
          <cell r="AA99">
            <v>3.5999999999999997E-2</v>
          </cell>
          <cell r="AB99" t="str">
            <v>YES</v>
          </cell>
          <cell r="AC99">
            <v>39.85</v>
          </cell>
          <cell r="AD99" t="str">
            <v>I</v>
          </cell>
          <cell r="AE99" t="e">
            <v>#N/A</v>
          </cell>
          <cell r="AF99" t="e">
            <v>#N/A</v>
          </cell>
          <cell r="AG99">
            <v>1</v>
          </cell>
          <cell r="AH99" t="e">
            <v>#N/A</v>
          </cell>
          <cell r="AI99">
            <v>0</v>
          </cell>
          <cell r="AJ99">
            <v>0</v>
          </cell>
          <cell r="AL99" t="e">
            <v>#N/A</v>
          </cell>
          <cell r="AM99" t="e">
            <v>#N/A</v>
          </cell>
          <cell r="AN99" t="str">
            <v/>
          </cell>
          <cell r="AO99" t="str">
            <v>x</v>
          </cell>
        </row>
        <row r="100">
          <cell r="B100" t="str">
            <v>SHMTK100</v>
          </cell>
          <cell r="C100" t="str">
            <v>Reno-TK</v>
          </cell>
          <cell r="D100" t="str">
            <v>MTK100</v>
          </cell>
          <cell r="E100" t="str">
            <v>3/8" x 8'</v>
          </cell>
          <cell r="G100" t="str">
            <v>EA</v>
          </cell>
          <cell r="J100" t="str">
            <v>I</v>
          </cell>
          <cell r="K100">
            <v>2.1</v>
          </cell>
          <cell r="L100">
            <v>36.299999999999997</v>
          </cell>
          <cell r="M100">
            <v>0.55000000000000004</v>
          </cell>
          <cell r="N100">
            <v>16.334999999999997</v>
          </cell>
          <cell r="O100">
            <v>3.1E-2</v>
          </cell>
          <cell r="P100">
            <v>0</v>
          </cell>
          <cell r="Q100">
            <v>0</v>
          </cell>
          <cell r="R100">
            <v>16.365999999999996</v>
          </cell>
          <cell r="S100">
            <v>1</v>
          </cell>
          <cell r="T100">
            <v>2.64</v>
          </cell>
          <cell r="U100">
            <v>43.21</v>
          </cell>
          <cell r="V100">
            <v>-0.01</v>
          </cell>
          <cell r="X100">
            <v>43.2</v>
          </cell>
          <cell r="Y100">
            <v>0.31119528619528652</v>
          </cell>
          <cell r="Z100">
            <v>41.65</v>
          </cell>
          <cell r="AA100">
            <v>3.6999999999999998E-2</v>
          </cell>
          <cell r="AB100" t="str">
            <v>YES</v>
          </cell>
          <cell r="AC100">
            <v>43.2</v>
          </cell>
          <cell r="AD100" t="str">
            <v>I</v>
          </cell>
          <cell r="AE100" t="e">
            <v>#N/A</v>
          </cell>
          <cell r="AF100" t="e">
            <v>#N/A</v>
          </cell>
          <cell r="AG100">
            <v>1</v>
          </cell>
          <cell r="AH100" t="e">
            <v>#N/A</v>
          </cell>
          <cell r="AI100">
            <v>0</v>
          </cell>
          <cell r="AJ100">
            <v>0</v>
          </cell>
          <cell r="AL100" t="e">
            <v>#N/A</v>
          </cell>
          <cell r="AM100" t="e">
            <v>#N/A</v>
          </cell>
          <cell r="AN100" t="str">
            <v/>
          </cell>
          <cell r="AO100" t="str">
            <v>x</v>
          </cell>
        </row>
        <row r="101">
          <cell r="B101" t="str">
            <v>SHMTK125</v>
          </cell>
          <cell r="C101" t="str">
            <v>Reno-TK</v>
          </cell>
          <cell r="D101" t="str">
            <v>MTK125</v>
          </cell>
          <cell r="E101" t="str">
            <v>1/2" x 8'</v>
          </cell>
          <cell r="G101" t="str">
            <v>EA</v>
          </cell>
          <cell r="J101" t="str">
            <v>I</v>
          </cell>
          <cell r="K101">
            <v>3.12</v>
          </cell>
          <cell r="L101">
            <v>49.17</v>
          </cell>
          <cell r="M101">
            <v>0.55000000000000004</v>
          </cell>
          <cell r="N101">
            <v>22.1265</v>
          </cell>
          <cell r="O101">
            <v>4.1200000000000001E-2</v>
          </cell>
          <cell r="P101">
            <v>0</v>
          </cell>
          <cell r="Q101">
            <v>0</v>
          </cell>
          <cell r="R101">
            <v>22.1677</v>
          </cell>
          <cell r="S101">
            <v>1</v>
          </cell>
          <cell r="T101">
            <v>2.64</v>
          </cell>
          <cell r="U101">
            <v>58.52</v>
          </cell>
          <cell r="V101">
            <v>0.03</v>
          </cell>
          <cell r="X101">
            <v>58.55</v>
          </cell>
          <cell r="Y101">
            <v>0.31161555779830757</v>
          </cell>
          <cell r="Z101">
            <v>56.45</v>
          </cell>
          <cell r="AA101">
            <v>3.6999999999999998E-2</v>
          </cell>
          <cell r="AB101" t="str">
            <v>YES</v>
          </cell>
          <cell r="AC101">
            <v>58.55</v>
          </cell>
          <cell r="AD101" t="str">
            <v>I</v>
          </cell>
          <cell r="AE101" t="e">
            <v>#N/A</v>
          </cell>
          <cell r="AF101" t="e">
            <v>#N/A</v>
          </cell>
          <cell r="AG101">
            <v>1</v>
          </cell>
          <cell r="AH101" t="e">
            <v>#N/A</v>
          </cell>
          <cell r="AI101">
            <v>0</v>
          </cell>
          <cell r="AJ101">
            <v>0</v>
          </cell>
          <cell r="AL101" t="e">
            <v>#N/A</v>
          </cell>
          <cell r="AM101" t="e">
            <v>#N/A</v>
          </cell>
          <cell r="AN101" t="str">
            <v/>
          </cell>
          <cell r="AO101" t="str">
            <v>x</v>
          </cell>
        </row>
        <row r="102">
          <cell r="B102" t="str">
            <v>SHETK80</v>
          </cell>
          <cell r="C102" t="str">
            <v>Reno-TK</v>
          </cell>
          <cell r="D102" t="str">
            <v>ETK80</v>
          </cell>
          <cell r="E102" t="str">
            <v>5/16" x 8'</v>
          </cell>
          <cell r="G102" t="str">
            <v>EA</v>
          </cell>
          <cell r="J102" t="str">
            <v>I</v>
          </cell>
          <cell r="K102">
            <v>1.23</v>
          </cell>
          <cell r="L102">
            <v>40.35</v>
          </cell>
          <cell r="M102">
            <v>0.55000000000000004</v>
          </cell>
          <cell r="N102">
            <v>18.157499999999999</v>
          </cell>
          <cell r="O102">
            <v>2.23E-2</v>
          </cell>
          <cell r="P102">
            <v>0</v>
          </cell>
          <cell r="Q102">
            <v>0</v>
          </cell>
          <cell r="R102">
            <v>18.1798</v>
          </cell>
          <cell r="S102">
            <v>1</v>
          </cell>
          <cell r="T102">
            <v>2.64</v>
          </cell>
          <cell r="U102">
            <v>47.99</v>
          </cell>
          <cell r="V102">
            <v>1.0000000000005116E-2</v>
          </cell>
          <cell r="X102">
            <v>48</v>
          </cell>
          <cell r="Y102">
            <v>0.31137121212121216</v>
          </cell>
          <cell r="Z102">
            <v>46.3</v>
          </cell>
          <cell r="AA102">
            <v>3.6999999999999998E-2</v>
          </cell>
          <cell r="AB102" t="str">
            <v>YES</v>
          </cell>
          <cell r="AC102">
            <v>48</v>
          </cell>
          <cell r="AD102" t="str">
            <v>I</v>
          </cell>
          <cell r="AE102" t="e">
            <v>#N/A</v>
          </cell>
          <cell r="AF102" t="e">
            <v>#N/A</v>
          </cell>
          <cell r="AG102">
            <v>1</v>
          </cell>
          <cell r="AH102" t="e">
            <v>#N/A</v>
          </cell>
          <cell r="AI102">
            <v>0</v>
          </cell>
          <cell r="AJ102">
            <v>0</v>
          </cell>
          <cell r="AL102" t="e">
            <v>#N/A</v>
          </cell>
          <cell r="AM102" t="e">
            <v>#N/A</v>
          </cell>
          <cell r="AN102" t="str">
            <v/>
          </cell>
          <cell r="AO102" t="str">
            <v>x</v>
          </cell>
        </row>
        <row r="103">
          <cell r="B103" t="str">
            <v>SHETK100</v>
          </cell>
          <cell r="C103" t="str">
            <v>Reno-TK</v>
          </cell>
          <cell r="D103" t="str">
            <v>ETK100</v>
          </cell>
          <cell r="E103" t="str">
            <v>3/8" x 8'</v>
          </cell>
          <cell r="G103" t="str">
            <v>EA</v>
          </cell>
          <cell r="J103" t="str">
            <v>I</v>
          </cell>
          <cell r="K103">
            <v>1.58</v>
          </cell>
          <cell r="L103">
            <v>44.11</v>
          </cell>
          <cell r="M103">
            <v>0.55000000000000004</v>
          </cell>
          <cell r="N103">
            <v>19.849499999999999</v>
          </cell>
          <cell r="O103">
            <v>2.5800000000000003E-2</v>
          </cell>
          <cell r="P103">
            <v>0</v>
          </cell>
          <cell r="Q103">
            <v>0</v>
          </cell>
          <cell r="R103">
            <v>19.875299999999999</v>
          </cell>
          <cell r="S103">
            <v>1</v>
          </cell>
          <cell r="T103">
            <v>2.64</v>
          </cell>
          <cell r="U103">
            <v>52.47</v>
          </cell>
          <cell r="V103">
            <v>3.0000000000001137E-2</v>
          </cell>
          <cell r="X103">
            <v>52.5</v>
          </cell>
          <cell r="Y103">
            <v>0.31167792207792216</v>
          </cell>
          <cell r="Z103">
            <v>50.6</v>
          </cell>
          <cell r="AA103">
            <v>3.7999999999999999E-2</v>
          </cell>
          <cell r="AB103" t="str">
            <v>YES</v>
          </cell>
          <cell r="AC103">
            <v>52.5</v>
          </cell>
          <cell r="AD103" t="str">
            <v>I</v>
          </cell>
          <cell r="AE103" t="e">
            <v>#N/A</v>
          </cell>
          <cell r="AF103" t="e">
            <v>#N/A</v>
          </cell>
          <cell r="AG103">
            <v>1</v>
          </cell>
          <cell r="AH103" t="e">
            <v>#N/A</v>
          </cell>
          <cell r="AI103">
            <v>0</v>
          </cell>
          <cell r="AJ103">
            <v>0</v>
          </cell>
          <cell r="AL103" t="e">
            <v>#N/A</v>
          </cell>
          <cell r="AM103" t="e">
            <v>#N/A</v>
          </cell>
          <cell r="AN103" t="str">
            <v/>
          </cell>
          <cell r="AO103" t="str">
            <v>x</v>
          </cell>
        </row>
        <row r="104">
          <cell r="B104" t="str">
            <v>SHETK110</v>
          </cell>
          <cell r="C104" t="str">
            <v>Reno-TK</v>
          </cell>
          <cell r="D104" t="str">
            <v>ETK110</v>
          </cell>
          <cell r="E104" t="str">
            <v>7/16" x 8'</v>
          </cell>
          <cell r="G104" t="str">
            <v>EA</v>
          </cell>
          <cell r="J104" t="str">
            <v>I</v>
          </cell>
          <cell r="K104">
            <v>1.71</v>
          </cell>
          <cell r="L104">
            <v>47.69</v>
          </cell>
          <cell r="M104">
            <v>0.55000000000000004</v>
          </cell>
          <cell r="N104">
            <v>21.460499999999996</v>
          </cell>
          <cell r="O104">
            <v>2.7099999999999999E-2</v>
          </cell>
          <cell r="P104">
            <v>0</v>
          </cell>
          <cell r="Q104">
            <v>0</v>
          </cell>
          <cell r="R104">
            <v>21.487599999999997</v>
          </cell>
          <cell r="S104">
            <v>1</v>
          </cell>
          <cell r="T104">
            <v>2.64</v>
          </cell>
          <cell r="U104">
            <v>56.73</v>
          </cell>
          <cell r="V104">
            <v>0.02</v>
          </cell>
          <cell r="X104">
            <v>56.75</v>
          </cell>
          <cell r="Y104">
            <v>0.31157068482178629</v>
          </cell>
          <cell r="Z104">
            <v>54.7</v>
          </cell>
          <cell r="AA104">
            <v>3.6999999999999998E-2</v>
          </cell>
          <cell r="AB104" t="str">
            <v>YES</v>
          </cell>
          <cell r="AC104">
            <v>56.75</v>
          </cell>
          <cell r="AD104" t="str">
            <v>I</v>
          </cell>
          <cell r="AE104" t="e">
            <v>#N/A</v>
          </cell>
          <cell r="AF104" t="e">
            <v>#N/A</v>
          </cell>
          <cell r="AG104">
            <v>1</v>
          </cell>
          <cell r="AH104" t="e">
            <v>#N/A</v>
          </cell>
          <cell r="AI104">
            <v>0</v>
          </cell>
          <cell r="AJ104">
            <v>0</v>
          </cell>
          <cell r="AL104" t="e">
            <v>#N/A</v>
          </cell>
          <cell r="AM104" t="e">
            <v>#N/A</v>
          </cell>
          <cell r="AN104" t="str">
            <v/>
          </cell>
          <cell r="AO104" t="str">
            <v>x</v>
          </cell>
        </row>
        <row r="105">
          <cell r="B105" t="str">
            <v>SHETK125</v>
          </cell>
          <cell r="C105" t="str">
            <v>Reno-TK</v>
          </cell>
          <cell r="D105" t="str">
            <v>ETK125</v>
          </cell>
          <cell r="E105" t="str">
            <v>1/2" x 8'</v>
          </cell>
          <cell r="G105" t="str">
            <v>EA</v>
          </cell>
          <cell r="J105" t="str">
            <v>I</v>
          </cell>
          <cell r="K105">
            <v>1.96</v>
          </cell>
          <cell r="L105">
            <v>48.97</v>
          </cell>
          <cell r="M105">
            <v>0.55000000000000004</v>
          </cell>
          <cell r="N105">
            <v>22.036499999999997</v>
          </cell>
          <cell r="O105">
            <v>2.9600000000000001E-2</v>
          </cell>
          <cell r="P105">
            <v>0</v>
          </cell>
          <cell r="Q105">
            <v>0</v>
          </cell>
          <cell r="R105">
            <v>22.066099999999995</v>
          </cell>
          <cell r="S105">
            <v>1</v>
          </cell>
          <cell r="T105">
            <v>2.64</v>
          </cell>
          <cell r="U105">
            <v>58.25</v>
          </cell>
          <cell r="V105">
            <v>0</v>
          </cell>
          <cell r="X105">
            <v>58.25</v>
          </cell>
          <cell r="Y105">
            <v>0.31124151385095611</v>
          </cell>
          <cell r="Z105">
            <v>56.2</v>
          </cell>
          <cell r="AA105">
            <v>3.5999999999999997E-2</v>
          </cell>
          <cell r="AB105" t="str">
            <v>YES</v>
          </cell>
          <cell r="AC105">
            <v>58.25</v>
          </cell>
          <cell r="AD105" t="str">
            <v>I</v>
          </cell>
          <cell r="AE105" t="e">
            <v>#N/A</v>
          </cell>
          <cell r="AF105" t="e">
            <v>#N/A</v>
          </cell>
          <cell r="AG105">
            <v>1</v>
          </cell>
          <cell r="AH105" t="e">
            <v>#N/A</v>
          </cell>
          <cell r="AI105">
            <v>0</v>
          </cell>
          <cell r="AJ105">
            <v>0</v>
          </cell>
          <cell r="AL105" t="e">
            <v>#N/A</v>
          </cell>
          <cell r="AM105" t="e">
            <v>#N/A</v>
          </cell>
          <cell r="AN105" t="str">
            <v/>
          </cell>
          <cell r="AO105" t="str">
            <v>x</v>
          </cell>
        </row>
        <row r="106">
          <cell r="B106" t="str">
            <v>SHAU80ACB,AMB</v>
          </cell>
          <cell r="C106" t="str">
            <v>Reno-U</v>
          </cell>
          <cell r="D106" t="str">
            <v>AU80---</v>
          </cell>
          <cell r="E106" t="str">
            <v>5/16" x 8'</v>
          </cell>
          <cell r="G106" t="str">
            <v>EA</v>
          </cell>
          <cell r="J106" t="str">
            <v>I</v>
          </cell>
          <cell r="K106">
            <v>0.88</v>
          </cell>
          <cell r="L106">
            <v>16.38</v>
          </cell>
          <cell r="M106">
            <v>0.55000000000000004</v>
          </cell>
          <cell r="N106">
            <v>7.3709999999999987</v>
          </cell>
          <cell r="O106">
            <v>1.8800000000000001E-2</v>
          </cell>
          <cell r="P106">
            <v>0</v>
          </cell>
          <cell r="Q106">
            <v>0</v>
          </cell>
          <cell r="R106">
            <v>7.3897999999999984</v>
          </cell>
          <cell r="S106">
            <v>1</v>
          </cell>
          <cell r="T106">
            <v>2.64</v>
          </cell>
          <cell r="U106">
            <v>19.510000000000002</v>
          </cell>
          <cell r="V106">
            <v>-0.01</v>
          </cell>
          <cell r="X106">
            <v>19.5</v>
          </cell>
          <cell r="Y106">
            <v>0.31097435897435921</v>
          </cell>
          <cell r="Z106">
            <v>18.850000000000001</v>
          </cell>
          <cell r="AA106">
            <v>3.4000000000000002E-2</v>
          </cell>
          <cell r="AB106" t="str">
            <v>YES</v>
          </cell>
          <cell r="AC106">
            <v>19.5</v>
          </cell>
          <cell r="AD106" t="str">
            <v>I</v>
          </cell>
          <cell r="AE106" t="e">
            <v>#N/A</v>
          </cell>
          <cell r="AF106" t="e">
            <v>#N/A</v>
          </cell>
          <cell r="AG106">
            <v>1</v>
          </cell>
          <cell r="AH106" t="e">
            <v>#N/A</v>
          </cell>
          <cell r="AI106">
            <v>0</v>
          </cell>
          <cell r="AJ106">
            <v>0</v>
          </cell>
          <cell r="AL106" t="e">
            <v>#N/A</v>
          </cell>
          <cell r="AM106" t="e">
            <v>#N/A</v>
          </cell>
          <cell r="AN106" t="str">
            <v/>
          </cell>
          <cell r="AO106" t="str">
            <v>x</v>
          </cell>
        </row>
        <row r="107">
          <cell r="B107" t="str">
            <v>SHAU100ACB,AMB</v>
          </cell>
          <cell r="C107" t="str">
            <v>Reno-U</v>
          </cell>
          <cell r="D107" t="str">
            <v xml:space="preserve">AU100--- </v>
          </cell>
          <cell r="E107" t="str">
            <v>3/8" x 8'</v>
          </cell>
          <cell r="G107" t="str">
            <v>EA</v>
          </cell>
          <cell r="J107" t="str">
            <v>I</v>
          </cell>
          <cell r="K107">
            <v>0.98</v>
          </cell>
          <cell r="L107">
            <v>19.12</v>
          </cell>
          <cell r="M107">
            <v>0.55000000000000004</v>
          </cell>
          <cell r="N107">
            <v>8.6039999999999992</v>
          </cell>
          <cell r="O107">
            <v>1.9799999999999998E-2</v>
          </cell>
          <cell r="P107">
            <v>0</v>
          </cell>
          <cell r="Q107">
            <v>0</v>
          </cell>
          <cell r="R107">
            <v>8.6237999999999992</v>
          </cell>
          <cell r="S107">
            <v>1</v>
          </cell>
          <cell r="T107">
            <v>2.64</v>
          </cell>
          <cell r="U107">
            <v>22.77</v>
          </cell>
          <cell r="V107">
            <v>3.0000000000001137E-2</v>
          </cell>
          <cell r="X107">
            <v>22.8</v>
          </cell>
          <cell r="Y107">
            <v>0.31229665071770346</v>
          </cell>
          <cell r="Z107">
            <v>21.95</v>
          </cell>
          <cell r="AA107">
            <v>3.9E-2</v>
          </cell>
          <cell r="AB107" t="str">
            <v>YES</v>
          </cell>
          <cell r="AC107">
            <v>22.8</v>
          </cell>
          <cell r="AD107" t="str">
            <v>I</v>
          </cell>
          <cell r="AE107" t="e">
            <v>#N/A</v>
          </cell>
          <cell r="AF107" t="e">
            <v>#N/A</v>
          </cell>
          <cell r="AG107">
            <v>1</v>
          </cell>
          <cell r="AH107" t="e">
            <v>#N/A</v>
          </cell>
          <cell r="AI107">
            <v>0</v>
          </cell>
          <cell r="AJ107">
            <v>0</v>
          </cell>
          <cell r="AL107" t="e">
            <v>#N/A</v>
          </cell>
          <cell r="AM107" t="e">
            <v>#N/A</v>
          </cell>
          <cell r="AN107" t="str">
            <v/>
          </cell>
          <cell r="AO107" t="str">
            <v>x</v>
          </cell>
        </row>
        <row r="108">
          <cell r="B108" t="str">
            <v>SHAU125ACB,AMB</v>
          </cell>
          <cell r="C108" t="str">
            <v>Reno-U</v>
          </cell>
          <cell r="D108" t="str">
            <v xml:space="preserve">AU125--- </v>
          </cell>
          <cell r="E108" t="str">
            <v>1/2" x 8'</v>
          </cell>
          <cell r="G108" t="str">
            <v>EA</v>
          </cell>
          <cell r="J108" t="str">
            <v>I</v>
          </cell>
          <cell r="K108">
            <v>1.35</v>
          </cell>
          <cell r="L108">
            <v>24.58</v>
          </cell>
          <cell r="M108">
            <v>0.55000000000000004</v>
          </cell>
          <cell r="N108">
            <v>11.060999999999998</v>
          </cell>
          <cell r="O108">
            <v>2.35E-2</v>
          </cell>
          <cell r="P108">
            <v>0</v>
          </cell>
          <cell r="Q108">
            <v>0</v>
          </cell>
          <cell r="R108">
            <v>11.084499999999998</v>
          </cell>
          <cell r="S108">
            <v>1</v>
          </cell>
          <cell r="T108">
            <v>2.64</v>
          </cell>
          <cell r="U108">
            <v>29.26</v>
          </cell>
          <cell r="V108">
            <v>-0.01</v>
          </cell>
          <cell r="X108">
            <v>29.25</v>
          </cell>
          <cell r="Y108">
            <v>0.31098679098679116</v>
          </cell>
          <cell r="Z108">
            <v>28.25</v>
          </cell>
          <cell r="AA108">
            <v>3.5000000000000003E-2</v>
          </cell>
          <cell r="AB108" t="str">
            <v>YES</v>
          </cell>
          <cell r="AC108">
            <v>29.25</v>
          </cell>
          <cell r="AD108" t="str">
            <v>I</v>
          </cell>
          <cell r="AE108" t="e">
            <v>#N/A</v>
          </cell>
          <cell r="AF108" t="e">
            <v>#N/A</v>
          </cell>
          <cell r="AG108">
            <v>1</v>
          </cell>
          <cell r="AH108" t="e">
            <v>#N/A</v>
          </cell>
          <cell r="AI108">
            <v>0</v>
          </cell>
          <cell r="AJ108">
            <v>0</v>
          </cell>
          <cell r="AL108" t="e">
            <v>#N/A</v>
          </cell>
          <cell r="AM108" t="e">
            <v>#N/A</v>
          </cell>
          <cell r="AN108" t="str">
            <v/>
          </cell>
          <cell r="AO108" t="str">
            <v>x</v>
          </cell>
        </row>
        <row r="109">
          <cell r="B109" t="str">
            <v>SHAU80ABGB,AKGB,ATGB</v>
          </cell>
          <cell r="C109" t="str">
            <v>Reno-U</v>
          </cell>
          <cell r="D109" t="str">
            <v>AU80----</v>
          </cell>
          <cell r="E109" t="str">
            <v>5/16" x 8'</v>
          </cell>
          <cell r="G109" t="str">
            <v>EA</v>
          </cell>
          <cell r="J109" t="str">
            <v>I</v>
          </cell>
          <cell r="K109">
            <v>0.84</v>
          </cell>
          <cell r="L109">
            <v>26.58</v>
          </cell>
          <cell r="M109">
            <v>0.55000000000000004</v>
          </cell>
          <cell r="N109">
            <v>11.960999999999999</v>
          </cell>
          <cell r="O109">
            <v>1.84E-2</v>
          </cell>
          <cell r="P109">
            <v>0</v>
          </cell>
          <cell r="Q109">
            <v>0</v>
          </cell>
          <cell r="R109">
            <v>11.979399999999998</v>
          </cell>
          <cell r="S109">
            <v>1</v>
          </cell>
          <cell r="T109">
            <v>2.64</v>
          </cell>
          <cell r="U109">
            <v>31.63</v>
          </cell>
          <cell r="V109">
            <v>0.02</v>
          </cell>
          <cell r="X109">
            <v>31.65</v>
          </cell>
          <cell r="Y109">
            <v>0.31182536263104987</v>
          </cell>
          <cell r="Z109">
            <v>30.5</v>
          </cell>
          <cell r="AA109">
            <v>3.7999999999999999E-2</v>
          </cell>
          <cell r="AB109" t="str">
            <v>YES</v>
          </cell>
          <cell r="AC109">
            <v>31.65</v>
          </cell>
          <cell r="AD109" t="str">
            <v>I</v>
          </cell>
          <cell r="AE109" t="e">
            <v>#N/A</v>
          </cell>
          <cell r="AF109" t="e">
            <v>#N/A</v>
          </cell>
          <cell r="AG109">
            <v>1</v>
          </cell>
          <cell r="AH109" t="e">
            <v>#N/A</v>
          </cell>
          <cell r="AI109">
            <v>0</v>
          </cell>
          <cell r="AJ109">
            <v>0</v>
          </cell>
          <cell r="AL109" t="e">
            <v>#N/A</v>
          </cell>
          <cell r="AM109" t="e">
            <v>#N/A</v>
          </cell>
          <cell r="AN109" t="str">
            <v/>
          </cell>
          <cell r="AO109" t="str">
            <v>x</v>
          </cell>
        </row>
        <row r="110">
          <cell r="B110" t="str">
            <v>SHAU100ABGB,AKGB,ATGB</v>
          </cell>
          <cell r="C110" t="str">
            <v>Reno-U</v>
          </cell>
          <cell r="D110" t="str">
            <v>AU100----</v>
          </cell>
          <cell r="E110" t="str">
            <v>3/8" x 8'</v>
          </cell>
          <cell r="G110" t="str">
            <v>EA</v>
          </cell>
          <cell r="J110" t="str">
            <v>I</v>
          </cell>
          <cell r="K110">
            <v>1.01</v>
          </cell>
          <cell r="L110">
            <v>29.19</v>
          </cell>
          <cell r="M110">
            <v>0.55000000000000004</v>
          </cell>
          <cell r="N110">
            <v>13.135499999999999</v>
          </cell>
          <cell r="O110">
            <v>2.01E-2</v>
          </cell>
          <cell r="P110">
            <v>0</v>
          </cell>
          <cell r="Q110">
            <v>0</v>
          </cell>
          <cell r="R110">
            <v>13.155599999999998</v>
          </cell>
          <cell r="S110">
            <v>1</v>
          </cell>
          <cell r="T110">
            <v>2.64</v>
          </cell>
          <cell r="U110">
            <v>34.729999999999997</v>
          </cell>
          <cell r="V110">
            <v>0.02</v>
          </cell>
          <cell r="X110">
            <v>34.75</v>
          </cell>
          <cell r="Y110">
            <v>0.31167560497056912</v>
          </cell>
          <cell r="Z110">
            <v>33.5</v>
          </cell>
          <cell r="AA110">
            <v>3.6999999999999998E-2</v>
          </cell>
          <cell r="AB110" t="str">
            <v>YES</v>
          </cell>
          <cell r="AC110">
            <v>34.75</v>
          </cell>
          <cell r="AD110" t="str">
            <v>I</v>
          </cell>
          <cell r="AE110" t="e">
            <v>#N/A</v>
          </cell>
          <cell r="AF110" t="e">
            <v>#N/A</v>
          </cell>
          <cell r="AG110">
            <v>1</v>
          </cell>
          <cell r="AH110" t="e">
            <v>#N/A</v>
          </cell>
          <cell r="AI110">
            <v>0</v>
          </cell>
          <cell r="AJ110">
            <v>0</v>
          </cell>
          <cell r="AL110" t="e">
            <v>#N/A</v>
          </cell>
          <cell r="AM110" t="e">
            <v>#N/A</v>
          </cell>
          <cell r="AN110" t="str">
            <v/>
          </cell>
          <cell r="AO110" t="str">
            <v>x</v>
          </cell>
        </row>
        <row r="111">
          <cell r="B111" t="str">
            <v>SHAU125ABGB,AKGB,ATGB</v>
          </cell>
          <cell r="C111" t="str">
            <v>Reno-U</v>
          </cell>
          <cell r="D111" t="str">
            <v>AU125----</v>
          </cell>
          <cell r="E111" t="str">
            <v>1/2" x 8'</v>
          </cell>
          <cell r="G111" t="str">
            <v>EA</v>
          </cell>
          <cell r="J111" t="str">
            <v>I</v>
          </cell>
          <cell r="K111">
            <v>1.35</v>
          </cell>
          <cell r="L111">
            <v>35.24</v>
          </cell>
          <cell r="M111">
            <v>0.55000000000000004</v>
          </cell>
          <cell r="N111">
            <v>15.857999999999999</v>
          </cell>
          <cell r="O111">
            <v>2.35E-2</v>
          </cell>
          <cell r="P111">
            <v>0</v>
          </cell>
          <cell r="Q111">
            <v>0</v>
          </cell>
          <cell r="R111">
            <v>15.881499999999999</v>
          </cell>
          <cell r="S111">
            <v>1</v>
          </cell>
          <cell r="T111">
            <v>2.64</v>
          </cell>
          <cell r="U111">
            <v>41.93</v>
          </cell>
          <cell r="V111">
            <v>0.02</v>
          </cell>
          <cell r="X111">
            <v>41.95</v>
          </cell>
          <cell r="Y111">
            <v>0.31166973669953429</v>
          </cell>
          <cell r="Z111">
            <v>40.450000000000003</v>
          </cell>
          <cell r="AA111">
            <v>3.6999999999999998E-2</v>
          </cell>
          <cell r="AB111" t="str">
            <v>YES</v>
          </cell>
          <cell r="AC111">
            <v>41.95</v>
          </cell>
          <cell r="AD111" t="str">
            <v>I</v>
          </cell>
          <cell r="AE111" t="e">
            <v>#N/A</v>
          </cell>
          <cell r="AF111" t="e">
            <v>#N/A</v>
          </cell>
          <cell r="AG111">
            <v>1</v>
          </cell>
          <cell r="AH111" t="e">
            <v>#N/A</v>
          </cell>
          <cell r="AI111">
            <v>0</v>
          </cell>
          <cell r="AJ111">
            <v>0</v>
          </cell>
          <cell r="AL111" t="e">
            <v>#N/A</v>
          </cell>
          <cell r="AM111" t="e">
            <v>#N/A</v>
          </cell>
          <cell r="AN111" t="str">
            <v/>
          </cell>
          <cell r="AO111" t="str">
            <v>x</v>
          </cell>
        </row>
        <row r="112">
          <cell r="B112" t="str">
            <v>SHEBU80</v>
          </cell>
          <cell r="C112" t="str">
            <v>Reno-U</v>
          </cell>
          <cell r="D112" t="str">
            <v>EBU80</v>
          </cell>
          <cell r="E112" t="str">
            <v>5/16" x 8'</v>
          </cell>
          <cell r="G112" t="str">
            <v>EA</v>
          </cell>
          <cell r="J112" t="str">
            <v>I</v>
          </cell>
          <cell r="K112">
            <v>1.76</v>
          </cell>
          <cell r="L112">
            <v>64.19</v>
          </cell>
          <cell r="M112">
            <v>0.55000000000000004</v>
          </cell>
          <cell r="N112">
            <v>28.885499999999997</v>
          </cell>
          <cell r="O112">
            <v>2.76E-2</v>
          </cell>
          <cell r="P112">
            <v>0</v>
          </cell>
          <cell r="Q112">
            <v>0</v>
          </cell>
          <cell r="R112">
            <v>28.913099999999996</v>
          </cell>
          <cell r="S112">
            <v>1</v>
          </cell>
          <cell r="T112">
            <v>2.64</v>
          </cell>
          <cell r="U112">
            <v>76.33</v>
          </cell>
          <cell r="V112">
            <v>0.02</v>
          </cell>
          <cell r="X112">
            <v>76.349999999999994</v>
          </cell>
          <cell r="Y112">
            <v>0.31146990534023938</v>
          </cell>
          <cell r="Z112">
            <v>73.599999999999994</v>
          </cell>
          <cell r="AA112">
            <v>3.6999999999999998E-2</v>
          </cell>
          <cell r="AB112" t="str">
            <v>YES</v>
          </cell>
          <cell r="AC112">
            <v>76.349999999999994</v>
          </cell>
          <cell r="AD112" t="str">
            <v>I</v>
          </cell>
          <cell r="AE112" t="e">
            <v>#N/A</v>
          </cell>
          <cell r="AF112" t="e">
            <v>#N/A</v>
          </cell>
          <cell r="AG112">
            <v>1</v>
          </cell>
          <cell r="AH112" t="e">
            <v>#N/A</v>
          </cell>
          <cell r="AI112">
            <v>0</v>
          </cell>
          <cell r="AJ112">
            <v>0</v>
          </cell>
          <cell r="AL112" t="e">
            <v>#N/A</v>
          </cell>
          <cell r="AM112" t="e">
            <v>#N/A</v>
          </cell>
          <cell r="AN112" t="str">
            <v/>
          </cell>
          <cell r="AO112" t="str">
            <v>x</v>
          </cell>
        </row>
        <row r="113">
          <cell r="B113" t="str">
            <v>SHEBU100</v>
          </cell>
          <cell r="C113" t="str">
            <v>Reno-U</v>
          </cell>
          <cell r="D113" t="str">
            <v>EBU100</v>
          </cell>
          <cell r="E113" t="str">
            <v>3/8" x 8'</v>
          </cell>
          <cell r="G113" t="str">
            <v>EA</v>
          </cell>
          <cell r="J113" t="str">
            <v>I</v>
          </cell>
          <cell r="K113">
            <v>2.0099999999999998</v>
          </cell>
          <cell r="L113">
            <v>68.19</v>
          </cell>
          <cell r="M113">
            <v>0.55000000000000004</v>
          </cell>
          <cell r="N113">
            <v>30.685499999999998</v>
          </cell>
          <cell r="O113">
            <v>3.0100000000000002E-2</v>
          </cell>
          <cell r="P113">
            <v>0</v>
          </cell>
          <cell r="Q113">
            <v>0</v>
          </cell>
          <cell r="R113">
            <v>30.715599999999998</v>
          </cell>
          <cell r="S113">
            <v>1</v>
          </cell>
          <cell r="T113">
            <v>2.64</v>
          </cell>
          <cell r="U113">
            <v>81.09</v>
          </cell>
          <cell r="V113">
            <v>1.0000000000005116E-2</v>
          </cell>
          <cell r="X113">
            <v>81.099999999999994</v>
          </cell>
          <cell r="Y113">
            <v>0.31138661585024108</v>
          </cell>
          <cell r="Z113">
            <v>78.2</v>
          </cell>
          <cell r="AA113">
            <v>3.6999999999999998E-2</v>
          </cell>
          <cell r="AB113" t="str">
            <v>YES</v>
          </cell>
          <cell r="AC113">
            <v>81.099999999999994</v>
          </cell>
          <cell r="AD113" t="str">
            <v>I</v>
          </cell>
          <cell r="AE113" t="e">
            <v>#N/A</v>
          </cell>
          <cell r="AF113" t="e">
            <v>#N/A</v>
          </cell>
          <cell r="AG113">
            <v>1</v>
          </cell>
          <cell r="AH113" t="e">
            <v>#N/A</v>
          </cell>
          <cell r="AI113">
            <v>0</v>
          </cell>
          <cell r="AJ113">
            <v>0</v>
          </cell>
          <cell r="AL113" t="e">
            <v>#N/A</v>
          </cell>
          <cell r="AM113" t="e">
            <v>#N/A</v>
          </cell>
          <cell r="AN113" t="str">
            <v/>
          </cell>
          <cell r="AO113" t="str">
            <v>x</v>
          </cell>
        </row>
        <row r="114">
          <cell r="B114" t="str">
            <v>SHEBU110</v>
          </cell>
          <cell r="C114" t="str">
            <v>Reno-U</v>
          </cell>
          <cell r="D114" t="str">
            <v>EBU110</v>
          </cell>
          <cell r="E114" t="str">
            <v>7/16" x 8'</v>
          </cell>
          <cell r="G114" t="str">
            <v>EA</v>
          </cell>
          <cell r="J114" t="str">
            <v>I</v>
          </cell>
          <cell r="K114">
            <v>2.15</v>
          </cell>
          <cell r="L114">
            <v>70.5</v>
          </cell>
          <cell r="M114">
            <v>0.55000000000000004</v>
          </cell>
          <cell r="N114">
            <v>31.724999999999998</v>
          </cell>
          <cell r="O114">
            <v>3.15E-2</v>
          </cell>
          <cell r="P114">
            <v>0</v>
          </cell>
          <cell r="Q114">
            <v>0</v>
          </cell>
          <cell r="R114">
            <v>31.756499999999999</v>
          </cell>
          <cell r="S114">
            <v>1</v>
          </cell>
          <cell r="T114">
            <v>2.64</v>
          </cell>
          <cell r="U114">
            <v>83.84</v>
          </cell>
          <cell r="V114">
            <v>0.01</v>
          </cell>
          <cell r="X114">
            <v>83.85</v>
          </cell>
          <cell r="Y114">
            <v>0.31140022767929748</v>
          </cell>
          <cell r="Z114">
            <v>80.849999999999994</v>
          </cell>
          <cell r="AA114">
            <v>3.6999999999999998E-2</v>
          </cell>
          <cell r="AB114" t="str">
            <v>YES</v>
          </cell>
          <cell r="AC114">
            <v>83.85</v>
          </cell>
          <cell r="AD114" t="str">
            <v>I</v>
          </cell>
          <cell r="AE114" t="e">
            <v>#N/A</v>
          </cell>
          <cell r="AF114" t="e">
            <v>#N/A</v>
          </cell>
          <cell r="AG114">
            <v>1</v>
          </cell>
          <cell r="AH114" t="e">
            <v>#N/A</v>
          </cell>
          <cell r="AI114">
            <v>0</v>
          </cell>
          <cell r="AJ114">
            <v>0</v>
          </cell>
          <cell r="AL114" t="e">
            <v>#N/A</v>
          </cell>
          <cell r="AM114" t="e">
            <v>#N/A</v>
          </cell>
          <cell r="AN114" t="str">
            <v/>
          </cell>
          <cell r="AO114" t="str">
            <v>x</v>
          </cell>
        </row>
        <row r="115">
          <cell r="B115" t="str">
            <v>SHEBU125</v>
          </cell>
          <cell r="C115" t="str">
            <v>Reno-U</v>
          </cell>
          <cell r="D115" t="str">
            <v>EBU125</v>
          </cell>
          <cell r="E115" t="str">
            <v>1/2" x 8'</v>
          </cell>
          <cell r="G115" t="str">
            <v>EA</v>
          </cell>
          <cell r="J115" t="str">
            <v>I</v>
          </cell>
          <cell r="K115">
            <v>2.4</v>
          </cell>
          <cell r="L115">
            <v>73.38</v>
          </cell>
          <cell r="M115">
            <v>0.55000000000000004</v>
          </cell>
          <cell r="N115">
            <v>33.020999999999994</v>
          </cell>
          <cell r="O115">
            <v>3.4000000000000002E-2</v>
          </cell>
          <cell r="P115">
            <v>0</v>
          </cell>
          <cell r="Q115">
            <v>0</v>
          </cell>
          <cell r="R115">
            <v>33.054999999999993</v>
          </cell>
          <cell r="S115">
            <v>1</v>
          </cell>
          <cell r="T115">
            <v>2.64</v>
          </cell>
          <cell r="U115">
            <v>87.27</v>
          </cell>
          <cell r="V115">
            <v>3.0000000000001137E-2</v>
          </cell>
          <cell r="X115">
            <v>87.3</v>
          </cell>
          <cell r="Y115">
            <v>0.31156930126002308</v>
          </cell>
          <cell r="Z115">
            <v>84.15</v>
          </cell>
          <cell r="AA115">
            <v>3.6999999999999998E-2</v>
          </cell>
          <cell r="AB115" t="str">
            <v>YES</v>
          </cell>
          <cell r="AC115">
            <v>87.3</v>
          </cell>
          <cell r="AD115" t="str">
            <v>I</v>
          </cell>
          <cell r="AE115" t="e">
            <v>#N/A</v>
          </cell>
          <cell r="AF115" t="e">
            <v>#N/A</v>
          </cell>
          <cell r="AG115">
            <v>1</v>
          </cell>
          <cell r="AH115" t="e">
            <v>#N/A</v>
          </cell>
          <cell r="AI115">
            <v>0</v>
          </cell>
          <cell r="AJ115">
            <v>0</v>
          </cell>
          <cell r="AL115" t="e">
            <v>#N/A</v>
          </cell>
          <cell r="AM115" t="e">
            <v>#N/A</v>
          </cell>
          <cell r="AN115" t="str">
            <v/>
          </cell>
          <cell r="AO115" t="str">
            <v>x</v>
          </cell>
        </row>
        <row r="116">
          <cell r="B116" t="str">
            <v>SHEBU150</v>
          </cell>
          <cell r="C116" t="str">
            <v>Reno-U</v>
          </cell>
          <cell r="D116" t="str">
            <v>EBU150</v>
          </cell>
          <cell r="E116" t="str">
            <v>9/16" x 8'</v>
          </cell>
          <cell r="G116" t="str">
            <v>EA</v>
          </cell>
          <cell r="J116" t="str">
            <v>I</v>
          </cell>
          <cell r="K116">
            <v>2.79</v>
          </cell>
          <cell r="L116">
            <v>77.72</v>
          </cell>
          <cell r="M116">
            <v>0.55000000000000004</v>
          </cell>
          <cell r="N116">
            <v>34.973999999999997</v>
          </cell>
          <cell r="O116">
            <v>3.7900000000000003E-2</v>
          </cell>
          <cell r="P116">
            <v>0</v>
          </cell>
          <cell r="Q116">
            <v>0</v>
          </cell>
          <cell r="R116">
            <v>35.011899999999997</v>
          </cell>
          <cell r="S116">
            <v>1</v>
          </cell>
          <cell r="T116">
            <v>2.64</v>
          </cell>
          <cell r="U116">
            <v>92.43</v>
          </cell>
          <cell r="V116">
            <v>0.02</v>
          </cell>
          <cell r="X116">
            <v>92.45</v>
          </cell>
          <cell r="Y116">
            <v>0.31143320713899414</v>
          </cell>
          <cell r="Z116">
            <v>89.15</v>
          </cell>
          <cell r="AA116">
            <v>3.6999999999999998E-2</v>
          </cell>
          <cell r="AB116" t="str">
            <v>YES</v>
          </cell>
          <cell r="AC116">
            <v>92.45</v>
          </cell>
          <cell r="AD116" t="str">
            <v>I</v>
          </cell>
          <cell r="AE116" t="e">
            <v>#N/A</v>
          </cell>
          <cell r="AF116" t="e">
            <v>#N/A</v>
          </cell>
          <cell r="AG116">
            <v>1</v>
          </cell>
          <cell r="AH116" t="e">
            <v>#N/A</v>
          </cell>
          <cell r="AI116">
            <v>0</v>
          </cell>
          <cell r="AJ116">
            <v>0</v>
          </cell>
          <cell r="AL116" t="e">
            <v>#N/A</v>
          </cell>
          <cell r="AM116" t="e">
            <v>#N/A</v>
          </cell>
          <cell r="AN116" t="str">
            <v/>
          </cell>
          <cell r="AO116" t="str">
            <v>x</v>
          </cell>
        </row>
        <row r="117">
          <cell r="B117" t="str">
            <v>SHEBU175</v>
          </cell>
          <cell r="C117" t="str">
            <v>Reno-U</v>
          </cell>
          <cell r="D117" t="str">
            <v>EBU175</v>
          </cell>
          <cell r="E117" t="str">
            <v>11/16" x 8'</v>
          </cell>
          <cell r="G117" t="str">
            <v>EA</v>
          </cell>
          <cell r="I117" t="str">
            <v>a</v>
          </cell>
          <cell r="J117" t="str">
            <v>I</v>
          </cell>
          <cell r="K117">
            <v>3.06</v>
          </cell>
          <cell r="L117">
            <v>83.13</v>
          </cell>
          <cell r="M117">
            <v>0.55000000000000004</v>
          </cell>
          <cell r="N117">
            <v>37.408499999999997</v>
          </cell>
          <cell r="O117">
            <v>4.0600000000000004E-2</v>
          </cell>
          <cell r="P117">
            <v>0</v>
          </cell>
          <cell r="Q117">
            <v>0</v>
          </cell>
          <cell r="R117">
            <v>37.449099999999994</v>
          </cell>
          <cell r="S117">
            <v>1</v>
          </cell>
          <cell r="T117">
            <v>2.64</v>
          </cell>
          <cell r="U117">
            <v>98.87</v>
          </cell>
          <cell r="V117">
            <v>3.0000000000001137E-2</v>
          </cell>
          <cell r="X117">
            <v>98.9</v>
          </cell>
          <cell r="Y117">
            <v>0.31153414835922444</v>
          </cell>
          <cell r="Z117">
            <v>95.35</v>
          </cell>
          <cell r="AA117">
            <v>3.6999999999999998E-2</v>
          </cell>
          <cell r="AB117" t="str">
            <v>YES</v>
          </cell>
          <cell r="AC117">
            <v>98.9</v>
          </cell>
          <cell r="AD117" t="str">
            <v>I</v>
          </cell>
          <cell r="AE117" t="e">
            <v>#N/A</v>
          </cell>
          <cell r="AF117" t="e">
            <v>#N/A</v>
          </cell>
          <cell r="AG117">
            <v>1</v>
          </cell>
          <cell r="AH117" t="e">
            <v>#N/A</v>
          </cell>
          <cell r="AI117">
            <v>0</v>
          </cell>
          <cell r="AJ117">
            <v>0</v>
          </cell>
          <cell r="AL117" t="e">
            <v>#N/A</v>
          </cell>
          <cell r="AM117" t="e">
            <v>#N/A</v>
          </cell>
          <cell r="AN117" t="str">
            <v/>
          </cell>
          <cell r="AO117" t="str">
            <v>x</v>
          </cell>
        </row>
        <row r="118">
          <cell r="B118" t="str">
            <v>SHEBU200</v>
          </cell>
          <cell r="C118" t="str">
            <v>Reno-U</v>
          </cell>
          <cell r="D118" t="str">
            <v>EBU200</v>
          </cell>
          <cell r="E118" t="str">
            <v>3/4" x 8'</v>
          </cell>
          <cell r="G118" t="str">
            <v>EA</v>
          </cell>
          <cell r="I118" t="str">
            <v>a</v>
          </cell>
          <cell r="J118" t="str">
            <v>I</v>
          </cell>
          <cell r="K118">
            <v>3.43</v>
          </cell>
          <cell r="L118">
            <v>88.96</v>
          </cell>
          <cell r="M118">
            <v>0.55000000000000004</v>
          </cell>
          <cell r="N118">
            <v>40.031999999999996</v>
          </cell>
          <cell r="O118">
            <v>4.4300000000000006E-2</v>
          </cell>
          <cell r="P118">
            <v>0</v>
          </cell>
          <cell r="Q118">
            <v>0</v>
          </cell>
          <cell r="R118">
            <v>40.076299999999996</v>
          </cell>
          <cell r="S118">
            <v>1</v>
          </cell>
          <cell r="T118">
            <v>2.64</v>
          </cell>
          <cell r="U118">
            <v>105.8</v>
          </cell>
          <cell r="V118">
            <v>0</v>
          </cell>
          <cell r="X118">
            <v>105.8</v>
          </cell>
          <cell r="Y118">
            <v>0.31128544423440468</v>
          </cell>
          <cell r="Z118">
            <v>102.05</v>
          </cell>
          <cell r="AA118">
            <v>3.6999999999999998E-2</v>
          </cell>
          <cell r="AB118" t="str">
            <v>YES</v>
          </cell>
          <cell r="AC118">
            <v>105.8</v>
          </cell>
          <cell r="AD118" t="str">
            <v>I</v>
          </cell>
          <cell r="AE118" t="e">
            <v>#N/A</v>
          </cell>
          <cell r="AF118" t="e">
            <v>#N/A</v>
          </cell>
          <cell r="AG118">
            <v>1</v>
          </cell>
          <cell r="AH118" t="e">
            <v>#N/A</v>
          </cell>
          <cell r="AI118">
            <v>0</v>
          </cell>
          <cell r="AJ118">
            <v>0</v>
          </cell>
          <cell r="AL118" t="e">
            <v>#N/A</v>
          </cell>
          <cell r="AM118" t="e">
            <v>#N/A</v>
          </cell>
          <cell r="AN118" t="str">
            <v/>
          </cell>
          <cell r="AO118" t="str">
            <v>x</v>
          </cell>
        </row>
        <row r="119">
          <cell r="B119" t="str">
            <v>SHAEU35</v>
          </cell>
          <cell r="C119" t="str">
            <v>Reno-U</v>
          </cell>
          <cell r="D119" t="str">
            <v>AEU35</v>
          </cell>
          <cell r="E119" t="str">
            <v>1/8" x 8'</v>
          </cell>
          <cell r="G119" t="str">
            <v>EA</v>
          </cell>
          <cell r="J119" t="str">
            <v>I</v>
          </cell>
          <cell r="K119">
            <v>0.37</v>
          </cell>
          <cell r="L119">
            <v>12.43</v>
          </cell>
          <cell r="M119">
            <v>0.55000000000000004</v>
          </cell>
          <cell r="N119">
            <v>5.5934999999999997</v>
          </cell>
          <cell r="O119">
            <v>1.37E-2</v>
          </cell>
          <cell r="P119">
            <v>0</v>
          </cell>
          <cell r="Q119">
            <v>0</v>
          </cell>
          <cell r="R119">
            <v>5.6071999999999997</v>
          </cell>
          <cell r="S119">
            <v>1</v>
          </cell>
          <cell r="T119">
            <v>2.64</v>
          </cell>
          <cell r="U119">
            <v>14.8</v>
          </cell>
          <cell r="V119">
            <v>0</v>
          </cell>
          <cell r="X119">
            <v>14.8</v>
          </cell>
          <cell r="Y119">
            <v>0.31115479115479122</v>
          </cell>
          <cell r="Z119">
            <v>14.3</v>
          </cell>
          <cell r="AA119">
            <v>3.5000000000000003E-2</v>
          </cell>
          <cell r="AB119" t="str">
            <v>YES</v>
          </cell>
          <cell r="AC119">
            <v>14.8</v>
          </cell>
          <cell r="AD119" t="str">
            <v>I</v>
          </cell>
          <cell r="AE119" t="e">
            <v>#N/A</v>
          </cell>
          <cell r="AF119" t="e">
            <v>#N/A</v>
          </cell>
          <cell r="AG119">
            <v>1</v>
          </cell>
          <cell r="AH119" t="e">
            <v>#N/A</v>
          </cell>
          <cell r="AI119">
            <v>0</v>
          </cell>
          <cell r="AJ119">
            <v>0</v>
          </cell>
          <cell r="AL119" t="e">
            <v>#N/A</v>
          </cell>
          <cell r="AM119" t="e">
            <v>#N/A</v>
          </cell>
          <cell r="AN119" t="str">
            <v/>
          </cell>
          <cell r="AO119" t="str">
            <v>x</v>
          </cell>
        </row>
        <row r="120">
          <cell r="B120" t="str">
            <v>SHAEU80</v>
          </cell>
          <cell r="C120" t="str">
            <v>Reno-U</v>
          </cell>
          <cell r="D120" t="str">
            <v>AEU80</v>
          </cell>
          <cell r="E120" t="str">
            <v>5/16" x 8'</v>
          </cell>
          <cell r="G120" t="str">
            <v>EA</v>
          </cell>
          <cell r="H120" t="str">
            <v>Stock</v>
          </cell>
          <cell r="J120" t="str">
            <v>I</v>
          </cell>
          <cell r="K120">
            <v>0.71</v>
          </cell>
          <cell r="L120">
            <v>14.98</v>
          </cell>
          <cell r="M120">
            <v>0.55000000000000004</v>
          </cell>
          <cell r="N120">
            <v>6.7409999999999997</v>
          </cell>
          <cell r="O120">
            <v>1.7100000000000001E-2</v>
          </cell>
          <cell r="P120">
            <v>0</v>
          </cell>
          <cell r="Q120">
            <v>0</v>
          </cell>
          <cell r="R120">
            <v>6.7580999999999998</v>
          </cell>
          <cell r="S120">
            <v>1</v>
          </cell>
          <cell r="T120">
            <v>2.64</v>
          </cell>
          <cell r="U120">
            <v>17.84</v>
          </cell>
          <cell r="V120">
            <v>0.01</v>
          </cell>
          <cell r="X120">
            <v>17.850000000000001</v>
          </cell>
          <cell r="Y120">
            <v>0.31162719633307878</v>
          </cell>
          <cell r="Z120">
            <v>17.2</v>
          </cell>
          <cell r="AA120">
            <v>3.7999999999999999E-2</v>
          </cell>
          <cell r="AB120" t="str">
            <v>YES</v>
          </cell>
          <cell r="AC120">
            <v>17.850000000000001</v>
          </cell>
          <cell r="AD120" t="str">
            <v>I</v>
          </cell>
          <cell r="AE120" t="e">
            <v>#N/A</v>
          </cell>
          <cell r="AF120" t="e">
            <v>#N/A</v>
          </cell>
          <cell r="AG120">
            <v>1</v>
          </cell>
          <cell r="AH120" t="e">
            <v>#N/A</v>
          </cell>
          <cell r="AI120">
            <v>0</v>
          </cell>
          <cell r="AJ120">
            <v>0</v>
          </cell>
          <cell r="AL120" t="e">
            <v>#N/A</v>
          </cell>
          <cell r="AM120" t="e">
            <v>#N/A</v>
          </cell>
          <cell r="AN120" t="str">
            <v/>
          </cell>
          <cell r="AO120" t="str">
            <v>x</v>
          </cell>
        </row>
        <row r="121">
          <cell r="B121" t="str">
            <v>SHAEU100</v>
          </cell>
          <cell r="C121" t="str">
            <v>Reno-U</v>
          </cell>
          <cell r="D121" t="str">
            <v>AEU100</v>
          </cell>
          <cell r="E121" t="str">
            <v>3/8" x 8'</v>
          </cell>
          <cell r="G121" t="str">
            <v>EA</v>
          </cell>
          <cell r="H121" t="str">
            <v>Stock</v>
          </cell>
          <cell r="J121" t="str">
            <v>I</v>
          </cell>
          <cell r="K121">
            <v>0.93500000000000005</v>
          </cell>
          <cell r="L121">
            <v>16.059999999999999</v>
          </cell>
          <cell r="M121">
            <v>0.55000000000000004</v>
          </cell>
          <cell r="N121">
            <v>7.2269999999999985</v>
          </cell>
          <cell r="O121">
            <v>1.9349999999999999E-2</v>
          </cell>
          <cell r="P121">
            <v>0</v>
          </cell>
          <cell r="Q121">
            <v>0</v>
          </cell>
          <cell r="R121">
            <v>7.2463499999999987</v>
          </cell>
          <cell r="S121">
            <v>1</v>
          </cell>
          <cell r="T121">
            <v>2.64</v>
          </cell>
          <cell r="U121">
            <v>19.13</v>
          </cell>
          <cell r="V121">
            <v>0.02</v>
          </cell>
          <cell r="X121">
            <v>19.149999999999999</v>
          </cell>
          <cell r="Y121">
            <v>0.31200094944220286</v>
          </cell>
          <cell r="Z121">
            <v>18.45</v>
          </cell>
          <cell r="AA121">
            <v>3.7999999999999999E-2</v>
          </cell>
          <cell r="AB121" t="str">
            <v>YES</v>
          </cell>
          <cell r="AC121">
            <v>19.149999999999999</v>
          </cell>
          <cell r="AD121" t="str">
            <v>I</v>
          </cell>
          <cell r="AE121" t="e">
            <v>#N/A</v>
          </cell>
          <cell r="AF121" t="e">
            <v>#N/A</v>
          </cell>
          <cell r="AG121">
            <v>1</v>
          </cell>
          <cell r="AH121" t="e">
            <v>#N/A</v>
          </cell>
          <cell r="AI121">
            <v>0</v>
          </cell>
          <cell r="AJ121">
            <v>0</v>
          </cell>
          <cell r="AL121" t="e">
            <v>#N/A</v>
          </cell>
          <cell r="AM121" t="e">
            <v>#N/A</v>
          </cell>
          <cell r="AN121" t="str">
            <v/>
          </cell>
          <cell r="AO121" t="str">
            <v>x</v>
          </cell>
        </row>
        <row r="122">
          <cell r="B122" t="str">
            <v>SHAEU125</v>
          </cell>
          <cell r="C122" t="str">
            <v>Reno-U</v>
          </cell>
          <cell r="D122" t="str">
            <v>AEU125</v>
          </cell>
          <cell r="E122" t="str">
            <v>1/2" x 8'</v>
          </cell>
          <cell r="G122" t="str">
            <v>EA</v>
          </cell>
          <cell r="H122" t="str">
            <v>Stock</v>
          </cell>
          <cell r="J122" t="str">
            <v>I</v>
          </cell>
          <cell r="K122">
            <v>1.36</v>
          </cell>
          <cell r="L122">
            <v>20.9</v>
          </cell>
          <cell r="M122">
            <v>0.55000000000000004</v>
          </cell>
          <cell r="N122">
            <v>9.4049999999999976</v>
          </cell>
          <cell r="O122">
            <v>2.3600000000000003E-2</v>
          </cell>
          <cell r="P122">
            <v>0</v>
          </cell>
          <cell r="Q122">
            <v>0</v>
          </cell>
          <cell r="R122">
            <v>9.4285999999999976</v>
          </cell>
          <cell r="S122">
            <v>1</v>
          </cell>
          <cell r="T122">
            <v>2.64</v>
          </cell>
          <cell r="U122">
            <v>24.89</v>
          </cell>
          <cell r="V122">
            <v>1.0000000000005116E-2</v>
          </cell>
          <cell r="X122">
            <v>24.9</v>
          </cell>
          <cell r="Y122">
            <v>0.31152975538517724</v>
          </cell>
          <cell r="Z122">
            <v>24</v>
          </cell>
          <cell r="AA122">
            <v>3.6999999999999998E-2</v>
          </cell>
          <cell r="AB122" t="str">
            <v>YES</v>
          </cell>
          <cell r="AC122">
            <v>24.9</v>
          </cell>
          <cell r="AD122" t="str">
            <v>I</v>
          </cell>
          <cell r="AE122" t="e">
            <v>#N/A</v>
          </cell>
          <cell r="AF122" t="e">
            <v>#N/A</v>
          </cell>
          <cell r="AG122">
            <v>1</v>
          </cell>
          <cell r="AH122" t="e">
            <v>#N/A</v>
          </cell>
          <cell r="AI122">
            <v>0</v>
          </cell>
          <cell r="AJ122">
            <v>0</v>
          </cell>
          <cell r="AL122" t="e">
            <v>#N/A</v>
          </cell>
          <cell r="AM122" t="e">
            <v>#N/A</v>
          </cell>
          <cell r="AN122" t="str">
            <v/>
          </cell>
          <cell r="AO122" t="str">
            <v>x</v>
          </cell>
        </row>
        <row r="123">
          <cell r="B123" t="str">
            <v>SHAEU150</v>
          </cell>
          <cell r="C123" t="str">
            <v>Reno-U</v>
          </cell>
          <cell r="D123" t="str">
            <v>AEU150</v>
          </cell>
          <cell r="E123" t="str">
            <v>9/16" x 8'</v>
          </cell>
          <cell r="G123" t="str">
            <v>EA</v>
          </cell>
          <cell r="J123" t="str">
            <v>I</v>
          </cell>
          <cell r="K123">
            <v>1.36</v>
          </cell>
          <cell r="L123">
            <v>26.78</v>
          </cell>
          <cell r="M123">
            <v>0.55000000000000004</v>
          </cell>
          <cell r="N123">
            <v>12.051</v>
          </cell>
          <cell r="O123">
            <v>2.3600000000000003E-2</v>
          </cell>
          <cell r="P123">
            <v>0</v>
          </cell>
          <cell r="Q123">
            <v>0</v>
          </cell>
          <cell r="R123">
            <v>12.0746</v>
          </cell>
          <cell r="S123">
            <v>1</v>
          </cell>
          <cell r="T123">
            <v>2.64</v>
          </cell>
          <cell r="U123">
            <v>31.88</v>
          </cell>
          <cell r="V123">
            <v>2.0000000000003126E-2</v>
          </cell>
          <cell r="X123">
            <v>31.9</v>
          </cell>
          <cell r="Y123">
            <v>0.31179253348532349</v>
          </cell>
          <cell r="Z123">
            <v>30.75</v>
          </cell>
          <cell r="AA123">
            <v>3.6999999999999998E-2</v>
          </cell>
          <cell r="AB123" t="str">
            <v>YES</v>
          </cell>
          <cell r="AC123">
            <v>31.9</v>
          </cell>
          <cell r="AD123" t="str">
            <v>I</v>
          </cell>
          <cell r="AE123" t="e">
            <v>#N/A</v>
          </cell>
          <cell r="AF123" t="e">
            <v>#N/A</v>
          </cell>
          <cell r="AG123">
            <v>1</v>
          </cell>
          <cell r="AH123" t="e">
            <v>#N/A</v>
          </cell>
          <cell r="AI123">
            <v>0</v>
          </cell>
          <cell r="AJ123">
            <v>0</v>
          </cell>
          <cell r="AL123" t="e">
            <v>#N/A</v>
          </cell>
          <cell r="AM123" t="e">
            <v>#N/A</v>
          </cell>
          <cell r="AN123" t="str">
            <v/>
          </cell>
          <cell r="AO123" t="str">
            <v>x</v>
          </cell>
        </row>
        <row r="124">
          <cell r="B124" t="str">
            <v>SHAEU175</v>
          </cell>
          <cell r="C124" t="str">
            <v>Reno-U</v>
          </cell>
          <cell r="D124" t="str">
            <v>AEU175</v>
          </cell>
          <cell r="E124" t="str">
            <v>11/16" x 8'</v>
          </cell>
          <cell r="G124" t="str">
            <v>EA</v>
          </cell>
          <cell r="I124" t="str">
            <v>a</v>
          </cell>
          <cell r="J124" t="str">
            <v>I</v>
          </cell>
          <cell r="K124">
            <v>0.77</v>
          </cell>
          <cell r="L124">
            <v>32.56</v>
          </cell>
          <cell r="M124">
            <v>0.55000000000000004</v>
          </cell>
          <cell r="N124">
            <v>14.651999999999999</v>
          </cell>
          <cell r="O124">
            <v>1.77E-2</v>
          </cell>
          <cell r="P124">
            <v>0</v>
          </cell>
          <cell r="Q124">
            <v>0</v>
          </cell>
          <cell r="R124">
            <v>14.669699999999999</v>
          </cell>
          <cell r="S124">
            <v>1</v>
          </cell>
          <cell r="T124">
            <v>2.64</v>
          </cell>
          <cell r="U124">
            <v>38.729999999999997</v>
          </cell>
          <cell r="V124">
            <v>0.02</v>
          </cell>
          <cell r="X124">
            <v>38.75</v>
          </cell>
          <cell r="Y124">
            <v>0.31168563049853376</v>
          </cell>
          <cell r="Z124">
            <v>37.35</v>
          </cell>
          <cell r="AA124">
            <v>3.6999999999999998E-2</v>
          </cell>
          <cell r="AB124" t="str">
            <v>YES</v>
          </cell>
          <cell r="AC124">
            <v>38.75</v>
          </cell>
          <cell r="AD124" t="str">
            <v>I</v>
          </cell>
          <cell r="AE124" t="e">
            <v>#N/A</v>
          </cell>
          <cell r="AF124" t="e">
            <v>#N/A</v>
          </cell>
          <cell r="AG124">
            <v>1</v>
          </cell>
          <cell r="AH124" t="e">
            <v>#N/A</v>
          </cell>
          <cell r="AI124">
            <v>0</v>
          </cell>
          <cell r="AJ124">
            <v>0</v>
          </cell>
          <cell r="AL124" t="e">
            <v>#N/A</v>
          </cell>
          <cell r="AM124" t="e">
            <v>#N/A</v>
          </cell>
          <cell r="AN124" t="str">
            <v/>
          </cell>
          <cell r="AO124" t="str">
            <v>x</v>
          </cell>
        </row>
        <row r="125">
          <cell r="B125" t="str">
            <v>SHAU80AK,AM,AT</v>
          </cell>
          <cell r="C125" t="str">
            <v>Reno-U</v>
          </cell>
          <cell r="D125" t="str">
            <v>AU80--</v>
          </cell>
          <cell r="E125" t="str">
            <v>5/16" x 8'</v>
          </cell>
          <cell r="G125" t="str">
            <v>EA</v>
          </cell>
          <cell r="J125" t="str">
            <v>I</v>
          </cell>
          <cell r="K125">
            <v>0.84</v>
          </cell>
          <cell r="L125">
            <v>16.11</v>
          </cell>
          <cell r="M125">
            <v>0.55000000000000004</v>
          </cell>
          <cell r="N125">
            <v>7.2494999999999994</v>
          </cell>
          <cell r="O125">
            <v>1.84E-2</v>
          </cell>
          <cell r="P125">
            <v>0</v>
          </cell>
          <cell r="Q125">
            <v>0</v>
          </cell>
          <cell r="R125">
            <v>7.2678999999999991</v>
          </cell>
          <cell r="S125">
            <v>1</v>
          </cell>
          <cell r="T125">
            <v>2.64</v>
          </cell>
          <cell r="U125">
            <v>19.190000000000001</v>
          </cell>
          <cell r="V125">
            <v>1.0000000000005116E-2</v>
          </cell>
          <cell r="X125">
            <v>19.2</v>
          </cell>
          <cell r="Y125">
            <v>0.31175189393939406</v>
          </cell>
          <cell r="Z125">
            <v>18.5</v>
          </cell>
          <cell r="AA125">
            <v>3.7999999999999999E-2</v>
          </cell>
          <cell r="AB125" t="str">
            <v>YES</v>
          </cell>
          <cell r="AC125">
            <v>19.2</v>
          </cell>
          <cell r="AD125" t="str">
            <v>I</v>
          </cell>
          <cell r="AE125" t="e">
            <v>#N/A</v>
          </cell>
          <cell r="AF125" t="e">
            <v>#N/A</v>
          </cell>
          <cell r="AG125">
            <v>1</v>
          </cell>
          <cell r="AH125" t="e">
            <v>#N/A</v>
          </cell>
          <cell r="AI125">
            <v>0</v>
          </cell>
          <cell r="AJ125">
            <v>0</v>
          </cell>
          <cell r="AL125" t="e">
            <v>#N/A</v>
          </cell>
          <cell r="AM125" t="e">
            <v>#N/A</v>
          </cell>
          <cell r="AN125" t="str">
            <v/>
          </cell>
          <cell r="AO125" t="str">
            <v>x</v>
          </cell>
        </row>
        <row r="126">
          <cell r="B126" t="str">
            <v>SHAU100AK,AM,AT</v>
          </cell>
          <cell r="C126" t="str">
            <v>Reno-U</v>
          </cell>
          <cell r="D126" t="str">
            <v>AU100--</v>
          </cell>
          <cell r="E126" t="str">
            <v>3/8" x 8'</v>
          </cell>
          <cell r="G126" t="str">
            <v>EA</v>
          </cell>
          <cell r="J126" t="str">
            <v>I</v>
          </cell>
          <cell r="K126">
            <v>1.01</v>
          </cell>
          <cell r="L126">
            <v>16.940000000000001</v>
          </cell>
          <cell r="M126">
            <v>0.55000000000000004</v>
          </cell>
          <cell r="N126">
            <v>7.6230000000000002</v>
          </cell>
          <cell r="O126">
            <v>2.01E-2</v>
          </cell>
          <cell r="P126">
            <v>0</v>
          </cell>
          <cell r="Q126">
            <v>0</v>
          </cell>
          <cell r="R126">
            <v>7.6431000000000004</v>
          </cell>
          <cell r="S126">
            <v>1</v>
          </cell>
          <cell r="T126">
            <v>2.64</v>
          </cell>
          <cell r="U126">
            <v>20.18</v>
          </cell>
          <cell r="V126">
            <v>2.0000000000003126E-2</v>
          </cell>
          <cell r="X126">
            <v>20.2</v>
          </cell>
          <cell r="Y126">
            <v>0.31205220522052207</v>
          </cell>
          <cell r="Z126">
            <v>19.45</v>
          </cell>
          <cell r="AA126">
            <v>3.9E-2</v>
          </cell>
          <cell r="AB126" t="str">
            <v>YES</v>
          </cell>
          <cell r="AC126">
            <v>20.2</v>
          </cell>
          <cell r="AD126" t="str">
            <v>I</v>
          </cell>
          <cell r="AE126" t="e">
            <v>#N/A</v>
          </cell>
          <cell r="AF126" t="e">
            <v>#N/A</v>
          </cell>
          <cell r="AG126">
            <v>1</v>
          </cell>
          <cell r="AH126" t="e">
            <v>#N/A</v>
          </cell>
          <cell r="AI126">
            <v>0</v>
          </cell>
          <cell r="AJ126">
            <v>0</v>
          </cell>
          <cell r="AL126" t="e">
            <v>#N/A</v>
          </cell>
          <cell r="AM126" t="e">
            <v>#N/A</v>
          </cell>
          <cell r="AN126" t="str">
            <v/>
          </cell>
          <cell r="AO126" t="str">
            <v>x</v>
          </cell>
        </row>
        <row r="127">
          <cell r="B127" t="str">
            <v>SHAU125AK,AM,AT</v>
          </cell>
          <cell r="C127" t="str">
            <v>Reno-U</v>
          </cell>
          <cell r="D127" t="str">
            <v>AU125--</v>
          </cell>
          <cell r="E127" t="str">
            <v>1/2" x 8'</v>
          </cell>
          <cell r="G127" t="str">
            <v>EA</v>
          </cell>
          <cell r="J127" t="str">
            <v>I</v>
          </cell>
          <cell r="K127">
            <v>1.31</v>
          </cell>
          <cell r="L127">
            <v>21.84</v>
          </cell>
          <cell r="M127">
            <v>0.55000000000000004</v>
          </cell>
          <cell r="N127">
            <v>9.8279999999999994</v>
          </cell>
          <cell r="O127">
            <v>2.3100000000000002E-2</v>
          </cell>
          <cell r="P127">
            <v>0</v>
          </cell>
          <cell r="Q127">
            <v>0</v>
          </cell>
          <cell r="R127">
            <v>9.8510999999999989</v>
          </cell>
          <cell r="S127">
            <v>1</v>
          </cell>
          <cell r="T127">
            <v>2.64</v>
          </cell>
          <cell r="U127">
            <v>26.01</v>
          </cell>
          <cell r="V127">
            <v>-0.01</v>
          </cell>
          <cell r="X127">
            <v>26</v>
          </cell>
          <cell r="Y127">
            <v>0.31111188811188822</v>
          </cell>
          <cell r="Z127">
            <v>25.1</v>
          </cell>
          <cell r="AA127">
            <v>3.5999999999999997E-2</v>
          </cell>
          <cell r="AB127" t="str">
            <v>YES</v>
          </cell>
          <cell r="AC127">
            <v>26</v>
          </cell>
          <cell r="AD127" t="str">
            <v>I</v>
          </cell>
          <cell r="AE127" t="e">
            <v>#N/A</v>
          </cell>
          <cell r="AF127" t="e">
            <v>#N/A</v>
          </cell>
          <cell r="AG127">
            <v>1</v>
          </cell>
          <cell r="AH127" t="e">
            <v>#N/A</v>
          </cell>
          <cell r="AI127">
            <v>0</v>
          </cell>
          <cell r="AJ127">
            <v>0</v>
          </cell>
          <cell r="AL127" t="e">
            <v>#N/A</v>
          </cell>
          <cell r="AM127" t="e">
            <v>#N/A</v>
          </cell>
          <cell r="AN127" t="str">
            <v/>
          </cell>
          <cell r="AO127" t="str">
            <v>x</v>
          </cell>
        </row>
        <row r="128">
          <cell r="B128" t="str">
            <v>SHMU80</v>
          </cell>
          <cell r="C128" t="str">
            <v>Reno-U</v>
          </cell>
          <cell r="D128" t="str">
            <v>MU80</v>
          </cell>
          <cell r="E128" t="str">
            <v>5/16" x 8'</v>
          </cell>
          <cell r="G128" t="str">
            <v>EA</v>
          </cell>
          <cell r="J128" t="str">
            <v>I</v>
          </cell>
          <cell r="K128">
            <v>2.58</v>
          </cell>
          <cell r="L128">
            <v>44.78</v>
          </cell>
          <cell r="M128">
            <v>0.55000000000000004</v>
          </cell>
          <cell r="N128">
            <v>20.151</v>
          </cell>
          <cell r="O128">
            <v>3.5799999999999998E-2</v>
          </cell>
          <cell r="P128">
            <v>0</v>
          </cell>
          <cell r="Q128">
            <v>0</v>
          </cell>
          <cell r="R128">
            <v>20.186799999999998</v>
          </cell>
          <cell r="S128">
            <v>1</v>
          </cell>
          <cell r="T128">
            <v>2.64</v>
          </cell>
          <cell r="U128">
            <v>53.29</v>
          </cell>
          <cell r="V128">
            <v>1.0000000000005116E-2</v>
          </cell>
          <cell r="X128">
            <v>53.3</v>
          </cell>
          <cell r="Y128">
            <v>0.31138325089544611</v>
          </cell>
          <cell r="Z128">
            <v>51.4</v>
          </cell>
          <cell r="AA128">
            <v>3.6999999999999998E-2</v>
          </cell>
          <cell r="AB128" t="str">
            <v>YES</v>
          </cell>
          <cell r="AC128">
            <v>53.3</v>
          </cell>
          <cell r="AD128" t="str">
            <v>I</v>
          </cell>
          <cell r="AE128" t="e">
            <v>#N/A</v>
          </cell>
          <cell r="AF128" t="e">
            <v>#N/A</v>
          </cell>
          <cell r="AG128">
            <v>1</v>
          </cell>
          <cell r="AH128" t="e">
            <v>#N/A</v>
          </cell>
          <cell r="AI128">
            <v>0</v>
          </cell>
          <cell r="AJ128">
            <v>0</v>
          </cell>
          <cell r="AL128" t="e">
            <v>#N/A</v>
          </cell>
          <cell r="AM128" t="e">
            <v>#N/A</v>
          </cell>
          <cell r="AN128" t="str">
            <v/>
          </cell>
          <cell r="AO128" t="str">
            <v>x</v>
          </cell>
        </row>
        <row r="129">
          <cell r="B129" t="str">
            <v>SHMU100</v>
          </cell>
          <cell r="C129" t="str">
            <v>Reno-U</v>
          </cell>
          <cell r="D129" t="str">
            <v>MU100</v>
          </cell>
          <cell r="E129" t="str">
            <v>3/8" x 8'</v>
          </cell>
          <cell r="G129" t="str">
            <v>EA</v>
          </cell>
          <cell r="J129" t="str">
            <v>I</v>
          </cell>
          <cell r="K129">
            <v>3</v>
          </cell>
          <cell r="L129">
            <v>50.29</v>
          </cell>
          <cell r="M129">
            <v>0.55000000000000004</v>
          </cell>
          <cell r="N129">
            <v>22.630499999999998</v>
          </cell>
          <cell r="O129">
            <v>0.04</v>
          </cell>
          <cell r="P129">
            <v>0</v>
          </cell>
          <cell r="Q129">
            <v>0</v>
          </cell>
          <cell r="R129">
            <v>22.670499999999997</v>
          </cell>
          <cell r="S129">
            <v>1</v>
          </cell>
          <cell r="T129">
            <v>2.64</v>
          </cell>
          <cell r="U129">
            <v>59.85</v>
          </cell>
          <cell r="V129">
            <v>0</v>
          </cell>
          <cell r="X129">
            <v>59.85</v>
          </cell>
          <cell r="Y129">
            <v>0.31129338497759568</v>
          </cell>
          <cell r="Z129">
            <v>57.75</v>
          </cell>
          <cell r="AA129">
            <v>3.5999999999999997E-2</v>
          </cell>
          <cell r="AB129" t="str">
            <v>YES</v>
          </cell>
          <cell r="AC129">
            <v>59.85</v>
          </cell>
          <cell r="AD129" t="str">
            <v>I</v>
          </cell>
          <cell r="AE129" t="e">
            <v>#N/A</v>
          </cell>
          <cell r="AF129" t="e">
            <v>#N/A</v>
          </cell>
          <cell r="AG129">
            <v>1</v>
          </cell>
          <cell r="AH129" t="e">
            <v>#N/A</v>
          </cell>
          <cell r="AI129">
            <v>0</v>
          </cell>
          <cell r="AJ129">
            <v>0</v>
          </cell>
          <cell r="AL129" t="e">
            <v>#N/A</v>
          </cell>
          <cell r="AM129" t="e">
            <v>#N/A</v>
          </cell>
          <cell r="AN129" t="str">
            <v/>
          </cell>
          <cell r="AO129" t="str">
            <v>x</v>
          </cell>
        </row>
        <row r="130">
          <cell r="B130" t="str">
            <v>SHMU125</v>
          </cell>
          <cell r="C130" t="str">
            <v>Reno-U</v>
          </cell>
          <cell r="D130" t="str">
            <v>MU125</v>
          </cell>
          <cell r="E130" t="str">
            <v>1/2" x 8'</v>
          </cell>
          <cell r="G130" t="str">
            <v>EA</v>
          </cell>
          <cell r="J130" t="str">
            <v>I</v>
          </cell>
          <cell r="K130">
            <v>4.16</v>
          </cell>
          <cell r="L130">
            <v>63.09</v>
          </cell>
          <cell r="M130">
            <v>0.55000000000000004</v>
          </cell>
          <cell r="N130">
            <v>28.390499999999999</v>
          </cell>
          <cell r="O130">
            <v>5.1600000000000007E-2</v>
          </cell>
          <cell r="P130">
            <v>0</v>
          </cell>
          <cell r="Q130">
            <v>0</v>
          </cell>
          <cell r="R130">
            <v>28.4421</v>
          </cell>
          <cell r="S130">
            <v>1</v>
          </cell>
          <cell r="T130">
            <v>2.64</v>
          </cell>
          <cell r="U130">
            <v>75.09</v>
          </cell>
          <cell r="V130">
            <v>1.0000000000005116E-2</v>
          </cell>
          <cell r="X130">
            <v>75.099999999999994</v>
          </cell>
          <cell r="Y130">
            <v>0.31141266190533834</v>
          </cell>
          <cell r="Z130">
            <v>72.400000000000006</v>
          </cell>
          <cell r="AA130">
            <v>3.6999999999999998E-2</v>
          </cell>
          <cell r="AB130" t="str">
            <v>YES</v>
          </cell>
          <cell r="AC130">
            <v>75.099999999999994</v>
          </cell>
          <cell r="AD130" t="str">
            <v>I</v>
          </cell>
          <cell r="AE130" t="e">
            <v>#N/A</v>
          </cell>
          <cell r="AF130" t="e">
            <v>#N/A</v>
          </cell>
          <cell r="AG130">
            <v>1</v>
          </cell>
          <cell r="AH130" t="e">
            <v>#N/A</v>
          </cell>
          <cell r="AI130">
            <v>0</v>
          </cell>
          <cell r="AJ130">
            <v>0</v>
          </cell>
          <cell r="AL130" t="e">
            <v>#N/A</v>
          </cell>
          <cell r="AM130" t="e">
            <v>#N/A</v>
          </cell>
          <cell r="AN130" t="str">
            <v/>
          </cell>
          <cell r="AO130" t="str">
            <v>x</v>
          </cell>
        </row>
        <row r="131">
          <cell r="B131" t="str">
            <v>SHMU150</v>
          </cell>
          <cell r="C131" t="str">
            <v>Reno-U</v>
          </cell>
          <cell r="D131" t="str">
            <v>MU150</v>
          </cell>
          <cell r="E131" t="str">
            <v>9/16" x 8'</v>
          </cell>
          <cell r="G131" t="str">
            <v>EA</v>
          </cell>
          <cell r="J131" t="str">
            <v>I</v>
          </cell>
          <cell r="K131">
            <v>4.93</v>
          </cell>
          <cell r="L131">
            <v>69.98</v>
          </cell>
          <cell r="M131">
            <v>0.55000000000000004</v>
          </cell>
          <cell r="N131">
            <v>31.491</v>
          </cell>
          <cell r="O131">
            <v>5.9299999999999999E-2</v>
          </cell>
          <cell r="P131">
            <v>0</v>
          </cell>
          <cell r="Q131">
            <v>0</v>
          </cell>
          <cell r="R131">
            <v>31.5503</v>
          </cell>
          <cell r="S131">
            <v>1</v>
          </cell>
          <cell r="T131">
            <v>2.64</v>
          </cell>
          <cell r="U131">
            <v>83.29</v>
          </cell>
          <cell r="V131">
            <v>1.0000000000005116E-2</v>
          </cell>
          <cell r="X131">
            <v>83.3</v>
          </cell>
          <cell r="Y131">
            <v>0.31135435992578858</v>
          </cell>
          <cell r="Z131">
            <v>80.349999999999994</v>
          </cell>
          <cell r="AA131">
            <v>3.6999999999999998E-2</v>
          </cell>
          <cell r="AB131" t="str">
            <v>YES</v>
          </cell>
          <cell r="AC131">
            <v>83.3</v>
          </cell>
          <cell r="AD131" t="str">
            <v>I</v>
          </cell>
          <cell r="AE131" t="e">
            <v>#N/A</v>
          </cell>
          <cell r="AF131" t="e">
            <v>#N/A</v>
          </cell>
          <cell r="AG131">
            <v>1</v>
          </cell>
          <cell r="AH131" t="e">
            <v>#N/A</v>
          </cell>
          <cell r="AI131">
            <v>0</v>
          </cell>
          <cell r="AJ131">
            <v>0</v>
          </cell>
          <cell r="AL131" t="e">
            <v>#N/A</v>
          </cell>
          <cell r="AM131" t="e">
            <v>#N/A</v>
          </cell>
          <cell r="AN131" t="str">
            <v/>
          </cell>
          <cell r="AO131" t="str">
            <v>x</v>
          </cell>
        </row>
        <row r="132">
          <cell r="B132" t="str">
            <v>SHEU80</v>
          </cell>
          <cell r="C132" t="str">
            <v>Reno-U</v>
          </cell>
          <cell r="D132" t="str">
            <v>EU80</v>
          </cell>
          <cell r="E132" t="str">
            <v>5/16" x 8'</v>
          </cell>
          <cell r="G132" t="str">
            <v>EA</v>
          </cell>
          <cell r="J132" t="str">
            <v>I</v>
          </cell>
          <cell r="K132">
            <v>1.65</v>
          </cell>
          <cell r="L132">
            <v>41.57</v>
          </cell>
          <cell r="M132">
            <v>0.55000000000000004</v>
          </cell>
          <cell r="N132">
            <v>18.706499999999998</v>
          </cell>
          <cell r="O132">
            <v>2.6500000000000003E-2</v>
          </cell>
          <cell r="P132">
            <v>0</v>
          </cell>
          <cell r="Q132">
            <v>0</v>
          </cell>
          <cell r="R132">
            <v>18.732999999999997</v>
          </cell>
          <cell r="S132">
            <v>1</v>
          </cell>
          <cell r="T132">
            <v>2.64</v>
          </cell>
          <cell r="U132">
            <v>49.46</v>
          </cell>
          <cell r="V132">
            <v>-0.01</v>
          </cell>
          <cell r="X132">
            <v>49.45</v>
          </cell>
          <cell r="Y132">
            <v>0.31122345803842288</v>
          </cell>
          <cell r="Z132">
            <v>47.7</v>
          </cell>
          <cell r="AA132">
            <v>3.6999999999999998E-2</v>
          </cell>
          <cell r="AB132" t="str">
            <v>YES</v>
          </cell>
          <cell r="AC132">
            <v>49.45</v>
          </cell>
          <cell r="AD132" t="str">
            <v>I</v>
          </cell>
          <cell r="AE132" t="e">
            <v>#N/A</v>
          </cell>
          <cell r="AF132" t="e">
            <v>#N/A</v>
          </cell>
          <cell r="AG132">
            <v>1</v>
          </cell>
          <cell r="AH132" t="e">
            <v>#N/A</v>
          </cell>
          <cell r="AI132">
            <v>0</v>
          </cell>
          <cell r="AJ132">
            <v>0</v>
          </cell>
          <cell r="AL132" t="e">
            <v>#N/A</v>
          </cell>
          <cell r="AM132" t="e">
            <v>#N/A</v>
          </cell>
          <cell r="AN132" t="str">
            <v/>
          </cell>
          <cell r="AO132" t="str">
            <v>x</v>
          </cell>
        </row>
        <row r="133">
          <cell r="B133" t="str">
            <v>SHEU100</v>
          </cell>
          <cell r="C133" t="str">
            <v>Reno-U</v>
          </cell>
          <cell r="D133" t="str">
            <v>EU100</v>
          </cell>
          <cell r="E133" t="str">
            <v>3/8" x 8'</v>
          </cell>
          <cell r="G133" t="str">
            <v>EA</v>
          </cell>
          <cell r="J133" t="str">
            <v>I</v>
          </cell>
          <cell r="K133">
            <v>2</v>
          </cell>
          <cell r="L133">
            <v>45.46</v>
          </cell>
          <cell r="M133">
            <v>0.55000000000000004</v>
          </cell>
          <cell r="N133">
            <v>20.456999999999997</v>
          </cell>
          <cell r="O133">
            <v>0.03</v>
          </cell>
          <cell r="P133">
            <v>0</v>
          </cell>
          <cell r="Q133">
            <v>0</v>
          </cell>
          <cell r="R133">
            <v>20.486999999999998</v>
          </cell>
          <cell r="S133">
            <v>1</v>
          </cell>
          <cell r="T133">
            <v>2.64</v>
          </cell>
          <cell r="U133">
            <v>54.09</v>
          </cell>
          <cell r="V133">
            <v>1.0000000000005116E-2</v>
          </cell>
          <cell r="X133">
            <v>54.1</v>
          </cell>
          <cell r="Y133">
            <v>0.31147706267854153</v>
          </cell>
          <cell r="Z133">
            <v>52.15</v>
          </cell>
          <cell r="AA133">
            <v>3.6999999999999998E-2</v>
          </cell>
          <cell r="AB133" t="str">
            <v>YES</v>
          </cell>
          <cell r="AC133">
            <v>54.1</v>
          </cell>
          <cell r="AD133" t="str">
            <v>I</v>
          </cell>
          <cell r="AE133" t="e">
            <v>#N/A</v>
          </cell>
          <cell r="AF133" t="e">
            <v>#N/A</v>
          </cell>
          <cell r="AG133">
            <v>1</v>
          </cell>
          <cell r="AH133" t="e">
            <v>#N/A</v>
          </cell>
          <cell r="AI133">
            <v>0</v>
          </cell>
          <cell r="AJ133">
            <v>0</v>
          </cell>
          <cell r="AL133" t="e">
            <v>#N/A</v>
          </cell>
          <cell r="AM133" t="e">
            <v>#N/A</v>
          </cell>
          <cell r="AN133" t="str">
            <v/>
          </cell>
          <cell r="AO133" t="str">
            <v>x</v>
          </cell>
        </row>
        <row r="134">
          <cell r="B134" t="str">
            <v>SHEU110</v>
          </cell>
          <cell r="C134" t="str">
            <v>Reno-U</v>
          </cell>
          <cell r="D134" t="str">
            <v>EU110</v>
          </cell>
          <cell r="E134" t="str">
            <v>7/16" x 8'</v>
          </cell>
          <cell r="G134" t="str">
            <v>EA</v>
          </cell>
          <cell r="J134" t="str">
            <v>I</v>
          </cell>
          <cell r="K134">
            <v>2.15</v>
          </cell>
          <cell r="L134">
            <v>49.25</v>
          </cell>
          <cell r="M134">
            <v>0.55000000000000004</v>
          </cell>
          <cell r="N134">
            <v>22.162499999999998</v>
          </cell>
          <cell r="O134">
            <v>3.15E-2</v>
          </cell>
          <cell r="P134">
            <v>0</v>
          </cell>
          <cell r="Q134">
            <v>0</v>
          </cell>
          <cell r="R134">
            <v>22.193999999999999</v>
          </cell>
          <cell r="S134">
            <v>1</v>
          </cell>
          <cell r="T134">
            <v>2.64</v>
          </cell>
          <cell r="U134">
            <v>58.59</v>
          </cell>
          <cell r="V134">
            <v>1.0000000000005116E-2</v>
          </cell>
          <cell r="X134">
            <v>58.6</v>
          </cell>
          <cell r="Y134">
            <v>0.31138690660874974</v>
          </cell>
          <cell r="Z134">
            <v>56.5</v>
          </cell>
          <cell r="AA134">
            <v>3.6999999999999998E-2</v>
          </cell>
          <cell r="AB134" t="str">
            <v>YES</v>
          </cell>
          <cell r="AC134">
            <v>58.6</v>
          </cell>
          <cell r="AD134" t="str">
            <v>I</v>
          </cell>
          <cell r="AE134" t="e">
            <v>#N/A</v>
          </cell>
          <cell r="AF134" t="e">
            <v>#N/A</v>
          </cell>
          <cell r="AG134">
            <v>1</v>
          </cell>
          <cell r="AH134" t="e">
            <v>#N/A</v>
          </cell>
          <cell r="AI134">
            <v>0</v>
          </cell>
          <cell r="AJ134">
            <v>0</v>
          </cell>
          <cell r="AL134" t="e">
            <v>#N/A</v>
          </cell>
          <cell r="AM134" t="e">
            <v>#N/A</v>
          </cell>
          <cell r="AN134" t="str">
            <v/>
          </cell>
          <cell r="AO134" t="str">
            <v>x</v>
          </cell>
        </row>
        <row r="135">
          <cell r="B135" t="str">
            <v>SHEU125</v>
          </cell>
          <cell r="C135" t="str">
            <v>Reno-U</v>
          </cell>
          <cell r="D135" t="str">
            <v>EU125</v>
          </cell>
          <cell r="E135" t="str">
            <v>1/2" x 8'</v>
          </cell>
          <cell r="G135" t="str">
            <v>EA</v>
          </cell>
          <cell r="J135" t="str">
            <v>I</v>
          </cell>
          <cell r="K135">
            <v>2.34</v>
          </cell>
          <cell r="L135">
            <v>50.44</v>
          </cell>
          <cell r="M135">
            <v>0.55000000000000004</v>
          </cell>
          <cell r="N135">
            <v>22.697999999999997</v>
          </cell>
          <cell r="O135">
            <v>3.3399999999999999E-2</v>
          </cell>
          <cell r="P135">
            <v>0</v>
          </cell>
          <cell r="Q135">
            <v>0</v>
          </cell>
          <cell r="R135">
            <v>22.731399999999997</v>
          </cell>
          <cell r="S135">
            <v>1</v>
          </cell>
          <cell r="T135">
            <v>2.64</v>
          </cell>
          <cell r="U135">
            <v>60.01</v>
          </cell>
          <cell r="V135">
            <v>-0.01</v>
          </cell>
          <cell r="X135">
            <v>60</v>
          </cell>
          <cell r="Y135">
            <v>0.31116969696969704</v>
          </cell>
          <cell r="Z135">
            <v>57.9</v>
          </cell>
          <cell r="AA135">
            <v>3.5999999999999997E-2</v>
          </cell>
          <cell r="AB135" t="str">
            <v>YES</v>
          </cell>
          <cell r="AC135">
            <v>60</v>
          </cell>
          <cell r="AD135" t="str">
            <v>I</v>
          </cell>
          <cell r="AE135" t="e">
            <v>#N/A</v>
          </cell>
          <cell r="AF135" t="e">
            <v>#N/A</v>
          </cell>
          <cell r="AG135">
            <v>1</v>
          </cell>
          <cell r="AH135" t="e">
            <v>#N/A</v>
          </cell>
          <cell r="AI135">
            <v>0</v>
          </cell>
          <cell r="AJ135">
            <v>0</v>
          </cell>
          <cell r="AL135" t="e">
            <v>#N/A</v>
          </cell>
          <cell r="AM135" t="e">
            <v>#N/A</v>
          </cell>
          <cell r="AN135" t="str">
            <v/>
          </cell>
          <cell r="AO135" t="str">
            <v>x</v>
          </cell>
        </row>
        <row r="136">
          <cell r="B136" t="str">
            <v>SHEU150</v>
          </cell>
          <cell r="C136" t="str">
            <v>Reno-U</v>
          </cell>
          <cell r="D136" t="str">
            <v>EU150</v>
          </cell>
          <cell r="E136" t="str">
            <v>9/16" x 8'</v>
          </cell>
          <cell r="G136" t="str">
            <v>EA</v>
          </cell>
          <cell r="J136" t="str">
            <v>I</v>
          </cell>
          <cell r="K136">
            <v>2.59</v>
          </cell>
          <cell r="L136">
            <v>54.88</v>
          </cell>
          <cell r="M136">
            <v>0.55000000000000004</v>
          </cell>
          <cell r="N136">
            <v>24.695999999999998</v>
          </cell>
          <cell r="O136">
            <v>3.5900000000000001E-2</v>
          </cell>
          <cell r="P136">
            <v>0</v>
          </cell>
          <cell r="Q136">
            <v>0</v>
          </cell>
          <cell r="R136">
            <v>24.7319</v>
          </cell>
          <cell r="S136">
            <v>1</v>
          </cell>
          <cell r="T136">
            <v>2.64</v>
          </cell>
          <cell r="U136">
            <v>65.290000000000006</v>
          </cell>
          <cell r="V136">
            <v>1.0000000000005116E-2</v>
          </cell>
          <cell r="X136">
            <v>65.3</v>
          </cell>
          <cell r="Y136">
            <v>0.31137686203536125</v>
          </cell>
          <cell r="Z136">
            <v>62.95</v>
          </cell>
          <cell r="AA136">
            <v>3.6999999999999998E-2</v>
          </cell>
          <cell r="AB136" t="str">
            <v>YES</v>
          </cell>
          <cell r="AC136">
            <v>65.3</v>
          </cell>
          <cell r="AD136" t="str">
            <v>I</v>
          </cell>
          <cell r="AE136" t="e">
            <v>#N/A</v>
          </cell>
          <cell r="AF136" t="e">
            <v>#N/A</v>
          </cell>
          <cell r="AG136">
            <v>1</v>
          </cell>
          <cell r="AH136" t="e">
            <v>#N/A</v>
          </cell>
          <cell r="AI136">
            <v>0</v>
          </cell>
          <cell r="AJ136">
            <v>0</v>
          </cell>
          <cell r="AL136" t="e">
            <v>#N/A</v>
          </cell>
          <cell r="AM136" t="e">
            <v>#N/A</v>
          </cell>
          <cell r="AN136" t="str">
            <v/>
          </cell>
          <cell r="AO136" t="str">
            <v>x</v>
          </cell>
        </row>
        <row r="137">
          <cell r="B137" t="str">
            <v>SHEU175</v>
          </cell>
          <cell r="C137" t="str">
            <v>Reno-U</v>
          </cell>
          <cell r="D137" t="str">
            <v>EU175</v>
          </cell>
          <cell r="E137" t="str">
            <v>11/16" x 8'</v>
          </cell>
          <cell r="G137" t="str">
            <v>EA</v>
          </cell>
          <cell r="I137" t="str">
            <v>a</v>
          </cell>
          <cell r="J137" t="str">
            <v>I</v>
          </cell>
          <cell r="K137">
            <v>3.03</v>
          </cell>
          <cell r="L137">
            <v>60.35</v>
          </cell>
          <cell r="M137">
            <v>0.55000000000000004</v>
          </cell>
          <cell r="N137">
            <v>27.157499999999999</v>
          </cell>
          <cell r="O137">
            <v>4.0299999999999996E-2</v>
          </cell>
          <cell r="P137">
            <v>0</v>
          </cell>
          <cell r="Q137">
            <v>0</v>
          </cell>
          <cell r="R137">
            <v>27.197799999999997</v>
          </cell>
          <cell r="S137">
            <v>1</v>
          </cell>
          <cell r="T137">
            <v>2.64</v>
          </cell>
          <cell r="U137">
            <v>71.8</v>
          </cell>
          <cell r="V137">
            <v>0</v>
          </cell>
          <cell r="X137">
            <v>71.8</v>
          </cell>
          <cell r="Y137">
            <v>0.31127374018738929</v>
          </cell>
          <cell r="Z137">
            <v>69.25</v>
          </cell>
          <cell r="AA137">
            <v>3.6999999999999998E-2</v>
          </cell>
          <cell r="AB137" t="str">
            <v>YES</v>
          </cell>
          <cell r="AC137">
            <v>71.8</v>
          </cell>
          <cell r="AD137" t="str">
            <v>I</v>
          </cell>
          <cell r="AE137" t="e">
            <v>#N/A</v>
          </cell>
          <cell r="AF137" t="e">
            <v>#N/A</v>
          </cell>
          <cell r="AG137">
            <v>1</v>
          </cell>
          <cell r="AH137" t="e">
            <v>#N/A</v>
          </cell>
          <cell r="AI137">
            <v>0</v>
          </cell>
          <cell r="AJ137">
            <v>0</v>
          </cell>
          <cell r="AL137" t="e">
            <v>#N/A</v>
          </cell>
          <cell r="AM137" t="e">
            <v>#N/A</v>
          </cell>
          <cell r="AN137" t="str">
            <v/>
          </cell>
          <cell r="AO137" t="str">
            <v>x</v>
          </cell>
        </row>
        <row r="138">
          <cell r="B138" t="str">
            <v>SHEU200</v>
          </cell>
          <cell r="C138" t="str">
            <v>Reno-U</v>
          </cell>
          <cell r="D138" t="str">
            <v>EU200</v>
          </cell>
          <cell r="E138" t="str">
            <v>3/4" x 8'</v>
          </cell>
          <cell r="G138" t="str">
            <v>EA</v>
          </cell>
          <cell r="I138" t="str">
            <v>a</v>
          </cell>
          <cell r="J138" t="str">
            <v>I</v>
          </cell>
          <cell r="K138">
            <v>3.49</v>
          </cell>
          <cell r="L138">
            <v>66.41</v>
          </cell>
          <cell r="M138">
            <v>0.55000000000000004</v>
          </cell>
          <cell r="N138">
            <v>29.884499999999996</v>
          </cell>
          <cell r="O138">
            <v>4.4900000000000002E-2</v>
          </cell>
          <cell r="P138">
            <v>0</v>
          </cell>
          <cell r="Q138">
            <v>0</v>
          </cell>
          <cell r="R138">
            <v>29.929399999999994</v>
          </cell>
          <cell r="S138">
            <v>1</v>
          </cell>
          <cell r="T138">
            <v>2.64</v>
          </cell>
          <cell r="U138">
            <v>79.010000000000005</v>
          </cell>
          <cell r="V138">
            <v>-0.01</v>
          </cell>
          <cell r="X138">
            <v>79</v>
          </cell>
          <cell r="Y138">
            <v>0.31117606444188739</v>
          </cell>
          <cell r="Z138">
            <v>76.2</v>
          </cell>
          <cell r="AA138">
            <v>3.6999999999999998E-2</v>
          </cell>
          <cell r="AB138" t="str">
            <v>YES</v>
          </cell>
          <cell r="AC138">
            <v>79</v>
          </cell>
          <cell r="AD138" t="str">
            <v>I</v>
          </cell>
          <cell r="AE138" t="e">
            <v>#N/A</v>
          </cell>
          <cell r="AF138" t="e">
            <v>#N/A</v>
          </cell>
          <cell r="AG138">
            <v>1</v>
          </cell>
          <cell r="AH138" t="e">
            <v>#N/A</v>
          </cell>
          <cell r="AI138">
            <v>0</v>
          </cell>
          <cell r="AJ138">
            <v>0</v>
          </cell>
          <cell r="AL138" t="e">
            <v>#N/A</v>
          </cell>
          <cell r="AM138" t="e">
            <v>#N/A</v>
          </cell>
          <cell r="AN138" t="str">
            <v/>
          </cell>
          <cell r="AO138" t="str">
            <v>x</v>
          </cell>
        </row>
        <row r="139">
          <cell r="B139" t="str">
            <v>SHAU80TSOB</v>
          </cell>
          <cell r="C139" t="str">
            <v>Reno-U (Color-Coated Aluminum)</v>
          </cell>
          <cell r="D139" t="str">
            <v>AU80TSOB</v>
          </cell>
          <cell r="E139" t="str">
            <v>5/16" x 8'</v>
          </cell>
          <cell r="G139" t="str">
            <v>EA</v>
          </cell>
          <cell r="J139" t="str">
            <v>I</v>
          </cell>
          <cell r="K139">
            <v>0.77</v>
          </cell>
          <cell r="L139">
            <v>37.99</v>
          </cell>
          <cell r="M139">
            <v>0.55000000000000004</v>
          </cell>
          <cell r="N139">
            <v>17.095499999999998</v>
          </cell>
          <cell r="O139">
            <v>1.77E-2</v>
          </cell>
          <cell r="P139">
            <v>0</v>
          </cell>
          <cell r="Q139">
            <v>0</v>
          </cell>
          <cell r="R139">
            <v>17.113199999999999</v>
          </cell>
          <cell r="S139">
            <v>1</v>
          </cell>
          <cell r="T139">
            <v>2.64</v>
          </cell>
          <cell r="U139">
            <v>45.18</v>
          </cell>
          <cell r="V139">
            <v>2.0000000000003126E-2</v>
          </cell>
          <cell r="X139">
            <v>45.2</v>
          </cell>
          <cell r="Y139">
            <v>0.31161705551086094</v>
          </cell>
          <cell r="Z139">
            <v>43.55</v>
          </cell>
          <cell r="AA139">
            <v>3.7999999999999999E-2</v>
          </cell>
          <cell r="AB139" t="str">
            <v>YES</v>
          </cell>
          <cell r="AC139">
            <v>45.2</v>
          </cell>
          <cell r="AD139" t="str">
            <v>I</v>
          </cell>
          <cell r="AE139" t="e">
            <v>#N/A</v>
          </cell>
          <cell r="AF139" t="e">
            <v>#N/A</v>
          </cell>
          <cell r="AG139">
            <v>1</v>
          </cell>
          <cell r="AH139" t="e">
            <v>#N/A</v>
          </cell>
          <cell r="AI139">
            <v>0</v>
          </cell>
          <cell r="AJ139">
            <v>0</v>
          </cell>
          <cell r="AL139" t="e">
            <v>#N/A</v>
          </cell>
          <cell r="AM139" t="e">
            <v>#N/A</v>
          </cell>
          <cell r="AN139" t="str">
            <v/>
          </cell>
          <cell r="AO139" t="str">
            <v>x</v>
          </cell>
        </row>
        <row r="140">
          <cell r="B140" t="str">
            <v>SHAU100TSOB</v>
          </cell>
          <cell r="C140" t="str">
            <v>Reno-U (Color-Coated Aluminum)</v>
          </cell>
          <cell r="D140" t="str">
            <v>AU100TSOB</v>
          </cell>
          <cell r="E140" t="str">
            <v>3/8" x 8'</v>
          </cell>
          <cell r="G140" t="str">
            <v>EA</v>
          </cell>
          <cell r="J140" t="str">
            <v>I</v>
          </cell>
          <cell r="K140">
            <v>0.98</v>
          </cell>
          <cell r="L140">
            <v>39.270000000000003</v>
          </cell>
          <cell r="M140">
            <v>0.55000000000000004</v>
          </cell>
          <cell r="N140">
            <v>17.671499999999998</v>
          </cell>
          <cell r="O140">
            <v>1.9799999999999998E-2</v>
          </cell>
          <cell r="P140">
            <v>0</v>
          </cell>
          <cell r="Q140">
            <v>0</v>
          </cell>
          <cell r="R140">
            <v>17.691299999999998</v>
          </cell>
          <cell r="S140">
            <v>1</v>
          </cell>
          <cell r="T140">
            <v>2.64</v>
          </cell>
          <cell r="U140">
            <v>46.71</v>
          </cell>
          <cell r="V140">
            <v>-0.01</v>
          </cell>
          <cell r="X140">
            <v>46.7</v>
          </cell>
          <cell r="Y140">
            <v>0.31122055674518212</v>
          </cell>
          <cell r="Z140">
            <v>45.05</v>
          </cell>
          <cell r="AA140">
            <v>3.6999999999999998E-2</v>
          </cell>
          <cell r="AB140" t="str">
            <v>YES</v>
          </cell>
          <cell r="AC140">
            <v>46.7</v>
          </cell>
          <cell r="AD140" t="str">
            <v>I</v>
          </cell>
          <cell r="AE140" t="e">
            <v>#N/A</v>
          </cell>
          <cell r="AF140" t="e">
            <v>#N/A</v>
          </cell>
          <cell r="AG140">
            <v>1</v>
          </cell>
          <cell r="AH140" t="e">
            <v>#N/A</v>
          </cell>
          <cell r="AI140">
            <v>0</v>
          </cell>
          <cell r="AJ140">
            <v>0</v>
          </cell>
          <cell r="AL140" t="e">
            <v>#N/A</v>
          </cell>
          <cell r="AM140" t="e">
            <v>#N/A</v>
          </cell>
          <cell r="AN140" t="str">
            <v/>
          </cell>
          <cell r="AO140" t="str">
            <v>x</v>
          </cell>
        </row>
        <row r="141">
          <cell r="B141" t="str">
            <v>SHAU125TSOB</v>
          </cell>
          <cell r="C141" t="str">
            <v>Reno-U (Color-Coated Aluminum)</v>
          </cell>
          <cell r="D141" t="str">
            <v>AU125TSOB</v>
          </cell>
          <cell r="E141" t="str">
            <v>1/2" x 8'</v>
          </cell>
          <cell r="G141" t="str">
            <v>EA</v>
          </cell>
          <cell r="J141" t="str">
            <v>I</v>
          </cell>
          <cell r="K141">
            <v>1.35</v>
          </cell>
          <cell r="L141">
            <v>42.61</v>
          </cell>
          <cell r="M141">
            <v>0.55000000000000004</v>
          </cell>
          <cell r="N141">
            <v>19.174499999999998</v>
          </cell>
          <cell r="O141">
            <v>2.35E-2</v>
          </cell>
          <cell r="P141">
            <v>0</v>
          </cell>
          <cell r="Q141">
            <v>0</v>
          </cell>
          <cell r="R141">
            <v>19.197999999999997</v>
          </cell>
          <cell r="S141">
            <v>1</v>
          </cell>
          <cell r="T141">
            <v>2.64</v>
          </cell>
          <cell r="U141">
            <v>50.68</v>
          </cell>
          <cell r="V141">
            <v>2.0000000000003126E-2</v>
          </cell>
          <cell r="X141">
            <v>50.7</v>
          </cell>
          <cell r="Y141">
            <v>0.31152949614488101</v>
          </cell>
          <cell r="Z141">
            <v>48.9</v>
          </cell>
          <cell r="AA141">
            <v>3.6999999999999998E-2</v>
          </cell>
          <cell r="AB141" t="str">
            <v>YES</v>
          </cell>
          <cell r="AC141">
            <v>50.7</v>
          </cell>
          <cell r="AD141" t="str">
            <v>I</v>
          </cell>
          <cell r="AE141" t="e">
            <v>#N/A</v>
          </cell>
          <cell r="AF141" t="e">
            <v>#N/A</v>
          </cell>
          <cell r="AG141">
            <v>1</v>
          </cell>
          <cell r="AH141" t="e">
            <v>#N/A</v>
          </cell>
          <cell r="AI141">
            <v>0</v>
          </cell>
          <cell r="AJ141">
            <v>0</v>
          </cell>
          <cell r="AL141" t="e">
            <v>#N/A</v>
          </cell>
          <cell r="AM141" t="e">
            <v>#N/A</v>
          </cell>
          <cell r="AN141" t="str">
            <v/>
          </cell>
          <cell r="AO141" t="str">
            <v>x</v>
          </cell>
        </row>
        <row r="142">
          <cell r="B142" t="str">
            <v>SHAEVT80B20</v>
          </cell>
          <cell r="C142" t="str">
            <v>Reno-V</v>
          </cell>
          <cell r="D142" t="str">
            <v>AEVT80B20      (3/4" Slope)</v>
          </cell>
          <cell r="E142" t="str">
            <v>5/16" x 8'</v>
          </cell>
          <cell r="G142" t="str">
            <v>EA</v>
          </cell>
          <cell r="J142" t="str">
            <v>I</v>
          </cell>
          <cell r="K142">
            <v>1.59</v>
          </cell>
          <cell r="L142">
            <v>44.26</v>
          </cell>
          <cell r="M142">
            <v>0.55000000000000004</v>
          </cell>
          <cell r="N142">
            <v>19.916999999999998</v>
          </cell>
          <cell r="O142">
            <v>2.5899999999999999E-2</v>
          </cell>
          <cell r="P142">
            <v>0</v>
          </cell>
          <cell r="Q142">
            <v>0</v>
          </cell>
          <cell r="R142">
            <v>19.942899999999998</v>
          </cell>
          <cell r="S142">
            <v>1</v>
          </cell>
          <cell r="T142">
            <v>2.64</v>
          </cell>
          <cell r="U142">
            <v>52.65</v>
          </cell>
          <cell r="V142">
            <v>0</v>
          </cell>
          <cell r="X142">
            <v>52.65</v>
          </cell>
          <cell r="Y142">
            <v>0.31130449797116477</v>
          </cell>
          <cell r="Z142">
            <v>50.8</v>
          </cell>
          <cell r="AA142">
            <v>3.5999999999999997E-2</v>
          </cell>
          <cell r="AB142" t="str">
            <v>YES</v>
          </cell>
          <cell r="AC142">
            <v>52.65</v>
          </cell>
          <cell r="AD142" t="str">
            <v>I</v>
          </cell>
          <cell r="AE142" t="e">
            <v>#N/A</v>
          </cell>
          <cell r="AF142" t="e">
            <v>#N/A</v>
          </cell>
          <cell r="AG142">
            <v>1</v>
          </cell>
          <cell r="AH142" t="e">
            <v>#N/A</v>
          </cell>
          <cell r="AI142">
            <v>0</v>
          </cell>
          <cell r="AJ142">
            <v>0</v>
          </cell>
          <cell r="AL142" t="e">
            <v>#N/A</v>
          </cell>
          <cell r="AM142" t="e">
            <v>#N/A</v>
          </cell>
          <cell r="AN142" t="str">
            <v/>
          </cell>
          <cell r="AO142" t="str">
            <v>x</v>
          </cell>
        </row>
        <row r="143">
          <cell r="B143" t="str">
            <v>SHAEVT100B20</v>
          </cell>
          <cell r="C143" t="str">
            <v>Reno-V</v>
          </cell>
          <cell r="D143" t="str">
            <v>AEVT100B20    (3/4" Slope)</v>
          </cell>
          <cell r="E143" t="str">
            <v>3/8" x 8'</v>
          </cell>
          <cell r="G143" t="str">
            <v>EA</v>
          </cell>
          <cell r="J143" t="str">
            <v>I</v>
          </cell>
          <cell r="K143">
            <v>1.55</v>
          </cell>
          <cell r="L143">
            <v>45.35</v>
          </cell>
          <cell r="M143">
            <v>0.55000000000000004</v>
          </cell>
          <cell r="N143">
            <v>20.407499999999999</v>
          </cell>
          <cell r="O143">
            <v>2.5500000000000002E-2</v>
          </cell>
          <cell r="P143">
            <v>0</v>
          </cell>
          <cell r="Q143">
            <v>0</v>
          </cell>
          <cell r="R143">
            <v>20.433</v>
          </cell>
          <cell r="S143">
            <v>1</v>
          </cell>
          <cell r="T143">
            <v>2.64</v>
          </cell>
          <cell r="U143">
            <v>53.94</v>
          </cell>
          <cell r="V143">
            <v>0.01</v>
          </cell>
          <cell r="X143">
            <v>53.95</v>
          </cell>
          <cell r="Y143">
            <v>0.31138259331030421</v>
          </cell>
          <cell r="Z143">
            <v>52.05</v>
          </cell>
          <cell r="AA143">
            <v>3.6999999999999998E-2</v>
          </cell>
          <cell r="AB143" t="str">
            <v>YES</v>
          </cell>
          <cell r="AC143">
            <v>53.95</v>
          </cell>
          <cell r="AD143" t="str">
            <v>I</v>
          </cell>
          <cell r="AE143" t="e">
            <v>#N/A</v>
          </cell>
          <cell r="AF143" t="e">
            <v>#N/A</v>
          </cell>
          <cell r="AG143">
            <v>1</v>
          </cell>
          <cell r="AH143" t="e">
            <v>#N/A</v>
          </cell>
          <cell r="AI143">
            <v>0</v>
          </cell>
          <cell r="AJ143">
            <v>0</v>
          </cell>
          <cell r="AL143" t="e">
            <v>#N/A</v>
          </cell>
          <cell r="AM143" t="e">
            <v>#N/A</v>
          </cell>
          <cell r="AN143" t="str">
            <v/>
          </cell>
          <cell r="AO143" t="str">
            <v>x</v>
          </cell>
        </row>
        <row r="144">
          <cell r="B144" t="str">
            <v>SHAEVT125B20</v>
          </cell>
          <cell r="C144" t="str">
            <v>Reno-V</v>
          </cell>
          <cell r="D144" t="str">
            <v>AEVT125B20    (3/4" Slope)</v>
          </cell>
          <cell r="E144" t="str">
            <v>1/2" x 8'</v>
          </cell>
          <cell r="G144" t="str">
            <v>EA</v>
          </cell>
          <cell r="J144" t="str">
            <v>I</v>
          </cell>
          <cell r="K144">
            <v>1.7</v>
          </cell>
          <cell r="L144">
            <v>46.45</v>
          </cell>
          <cell r="M144">
            <v>0.55000000000000004</v>
          </cell>
          <cell r="N144">
            <v>20.9025</v>
          </cell>
          <cell r="O144">
            <v>2.7000000000000003E-2</v>
          </cell>
          <cell r="P144">
            <v>0</v>
          </cell>
          <cell r="Q144">
            <v>0</v>
          </cell>
          <cell r="R144">
            <v>20.929500000000001</v>
          </cell>
          <cell r="S144">
            <v>1</v>
          </cell>
          <cell r="T144">
            <v>2.64</v>
          </cell>
          <cell r="U144">
            <v>55.25</v>
          </cell>
          <cell r="V144">
            <v>0</v>
          </cell>
          <cell r="X144">
            <v>55.25</v>
          </cell>
          <cell r="Y144">
            <v>0.31124640065816539</v>
          </cell>
          <cell r="Z144">
            <v>53.3</v>
          </cell>
          <cell r="AA144">
            <v>3.6999999999999998E-2</v>
          </cell>
          <cell r="AB144" t="str">
            <v>YES</v>
          </cell>
          <cell r="AC144">
            <v>55.25</v>
          </cell>
          <cell r="AD144" t="str">
            <v>I</v>
          </cell>
          <cell r="AE144" t="e">
            <v>#N/A</v>
          </cell>
          <cell r="AF144" t="e">
            <v>#N/A</v>
          </cell>
          <cell r="AG144">
            <v>1</v>
          </cell>
          <cell r="AH144" t="e">
            <v>#N/A</v>
          </cell>
          <cell r="AI144">
            <v>0</v>
          </cell>
          <cell r="AJ144">
            <v>0</v>
          </cell>
          <cell r="AL144" t="e">
            <v>#N/A</v>
          </cell>
          <cell r="AM144" t="e">
            <v>#N/A</v>
          </cell>
          <cell r="AN144" t="str">
            <v/>
          </cell>
          <cell r="AO144" t="str">
            <v>x</v>
          </cell>
        </row>
        <row r="145">
          <cell r="B145" t="str">
            <v>SHAEVT150B20</v>
          </cell>
          <cell r="C145" t="str">
            <v>Reno-V</v>
          </cell>
          <cell r="D145" t="str">
            <v>AEVT150B20    (3/4" Slope)</v>
          </cell>
          <cell r="E145" t="str">
            <v>9/16" x 8'</v>
          </cell>
          <cell r="G145" t="str">
            <v>EA</v>
          </cell>
          <cell r="J145" t="str">
            <v>I</v>
          </cell>
          <cell r="K145">
            <v>1.75</v>
          </cell>
          <cell r="L145">
            <v>48.06</v>
          </cell>
          <cell r="M145">
            <v>0.55000000000000004</v>
          </cell>
          <cell r="N145">
            <v>21.626999999999999</v>
          </cell>
          <cell r="O145">
            <v>2.7500000000000004E-2</v>
          </cell>
          <cell r="P145">
            <v>0</v>
          </cell>
          <cell r="Q145">
            <v>0</v>
          </cell>
          <cell r="R145">
            <v>21.654499999999999</v>
          </cell>
          <cell r="S145">
            <v>1</v>
          </cell>
          <cell r="T145">
            <v>2.64</v>
          </cell>
          <cell r="U145">
            <v>57.17</v>
          </cell>
          <cell r="V145">
            <v>3.0000000000001137E-2</v>
          </cell>
          <cell r="X145">
            <v>57.2</v>
          </cell>
          <cell r="Y145">
            <v>0.31168150031786407</v>
          </cell>
          <cell r="Z145">
            <v>55.15</v>
          </cell>
          <cell r="AA145">
            <v>3.6999999999999998E-2</v>
          </cell>
          <cell r="AB145" t="str">
            <v>YES</v>
          </cell>
          <cell r="AC145">
            <v>57.2</v>
          </cell>
          <cell r="AD145" t="str">
            <v>I</v>
          </cell>
          <cell r="AE145" t="e">
            <v>#N/A</v>
          </cell>
          <cell r="AF145" t="e">
            <v>#N/A</v>
          </cell>
          <cell r="AG145">
            <v>1</v>
          </cell>
          <cell r="AH145" t="e">
            <v>#N/A</v>
          </cell>
          <cell r="AI145">
            <v>0</v>
          </cell>
          <cell r="AJ145">
            <v>0</v>
          </cell>
          <cell r="AL145" t="e">
            <v>#N/A</v>
          </cell>
          <cell r="AM145" t="e">
            <v>#N/A</v>
          </cell>
          <cell r="AN145" t="str">
            <v/>
          </cell>
          <cell r="AO145" t="str">
            <v>x</v>
          </cell>
        </row>
        <row r="146">
          <cell r="B146" t="str">
            <v>SHAEVT175B20</v>
          </cell>
          <cell r="C146" t="str">
            <v>Reno-V</v>
          </cell>
          <cell r="D146" t="str">
            <v>AEVT175B20    (3/4" Slope)</v>
          </cell>
          <cell r="E146" t="str">
            <v>11/16" x 8'</v>
          </cell>
          <cell r="G146" t="str">
            <v>EA</v>
          </cell>
          <cell r="J146" t="str">
            <v>I</v>
          </cell>
          <cell r="K146">
            <v>1.81</v>
          </cell>
          <cell r="L146">
            <v>49.16</v>
          </cell>
          <cell r="M146">
            <v>0.55000000000000004</v>
          </cell>
          <cell r="N146">
            <v>22.121999999999996</v>
          </cell>
          <cell r="O146">
            <v>2.81E-2</v>
          </cell>
          <cell r="P146">
            <v>0</v>
          </cell>
          <cell r="Q146">
            <v>0</v>
          </cell>
          <cell r="R146">
            <v>22.150099999999995</v>
          </cell>
          <cell r="S146">
            <v>1</v>
          </cell>
          <cell r="T146">
            <v>2.64</v>
          </cell>
          <cell r="U146">
            <v>58.48</v>
          </cell>
          <cell r="V146">
            <v>2.0000000000003126E-2</v>
          </cell>
          <cell r="X146">
            <v>58.5</v>
          </cell>
          <cell r="Y146">
            <v>0.31157420357420385</v>
          </cell>
          <cell r="Z146">
            <v>56.4</v>
          </cell>
          <cell r="AA146">
            <v>3.6999999999999998E-2</v>
          </cell>
          <cell r="AB146" t="str">
            <v>YES</v>
          </cell>
          <cell r="AC146">
            <v>58.5</v>
          </cell>
          <cell r="AD146" t="str">
            <v>I</v>
          </cell>
          <cell r="AE146" t="e">
            <v>#N/A</v>
          </cell>
          <cell r="AF146" t="e">
            <v>#N/A</v>
          </cell>
          <cell r="AG146">
            <v>1</v>
          </cell>
          <cell r="AH146" t="e">
            <v>#N/A</v>
          </cell>
          <cell r="AI146">
            <v>0</v>
          </cell>
          <cell r="AJ146">
            <v>0</v>
          </cell>
          <cell r="AL146" t="e">
            <v>#N/A</v>
          </cell>
          <cell r="AM146" t="e">
            <v>#N/A</v>
          </cell>
          <cell r="AN146" t="str">
            <v/>
          </cell>
          <cell r="AO146" t="str">
            <v>x</v>
          </cell>
        </row>
        <row r="147">
          <cell r="B147" t="str">
            <v>SHAEVT200B20</v>
          </cell>
          <cell r="C147" t="str">
            <v>Reno-V</v>
          </cell>
          <cell r="D147" t="str">
            <v>AEVT200B20    (3/4" Slope)</v>
          </cell>
          <cell r="E147" t="str">
            <v>3/4" x 8'</v>
          </cell>
          <cell r="G147" t="str">
            <v>EA</v>
          </cell>
          <cell r="J147" t="str">
            <v>I</v>
          </cell>
          <cell r="K147">
            <v>1.86</v>
          </cell>
          <cell r="L147">
            <v>53</v>
          </cell>
          <cell r="M147">
            <v>0.55000000000000004</v>
          </cell>
          <cell r="N147">
            <v>23.849999999999998</v>
          </cell>
          <cell r="O147">
            <v>2.86E-2</v>
          </cell>
          <cell r="P147">
            <v>0</v>
          </cell>
          <cell r="Q147">
            <v>0</v>
          </cell>
          <cell r="R147">
            <v>23.878599999999999</v>
          </cell>
          <cell r="S147">
            <v>1</v>
          </cell>
          <cell r="T147">
            <v>2.64</v>
          </cell>
          <cell r="U147">
            <v>63.04</v>
          </cell>
          <cell r="V147">
            <v>0.01</v>
          </cell>
          <cell r="X147">
            <v>63.05</v>
          </cell>
          <cell r="Y147">
            <v>0.31140941532694116</v>
          </cell>
          <cell r="Z147">
            <v>60.8</v>
          </cell>
          <cell r="AA147">
            <v>3.6999999999999998E-2</v>
          </cell>
          <cell r="AB147" t="str">
            <v>YES</v>
          </cell>
          <cell r="AC147">
            <v>63.05</v>
          </cell>
          <cell r="AD147" t="str">
            <v>I</v>
          </cell>
          <cell r="AE147" t="e">
            <v>#N/A</v>
          </cell>
          <cell r="AF147" t="e">
            <v>#N/A</v>
          </cell>
          <cell r="AG147">
            <v>1</v>
          </cell>
          <cell r="AH147" t="e">
            <v>#N/A</v>
          </cell>
          <cell r="AI147">
            <v>0</v>
          </cell>
          <cell r="AJ147">
            <v>0</v>
          </cell>
          <cell r="AL147" t="e">
            <v>#N/A</v>
          </cell>
          <cell r="AM147" t="e">
            <v>#N/A</v>
          </cell>
          <cell r="AN147" t="str">
            <v/>
          </cell>
          <cell r="AO147" t="str">
            <v>x</v>
          </cell>
        </row>
        <row r="148">
          <cell r="B148" t="str">
            <v>SHAEVT80B30</v>
          </cell>
          <cell r="C148" t="str">
            <v>Reno-V</v>
          </cell>
          <cell r="D148" t="str">
            <v>AEVT80B30      (1-3/16" Slope)</v>
          </cell>
          <cell r="E148" t="str">
            <v>5/16" x 8'</v>
          </cell>
          <cell r="G148" t="str">
            <v>EA</v>
          </cell>
          <cell r="J148" t="str">
            <v>I</v>
          </cell>
          <cell r="K148">
            <v>1.92</v>
          </cell>
          <cell r="L148">
            <v>49.16</v>
          </cell>
          <cell r="M148">
            <v>0.55000000000000004</v>
          </cell>
          <cell r="N148">
            <v>22.121999999999996</v>
          </cell>
          <cell r="O148">
            <v>2.9199999999999997E-2</v>
          </cell>
          <cell r="P148">
            <v>0</v>
          </cell>
          <cell r="Q148">
            <v>0</v>
          </cell>
          <cell r="R148">
            <v>22.151199999999996</v>
          </cell>
          <cell r="S148">
            <v>1</v>
          </cell>
          <cell r="T148">
            <v>2.64</v>
          </cell>
          <cell r="U148">
            <v>58.48</v>
          </cell>
          <cell r="V148">
            <v>2.0000000000003126E-2</v>
          </cell>
          <cell r="X148">
            <v>58.5</v>
          </cell>
          <cell r="Y148">
            <v>0.31154001554001576</v>
          </cell>
          <cell r="Z148">
            <v>56.4</v>
          </cell>
          <cell r="AA148">
            <v>3.6999999999999998E-2</v>
          </cell>
          <cell r="AB148" t="str">
            <v>YES</v>
          </cell>
          <cell r="AC148">
            <v>58.5</v>
          </cell>
          <cell r="AD148" t="str">
            <v>I</v>
          </cell>
          <cell r="AE148" t="e">
            <v>#N/A</v>
          </cell>
          <cell r="AF148" t="e">
            <v>#N/A</v>
          </cell>
          <cell r="AG148">
            <v>1</v>
          </cell>
          <cell r="AH148" t="e">
            <v>#N/A</v>
          </cell>
          <cell r="AI148">
            <v>0</v>
          </cell>
          <cell r="AJ148">
            <v>0</v>
          </cell>
          <cell r="AL148" t="e">
            <v>#N/A</v>
          </cell>
          <cell r="AM148" t="e">
            <v>#N/A</v>
          </cell>
          <cell r="AN148" t="str">
            <v/>
          </cell>
          <cell r="AO148" t="str">
            <v>x</v>
          </cell>
        </row>
        <row r="149">
          <cell r="B149" t="str">
            <v>SHAEVT100B30</v>
          </cell>
          <cell r="C149" t="str">
            <v>Reno-V</v>
          </cell>
          <cell r="D149" t="str">
            <v>AEVT100B30    (1-3/16" Slope)</v>
          </cell>
          <cell r="E149" t="str">
            <v>3/8" x 8'</v>
          </cell>
          <cell r="G149" t="str">
            <v>EA</v>
          </cell>
          <cell r="J149" t="str">
            <v>I</v>
          </cell>
          <cell r="K149">
            <v>1.56</v>
          </cell>
          <cell r="L149">
            <v>50.24</v>
          </cell>
          <cell r="M149">
            <v>0.55000000000000004</v>
          </cell>
          <cell r="N149">
            <v>22.607999999999997</v>
          </cell>
          <cell r="O149">
            <v>2.5600000000000001E-2</v>
          </cell>
          <cell r="P149">
            <v>0</v>
          </cell>
          <cell r="Q149">
            <v>0</v>
          </cell>
          <cell r="R149">
            <v>22.633599999999998</v>
          </cell>
          <cell r="S149">
            <v>1</v>
          </cell>
          <cell r="T149">
            <v>2.64</v>
          </cell>
          <cell r="U149">
            <v>59.75</v>
          </cell>
          <cell r="V149">
            <v>0</v>
          </cell>
          <cell r="X149">
            <v>59.75</v>
          </cell>
          <cell r="Y149">
            <v>0.31126359832635997</v>
          </cell>
          <cell r="Z149">
            <v>57.65</v>
          </cell>
          <cell r="AA149">
            <v>3.5999999999999997E-2</v>
          </cell>
          <cell r="AB149" t="str">
            <v>YES</v>
          </cell>
          <cell r="AC149">
            <v>59.75</v>
          </cell>
          <cell r="AD149" t="str">
            <v>I</v>
          </cell>
          <cell r="AE149" t="e">
            <v>#N/A</v>
          </cell>
          <cell r="AF149" t="e">
            <v>#N/A</v>
          </cell>
          <cell r="AG149">
            <v>1</v>
          </cell>
          <cell r="AH149" t="e">
            <v>#N/A</v>
          </cell>
          <cell r="AI149">
            <v>0</v>
          </cell>
          <cell r="AJ149">
            <v>0</v>
          </cell>
          <cell r="AL149" t="e">
            <v>#N/A</v>
          </cell>
          <cell r="AM149" t="e">
            <v>#N/A</v>
          </cell>
          <cell r="AN149" t="str">
            <v/>
          </cell>
          <cell r="AO149" t="str">
            <v>x</v>
          </cell>
        </row>
        <row r="150">
          <cell r="B150" t="str">
            <v>SHAEVT125B30</v>
          </cell>
          <cell r="C150" t="str">
            <v>Reno-V</v>
          </cell>
          <cell r="D150" t="str">
            <v>AEVT125B30    (1-3/16" Slope)</v>
          </cell>
          <cell r="E150" t="str">
            <v>1/2" x 8'</v>
          </cell>
          <cell r="G150" t="str">
            <v>EA</v>
          </cell>
          <cell r="J150" t="str">
            <v>I</v>
          </cell>
          <cell r="K150">
            <v>1.7</v>
          </cell>
          <cell r="L150">
            <v>50.81</v>
          </cell>
          <cell r="M150">
            <v>0.55000000000000004</v>
          </cell>
          <cell r="N150">
            <v>22.8645</v>
          </cell>
          <cell r="O150">
            <v>2.7000000000000003E-2</v>
          </cell>
          <cell r="P150">
            <v>0</v>
          </cell>
          <cell r="Q150">
            <v>0</v>
          </cell>
          <cell r="R150">
            <v>22.891500000000001</v>
          </cell>
          <cell r="S150">
            <v>1</v>
          </cell>
          <cell r="T150">
            <v>2.64</v>
          </cell>
          <cell r="U150">
            <v>60.43</v>
          </cell>
          <cell r="V150">
            <v>0.02</v>
          </cell>
          <cell r="X150">
            <v>60.45</v>
          </cell>
          <cell r="Y150">
            <v>0.31148206632077602</v>
          </cell>
          <cell r="Z150">
            <v>58.3</v>
          </cell>
          <cell r="AA150">
            <v>3.6999999999999998E-2</v>
          </cell>
          <cell r="AB150" t="str">
            <v>YES</v>
          </cell>
          <cell r="AC150">
            <v>60.45</v>
          </cell>
          <cell r="AD150" t="str">
            <v>I</v>
          </cell>
          <cell r="AE150" t="e">
            <v>#N/A</v>
          </cell>
          <cell r="AF150" t="e">
            <v>#N/A</v>
          </cell>
          <cell r="AG150">
            <v>1</v>
          </cell>
          <cell r="AH150" t="e">
            <v>#N/A</v>
          </cell>
          <cell r="AI150">
            <v>0</v>
          </cell>
          <cell r="AJ150">
            <v>0</v>
          </cell>
          <cell r="AL150" t="e">
            <v>#N/A</v>
          </cell>
          <cell r="AM150" t="e">
            <v>#N/A</v>
          </cell>
          <cell r="AN150" t="str">
            <v/>
          </cell>
          <cell r="AO150" t="str">
            <v>x</v>
          </cell>
        </row>
        <row r="151">
          <cell r="B151" t="str">
            <v>SHAEVT150B30</v>
          </cell>
          <cell r="C151" t="str">
            <v>Reno-V</v>
          </cell>
          <cell r="D151" t="str">
            <v>AEVT150B30    (1-3/16" Slope)</v>
          </cell>
          <cell r="E151" t="str">
            <v>9/16" x 8'</v>
          </cell>
          <cell r="G151" t="str">
            <v>EA</v>
          </cell>
          <cell r="J151" t="str">
            <v>I</v>
          </cell>
          <cell r="K151">
            <v>2.08</v>
          </cell>
          <cell r="L151">
            <v>51.91</v>
          </cell>
          <cell r="M151">
            <v>0.55000000000000004</v>
          </cell>
          <cell r="N151">
            <v>23.359499999999997</v>
          </cell>
          <cell r="O151">
            <v>3.0800000000000001E-2</v>
          </cell>
          <cell r="P151">
            <v>0</v>
          </cell>
          <cell r="Q151">
            <v>0</v>
          </cell>
          <cell r="R151">
            <v>23.390299999999996</v>
          </cell>
          <cell r="S151">
            <v>1</v>
          </cell>
          <cell r="T151">
            <v>2.64</v>
          </cell>
          <cell r="U151">
            <v>61.75</v>
          </cell>
          <cell r="V151">
            <v>0</v>
          </cell>
          <cell r="X151">
            <v>61.75</v>
          </cell>
          <cell r="Y151">
            <v>0.31129039381670981</v>
          </cell>
          <cell r="Z151">
            <v>59.55</v>
          </cell>
          <cell r="AA151">
            <v>3.6999999999999998E-2</v>
          </cell>
          <cell r="AB151" t="str">
            <v>YES</v>
          </cell>
          <cell r="AC151">
            <v>61.75</v>
          </cell>
          <cell r="AD151" t="str">
            <v>I</v>
          </cell>
          <cell r="AE151" t="e">
            <v>#N/A</v>
          </cell>
          <cell r="AF151" t="e">
            <v>#N/A</v>
          </cell>
          <cell r="AG151">
            <v>1</v>
          </cell>
          <cell r="AH151" t="e">
            <v>#N/A</v>
          </cell>
          <cell r="AI151">
            <v>0</v>
          </cell>
          <cell r="AJ151">
            <v>0</v>
          </cell>
          <cell r="AL151" t="e">
            <v>#N/A</v>
          </cell>
          <cell r="AM151" t="e">
            <v>#N/A</v>
          </cell>
          <cell r="AN151" t="str">
            <v/>
          </cell>
          <cell r="AO151" t="str">
            <v>x</v>
          </cell>
        </row>
        <row r="152">
          <cell r="B152" t="str">
            <v>SHAEVT175B30</v>
          </cell>
          <cell r="C152" t="str">
            <v>Reno-V</v>
          </cell>
          <cell r="D152" t="str">
            <v>AEVT175B30    (1-3/16" Slope)</v>
          </cell>
          <cell r="E152" t="str">
            <v>11/16" x 8'</v>
          </cell>
          <cell r="G152" t="str">
            <v>EA</v>
          </cell>
          <cell r="J152" t="str">
            <v>I</v>
          </cell>
          <cell r="K152">
            <v>2.14</v>
          </cell>
          <cell r="L152">
            <v>53</v>
          </cell>
          <cell r="M152">
            <v>0.55000000000000004</v>
          </cell>
          <cell r="N152">
            <v>23.849999999999998</v>
          </cell>
          <cell r="O152">
            <v>3.1400000000000004E-2</v>
          </cell>
          <cell r="P152">
            <v>0</v>
          </cell>
          <cell r="Q152">
            <v>0</v>
          </cell>
          <cell r="R152">
            <v>23.881399999999999</v>
          </cell>
          <cell r="S152">
            <v>1</v>
          </cell>
          <cell r="T152">
            <v>2.64</v>
          </cell>
          <cell r="U152">
            <v>63.05</v>
          </cell>
          <cell r="V152">
            <v>0</v>
          </cell>
          <cell r="X152">
            <v>63.05</v>
          </cell>
          <cell r="Y152">
            <v>0.31132867132867137</v>
          </cell>
          <cell r="Z152">
            <v>60.8</v>
          </cell>
          <cell r="AA152">
            <v>3.6999999999999998E-2</v>
          </cell>
          <cell r="AB152" t="str">
            <v>YES</v>
          </cell>
          <cell r="AC152">
            <v>63.05</v>
          </cell>
          <cell r="AD152" t="str">
            <v>I</v>
          </cell>
          <cell r="AE152" t="e">
            <v>#N/A</v>
          </cell>
          <cell r="AF152" t="e">
            <v>#N/A</v>
          </cell>
          <cell r="AG152">
            <v>1</v>
          </cell>
          <cell r="AH152" t="e">
            <v>#N/A</v>
          </cell>
          <cell r="AI152">
            <v>0</v>
          </cell>
          <cell r="AJ152">
            <v>0</v>
          </cell>
          <cell r="AL152" t="e">
            <v>#N/A</v>
          </cell>
          <cell r="AM152" t="e">
            <v>#N/A</v>
          </cell>
          <cell r="AN152" t="str">
            <v/>
          </cell>
          <cell r="AO152" t="str">
            <v>x</v>
          </cell>
        </row>
        <row r="153">
          <cell r="B153" t="str">
            <v>SHAEVT200B30</v>
          </cell>
          <cell r="C153" t="str">
            <v>Reno-V</v>
          </cell>
          <cell r="D153" t="str">
            <v>AEVT200B30    (1-3/16" Slope)</v>
          </cell>
          <cell r="E153" t="str">
            <v>3/4" x 8'</v>
          </cell>
          <cell r="G153" t="str">
            <v>EA</v>
          </cell>
          <cell r="J153" t="str">
            <v>I</v>
          </cell>
          <cell r="K153">
            <v>2.19</v>
          </cell>
          <cell r="L153">
            <v>56.81</v>
          </cell>
          <cell r="M153">
            <v>0.55000000000000004</v>
          </cell>
          <cell r="N153">
            <v>25.564499999999999</v>
          </cell>
          <cell r="O153">
            <v>3.1899999999999998E-2</v>
          </cell>
          <cell r="P153">
            <v>0</v>
          </cell>
          <cell r="Q153">
            <v>0</v>
          </cell>
          <cell r="R153">
            <v>25.596399999999999</v>
          </cell>
          <cell r="S153">
            <v>1</v>
          </cell>
          <cell r="T153">
            <v>2.64</v>
          </cell>
          <cell r="U153">
            <v>67.569999999999993</v>
          </cell>
          <cell r="V153">
            <v>3.0000000000001137E-2</v>
          </cell>
          <cell r="X153">
            <v>67.599999999999994</v>
          </cell>
          <cell r="Y153">
            <v>0.31155459924690698</v>
          </cell>
          <cell r="Z153">
            <v>65.150000000000006</v>
          </cell>
          <cell r="AA153">
            <v>3.7999999999999999E-2</v>
          </cell>
          <cell r="AB153" t="str">
            <v>YES</v>
          </cell>
          <cell r="AC153">
            <v>67.599999999999994</v>
          </cell>
          <cell r="AD153" t="str">
            <v>I</v>
          </cell>
          <cell r="AE153" t="e">
            <v>#N/A</v>
          </cell>
          <cell r="AF153" t="e">
            <v>#N/A</v>
          </cell>
          <cell r="AG153">
            <v>1</v>
          </cell>
          <cell r="AH153" t="e">
            <v>#N/A</v>
          </cell>
          <cell r="AI153">
            <v>0</v>
          </cell>
          <cell r="AJ153">
            <v>0</v>
          </cell>
          <cell r="AL153" t="e">
            <v>#N/A</v>
          </cell>
          <cell r="AM153" t="e">
            <v>#N/A</v>
          </cell>
          <cell r="AN153" t="str">
            <v/>
          </cell>
          <cell r="AO153" t="str">
            <v>x</v>
          </cell>
        </row>
        <row r="154">
          <cell r="B154" t="str">
            <v>SHAEVT80B40</v>
          </cell>
          <cell r="C154" t="str">
            <v>Reno-V</v>
          </cell>
          <cell r="D154" t="str">
            <v>AEVT80B40      (1-9/16" Slope)</v>
          </cell>
          <cell r="E154" t="str">
            <v>5/16" x 8'</v>
          </cell>
          <cell r="G154" t="str">
            <v>EA</v>
          </cell>
          <cell r="J154" t="str">
            <v>I</v>
          </cell>
          <cell r="K154">
            <v>1.29</v>
          </cell>
          <cell r="L154">
            <v>54.09</v>
          </cell>
          <cell r="M154">
            <v>0.55000000000000004</v>
          </cell>
          <cell r="N154">
            <v>24.340499999999999</v>
          </cell>
          <cell r="O154">
            <v>2.29E-2</v>
          </cell>
          <cell r="P154">
            <v>0</v>
          </cell>
          <cell r="Q154">
            <v>0</v>
          </cell>
          <cell r="R154">
            <v>24.363399999999999</v>
          </cell>
          <cell r="S154">
            <v>1</v>
          </cell>
          <cell r="T154">
            <v>2.64</v>
          </cell>
          <cell r="U154">
            <v>64.319999999999993</v>
          </cell>
          <cell r="V154">
            <v>0.03</v>
          </cell>
          <cell r="X154">
            <v>64.349999999999994</v>
          </cell>
          <cell r="Y154">
            <v>0.31162251889524617</v>
          </cell>
          <cell r="Z154">
            <v>62.05</v>
          </cell>
          <cell r="AA154">
            <v>3.6999999999999998E-2</v>
          </cell>
          <cell r="AB154" t="str">
            <v>YES</v>
          </cell>
          <cell r="AC154">
            <v>64.349999999999994</v>
          </cell>
          <cell r="AD154" t="str">
            <v>I</v>
          </cell>
          <cell r="AE154" t="e">
            <v>#N/A</v>
          </cell>
          <cell r="AF154" t="e">
            <v>#N/A</v>
          </cell>
          <cell r="AG154">
            <v>1</v>
          </cell>
          <cell r="AH154" t="e">
            <v>#N/A</v>
          </cell>
          <cell r="AI154">
            <v>0</v>
          </cell>
          <cell r="AJ154">
            <v>0</v>
          </cell>
          <cell r="AL154" t="e">
            <v>#N/A</v>
          </cell>
          <cell r="AM154" t="e">
            <v>#N/A</v>
          </cell>
          <cell r="AN154" t="str">
            <v/>
          </cell>
          <cell r="AO154" t="str">
            <v>x</v>
          </cell>
        </row>
        <row r="155">
          <cell r="B155" t="str">
            <v>SHAEVT100B40</v>
          </cell>
          <cell r="C155" t="str">
            <v>Reno-V</v>
          </cell>
          <cell r="D155" t="str">
            <v>AEVT100B40    (1-9/16" Slope)</v>
          </cell>
          <cell r="E155" t="str">
            <v>3/8" x 8'</v>
          </cell>
          <cell r="G155" t="str">
            <v>EA</v>
          </cell>
          <cell r="J155" t="str">
            <v>I</v>
          </cell>
          <cell r="K155">
            <v>2.2999999999999998</v>
          </cell>
          <cell r="L155">
            <v>55.18</v>
          </cell>
          <cell r="M155">
            <v>0.55000000000000004</v>
          </cell>
          <cell r="N155">
            <v>24.830999999999996</v>
          </cell>
          <cell r="O155">
            <v>3.3000000000000002E-2</v>
          </cell>
          <cell r="P155">
            <v>0</v>
          </cell>
          <cell r="Q155">
            <v>0</v>
          </cell>
          <cell r="R155">
            <v>24.863999999999997</v>
          </cell>
          <cell r="S155">
            <v>1</v>
          </cell>
          <cell r="T155">
            <v>2.64</v>
          </cell>
          <cell r="U155">
            <v>65.64</v>
          </cell>
          <cell r="V155">
            <v>0.01</v>
          </cell>
          <cell r="X155">
            <v>65.650000000000006</v>
          </cell>
          <cell r="Y155">
            <v>0.31138960049851161</v>
          </cell>
          <cell r="Z155">
            <v>63.3</v>
          </cell>
          <cell r="AA155">
            <v>3.6999999999999998E-2</v>
          </cell>
          <cell r="AB155" t="str">
            <v>YES</v>
          </cell>
          <cell r="AC155">
            <v>65.650000000000006</v>
          </cell>
          <cell r="AD155" t="str">
            <v>I</v>
          </cell>
          <cell r="AE155" t="e">
            <v>#N/A</v>
          </cell>
          <cell r="AF155" t="e">
            <v>#N/A</v>
          </cell>
          <cell r="AG155">
            <v>1</v>
          </cell>
          <cell r="AH155" t="e">
            <v>#N/A</v>
          </cell>
          <cell r="AI155">
            <v>0</v>
          </cell>
          <cell r="AJ155">
            <v>0</v>
          </cell>
          <cell r="AL155" t="e">
            <v>#N/A</v>
          </cell>
          <cell r="AM155" t="e">
            <v>#N/A</v>
          </cell>
          <cell r="AN155" t="str">
            <v/>
          </cell>
          <cell r="AO155" t="str">
            <v>x</v>
          </cell>
        </row>
        <row r="156">
          <cell r="B156" t="str">
            <v>SHAEVT125B40</v>
          </cell>
          <cell r="C156" t="str">
            <v>Reno-V</v>
          </cell>
          <cell r="D156" t="str">
            <v>AEVT125B40    (1-9/16" Slope)</v>
          </cell>
          <cell r="E156" t="str">
            <v>1/2" x 8'</v>
          </cell>
          <cell r="G156" t="str">
            <v>EA</v>
          </cell>
          <cell r="J156" t="str">
            <v>I</v>
          </cell>
          <cell r="K156">
            <v>1.89</v>
          </cell>
          <cell r="L156">
            <v>56.59</v>
          </cell>
          <cell r="M156">
            <v>0.55000000000000004</v>
          </cell>
          <cell r="N156">
            <v>25.465499999999999</v>
          </cell>
          <cell r="O156">
            <v>2.8900000000000002E-2</v>
          </cell>
          <cell r="P156">
            <v>0</v>
          </cell>
          <cell r="Q156">
            <v>0</v>
          </cell>
          <cell r="R156">
            <v>25.494399999999999</v>
          </cell>
          <cell r="S156">
            <v>1</v>
          </cell>
          <cell r="T156">
            <v>2.64</v>
          </cell>
          <cell r="U156">
            <v>67.31</v>
          </cell>
          <cell r="V156">
            <v>-0.01</v>
          </cell>
          <cell r="X156">
            <v>67.3</v>
          </cell>
          <cell r="Y156">
            <v>0.31124138862623263</v>
          </cell>
          <cell r="Z156">
            <v>64.900000000000006</v>
          </cell>
          <cell r="AA156">
            <v>3.6999999999999998E-2</v>
          </cell>
          <cell r="AB156" t="str">
            <v>YES</v>
          </cell>
          <cell r="AC156">
            <v>67.3</v>
          </cell>
          <cell r="AD156" t="str">
            <v>I</v>
          </cell>
          <cell r="AE156" t="e">
            <v>#N/A</v>
          </cell>
          <cell r="AF156" t="e">
            <v>#N/A</v>
          </cell>
          <cell r="AG156">
            <v>1</v>
          </cell>
          <cell r="AH156" t="e">
            <v>#N/A</v>
          </cell>
          <cell r="AI156">
            <v>0</v>
          </cell>
          <cell r="AJ156">
            <v>0</v>
          </cell>
          <cell r="AL156" t="e">
            <v>#N/A</v>
          </cell>
          <cell r="AM156" t="e">
            <v>#N/A</v>
          </cell>
          <cell r="AN156" t="str">
            <v/>
          </cell>
          <cell r="AO156" t="str">
            <v>x</v>
          </cell>
        </row>
        <row r="157">
          <cell r="B157" t="str">
            <v>SHAEVT150B40</v>
          </cell>
          <cell r="C157" t="str">
            <v>Reno-V</v>
          </cell>
          <cell r="D157" t="str">
            <v>AEVT150B40    (1-9/16" Slope)</v>
          </cell>
          <cell r="E157" t="str">
            <v>9/16" x 8'</v>
          </cell>
          <cell r="G157" t="str">
            <v>EA</v>
          </cell>
          <cell r="J157" t="str">
            <v>I</v>
          </cell>
          <cell r="K157">
            <v>1.05</v>
          </cell>
          <cell r="L157">
            <v>57.9</v>
          </cell>
          <cell r="M157">
            <v>0.55000000000000004</v>
          </cell>
          <cell r="N157">
            <v>26.054999999999996</v>
          </cell>
          <cell r="O157">
            <v>2.0500000000000001E-2</v>
          </cell>
          <cell r="P157">
            <v>0</v>
          </cell>
          <cell r="Q157">
            <v>0</v>
          </cell>
          <cell r="R157">
            <v>26.075499999999995</v>
          </cell>
          <cell r="S157">
            <v>1</v>
          </cell>
          <cell r="T157">
            <v>2.64</v>
          </cell>
          <cell r="U157">
            <v>68.84</v>
          </cell>
          <cell r="V157">
            <v>0.01</v>
          </cell>
          <cell r="X157">
            <v>68.849999999999994</v>
          </cell>
          <cell r="Y157">
            <v>0.31140159767610764</v>
          </cell>
          <cell r="Z157">
            <v>66.400000000000006</v>
          </cell>
          <cell r="AA157">
            <v>3.6999999999999998E-2</v>
          </cell>
          <cell r="AB157" t="str">
            <v>YES</v>
          </cell>
          <cell r="AC157">
            <v>68.849999999999994</v>
          </cell>
          <cell r="AD157" t="str">
            <v>I</v>
          </cell>
          <cell r="AE157" t="e">
            <v>#N/A</v>
          </cell>
          <cell r="AF157" t="e">
            <v>#N/A</v>
          </cell>
          <cell r="AG157">
            <v>1</v>
          </cell>
          <cell r="AH157" t="e">
            <v>#N/A</v>
          </cell>
          <cell r="AI157">
            <v>0</v>
          </cell>
          <cell r="AJ157">
            <v>0</v>
          </cell>
          <cell r="AL157" t="e">
            <v>#N/A</v>
          </cell>
          <cell r="AM157" t="e">
            <v>#N/A</v>
          </cell>
          <cell r="AN157" t="str">
            <v/>
          </cell>
          <cell r="AO157" t="str">
            <v>x</v>
          </cell>
        </row>
        <row r="158">
          <cell r="B158" t="str">
            <v>SHAEVT175B40</v>
          </cell>
          <cell r="C158" t="str">
            <v>Reno-V</v>
          </cell>
          <cell r="D158" t="str">
            <v>AEVT175B40    (1-9/16" Slope)</v>
          </cell>
          <cell r="E158" t="str">
            <v>11/16" x 8'</v>
          </cell>
          <cell r="G158" t="str">
            <v>EA</v>
          </cell>
          <cell r="J158" t="str">
            <v>I</v>
          </cell>
          <cell r="K158">
            <v>1.1000000000000001</v>
          </cell>
          <cell r="L158">
            <v>59.01</v>
          </cell>
          <cell r="M158">
            <v>0.55000000000000004</v>
          </cell>
          <cell r="N158">
            <v>26.554499999999997</v>
          </cell>
          <cell r="O158">
            <v>2.1000000000000001E-2</v>
          </cell>
          <cell r="P158">
            <v>0</v>
          </cell>
          <cell r="Q158">
            <v>0</v>
          </cell>
          <cell r="R158">
            <v>26.575499999999998</v>
          </cell>
          <cell r="S158">
            <v>1</v>
          </cell>
          <cell r="T158">
            <v>2.64</v>
          </cell>
          <cell r="U158">
            <v>70.16</v>
          </cell>
          <cell r="V158">
            <v>-0.01</v>
          </cell>
          <cell r="X158">
            <v>70.150000000000006</v>
          </cell>
          <cell r="Y158">
            <v>0.31120326572928153</v>
          </cell>
          <cell r="Z158">
            <v>67.650000000000006</v>
          </cell>
          <cell r="AA158">
            <v>3.6999999999999998E-2</v>
          </cell>
          <cell r="AB158" t="str">
            <v>YES</v>
          </cell>
          <cell r="AC158">
            <v>70.150000000000006</v>
          </cell>
          <cell r="AD158" t="str">
            <v>I</v>
          </cell>
          <cell r="AE158" t="e">
            <v>#N/A</v>
          </cell>
          <cell r="AF158" t="e">
            <v>#N/A</v>
          </cell>
          <cell r="AG158">
            <v>1</v>
          </cell>
          <cell r="AH158" t="e">
            <v>#N/A</v>
          </cell>
          <cell r="AI158">
            <v>0</v>
          </cell>
          <cell r="AJ158">
            <v>0</v>
          </cell>
          <cell r="AL158" t="e">
            <v>#N/A</v>
          </cell>
          <cell r="AM158" t="e">
            <v>#N/A</v>
          </cell>
          <cell r="AN158" t="str">
            <v/>
          </cell>
          <cell r="AO158" t="str">
            <v>x</v>
          </cell>
        </row>
        <row r="159">
          <cell r="B159" t="str">
            <v>SHAEVT200B40</v>
          </cell>
          <cell r="C159" t="str">
            <v>Reno-V</v>
          </cell>
          <cell r="D159" t="str">
            <v>AEVT200B40    (1-9/16" Slope)</v>
          </cell>
          <cell r="E159" t="str">
            <v>3/4" x 8'</v>
          </cell>
          <cell r="G159" t="str">
            <v>EA</v>
          </cell>
          <cell r="J159" t="str">
            <v>I</v>
          </cell>
          <cell r="K159">
            <v>0.83</v>
          </cell>
          <cell r="L159">
            <v>62.83</v>
          </cell>
          <cell r="M159">
            <v>0.55000000000000004</v>
          </cell>
          <cell r="N159">
            <v>28.273499999999995</v>
          </cell>
          <cell r="O159">
            <v>1.83E-2</v>
          </cell>
          <cell r="P159">
            <v>0</v>
          </cell>
          <cell r="Q159">
            <v>0</v>
          </cell>
          <cell r="R159">
            <v>28.291799999999995</v>
          </cell>
          <cell r="S159">
            <v>1</v>
          </cell>
          <cell r="T159">
            <v>2.64</v>
          </cell>
          <cell r="U159">
            <v>74.69</v>
          </cell>
          <cell r="V159">
            <v>1.0000000000005116E-2</v>
          </cell>
          <cell r="X159">
            <v>74.7</v>
          </cell>
          <cell r="Y159">
            <v>0.31138371668492176</v>
          </cell>
          <cell r="Z159">
            <v>72.05</v>
          </cell>
          <cell r="AA159">
            <v>3.6999999999999998E-2</v>
          </cell>
          <cell r="AB159" t="str">
            <v>YES</v>
          </cell>
          <cell r="AC159">
            <v>74.7</v>
          </cell>
          <cell r="AD159" t="str">
            <v>I</v>
          </cell>
          <cell r="AE159" t="e">
            <v>#N/A</v>
          </cell>
          <cell r="AF159" t="e">
            <v>#N/A</v>
          </cell>
          <cell r="AG159">
            <v>1</v>
          </cell>
          <cell r="AH159" t="e">
            <v>#N/A</v>
          </cell>
          <cell r="AI159">
            <v>0</v>
          </cell>
          <cell r="AJ159">
            <v>0</v>
          </cell>
          <cell r="AL159" t="e">
            <v>#N/A</v>
          </cell>
          <cell r="AM159" t="e">
            <v>#N/A</v>
          </cell>
          <cell r="AN159" t="str">
            <v/>
          </cell>
          <cell r="AO159" t="str">
            <v>x</v>
          </cell>
        </row>
        <row r="160">
          <cell r="B160" t="str">
            <v>SHAVT80B20AM</v>
          </cell>
          <cell r="C160" t="str">
            <v>Reno-V</v>
          </cell>
          <cell r="D160" t="str">
            <v>AVT80B20AM      (3/4" Slope)</v>
          </cell>
          <cell r="E160" t="str">
            <v>5/16" x 8'</v>
          </cell>
          <cell r="G160" t="str">
            <v>EA</v>
          </cell>
          <cell r="J160" t="str">
            <v>I</v>
          </cell>
          <cell r="K160">
            <v>1.32</v>
          </cell>
          <cell r="L160">
            <v>45.35</v>
          </cell>
          <cell r="M160">
            <v>0.55000000000000004</v>
          </cell>
          <cell r="N160">
            <v>20.407499999999999</v>
          </cell>
          <cell r="O160">
            <v>2.3200000000000002E-2</v>
          </cell>
          <cell r="P160">
            <v>0</v>
          </cell>
          <cell r="Q160">
            <v>0</v>
          </cell>
          <cell r="R160">
            <v>20.430699999999998</v>
          </cell>
          <cell r="S160">
            <v>1</v>
          </cell>
          <cell r="T160">
            <v>2.64</v>
          </cell>
          <cell r="U160">
            <v>53.94</v>
          </cell>
          <cell r="V160">
            <v>0.01</v>
          </cell>
          <cell r="X160">
            <v>53.95</v>
          </cell>
          <cell r="Y160">
            <v>0.31146010615890146</v>
          </cell>
          <cell r="Z160">
            <v>52</v>
          </cell>
          <cell r="AA160">
            <v>3.7999999999999999E-2</v>
          </cell>
          <cell r="AB160" t="str">
            <v>YES</v>
          </cell>
          <cell r="AC160">
            <v>53.95</v>
          </cell>
          <cell r="AD160" t="str">
            <v>I</v>
          </cell>
          <cell r="AE160" t="e">
            <v>#N/A</v>
          </cell>
          <cell r="AF160" t="e">
            <v>#N/A</v>
          </cell>
          <cell r="AG160">
            <v>1</v>
          </cell>
          <cell r="AH160" t="e">
            <v>#N/A</v>
          </cell>
          <cell r="AI160">
            <v>0</v>
          </cell>
          <cell r="AJ160">
            <v>0</v>
          </cell>
          <cell r="AL160" t="e">
            <v>#N/A</v>
          </cell>
          <cell r="AM160" t="e">
            <v>#N/A</v>
          </cell>
          <cell r="AN160" t="str">
            <v/>
          </cell>
          <cell r="AO160" t="str">
            <v>x</v>
          </cell>
        </row>
        <row r="161">
          <cell r="B161" t="str">
            <v>SHAVT100B20AM</v>
          </cell>
          <cell r="C161" t="str">
            <v>Reno-V</v>
          </cell>
          <cell r="D161" t="str">
            <v>AVT100B20AM    (3/4" Slope)</v>
          </cell>
          <cell r="E161" t="str">
            <v>3/8" x 8'</v>
          </cell>
          <cell r="G161" t="str">
            <v>EA</v>
          </cell>
          <cell r="J161" t="str">
            <v>I</v>
          </cell>
          <cell r="K161">
            <v>1.4</v>
          </cell>
          <cell r="L161">
            <v>46.45</v>
          </cell>
          <cell r="M161">
            <v>0.55000000000000004</v>
          </cell>
          <cell r="N161">
            <v>20.9025</v>
          </cell>
          <cell r="O161">
            <v>2.4E-2</v>
          </cell>
          <cell r="P161">
            <v>0</v>
          </cell>
          <cell r="Q161">
            <v>0</v>
          </cell>
          <cell r="R161">
            <v>20.926500000000001</v>
          </cell>
          <cell r="S161">
            <v>1</v>
          </cell>
          <cell r="T161">
            <v>2.64</v>
          </cell>
          <cell r="U161">
            <v>55.25</v>
          </cell>
          <cell r="V161">
            <v>0</v>
          </cell>
          <cell r="X161">
            <v>55.25</v>
          </cell>
          <cell r="Y161">
            <v>0.31134512546277254</v>
          </cell>
          <cell r="Z161">
            <v>53.3</v>
          </cell>
          <cell r="AA161">
            <v>3.6999999999999998E-2</v>
          </cell>
          <cell r="AB161" t="str">
            <v>YES</v>
          </cell>
          <cell r="AC161">
            <v>55.25</v>
          </cell>
          <cell r="AD161" t="str">
            <v>I</v>
          </cell>
          <cell r="AE161" t="e">
            <v>#N/A</v>
          </cell>
          <cell r="AF161" t="e">
            <v>#N/A</v>
          </cell>
          <cell r="AG161">
            <v>1</v>
          </cell>
          <cell r="AH161" t="e">
            <v>#N/A</v>
          </cell>
          <cell r="AI161">
            <v>0</v>
          </cell>
          <cell r="AJ161">
            <v>0</v>
          </cell>
          <cell r="AL161" t="e">
            <v>#N/A</v>
          </cell>
          <cell r="AM161" t="e">
            <v>#N/A</v>
          </cell>
          <cell r="AN161" t="str">
            <v/>
          </cell>
          <cell r="AO161" t="str">
            <v>x</v>
          </cell>
        </row>
        <row r="162">
          <cell r="B162" t="str">
            <v>SHAVT125B20AM</v>
          </cell>
          <cell r="C162" t="str">
            <v>Reno-V</v>
          </cell>
          <cell r="D162" t="str">
            <v>AVT125B20AM    (3/4" Slope)</v>
          </cell>
          <cell r="E162" t="str">
            <v>1/2" x 8'</v>
          </cell>
          <cell r="G162" t="str">
            <v>EA</v>
          </cell>
          <cell r="J162" t="str">
            <v>I</v>
          </cell>
          <cell r="K162">
            <v>1.41</v>
          </cell>
          <cell r="L162">
            <v>47.54</v>
          </cell>
          <cell r="M162">
            <v>0.55000000000000004</v>
          </cell>
          <cell r="N162">
            <v>21.392999999999997</v>
          </cell>
          <cell r="O162">
            <v>2.41E-2</v>
          </cell>
          <cell r="P162">
            <v>0</v>
          </cell>
          <cell r="Q162">
            <v>0</v>
          </cell>
          <cell r="R162">
            <v>21.417099999999998</v>
          </cell>
          <cell r="S162">
            <v>1</v>
          </cell>
          <cell r="T162">
            <v>2.64</v>
          </cell>
          <cell r="U162">
            <v>56.54</v>
          </cell>
          <cell r="V162">
            <v>0.01</v>
          </cell>
          <cell r="X162">
            <v>56.55</v>
          </cell>
          <cell r="Y162">
            <v>0.31140262036813776</v>
          </cell>
          <cell r="Z162">
            <v>54.55</v>
          </cell>
          <cell r="AA162">
            <v>3.6999999999999998E-2</v>
          </cell>
          <cell r="AB162" t="str">
            <v>YES</v>
          </cell>
          <cell r="AC162">
            <v>56.55</v>
          </cell>
          <cell r="AD162" t="str">
            <v>I</v>
          </cell>
          <cell r="AE162" t="e">
            <v>#N/A</v>
          </cell>
          <cell r="AF162" t="e">
            <v>#N/A</v>
          </cell>
          <cell r="AG162">
            <v>1</v>
          </cell>
          <cell r="AH162" t="e">
            <v>#N/A</v>
          </cell>
          <cell r="AI162">
            <v>0</v>
          </cell>
          <cell r="AJ162">
            <v>0</v>
          </cell>
          <cell r="AL162" t="e">
            <v>#N/A</v>
          </cell>
          <cell r="AM162" t="e">
            <v>#N/A</v>
          </cell>
          <cell r="AN162" t="str">
            <v/>
          </cell>
          <cell r="AO162" t="str">
            <v>x</v>
          </cell>
        </row>
        <row r="163">
          <cell r="B163" t="str">
            <v>SHAVT150B20AM</v>
          </cell>
          <cell r="C163" t="str">
            <v>Reno-V</v>
          </cell>
          <cell r="D163" t="str">
            <v>AVT150B20AM    (3/4" Slope)</v>
          </cell>
          <cell r="E163" t="str">
            <v>9/16" x 8'</v>
          </cell>
          <cell r="G163" t="str">
            <v>EA</v>
          </cell>
          <cell r="J163" t="str">
            <v>I</v>
          </cell>
          <cell r="K163">
            <v>1.45</v>
          </cell>
          <cell r="L163">
            <v>49.16</v>
          </cell>
          <cell r="M163">
            <v>0.55000000000000004</v>
          </cell>
          <cell r="N163">
            <v>22.121999999999996</v>
          </cell>
          <cell r="O163">
            <v>2.4500000000000001E-2</v>
          </cell>
          <cell r="P163">
            <v>0</v>
          </cell>
          <cell r="Q163">
            <v>0</v>
          </cell>
          <cell r="R163">
            <v>22.146499999999996</v>
          </cell>
          <cell r="S163">
            <v>1</v>
          </cell>
          <cell r="T163">
            <v>2.64</v>
          </cell>
          <cell r="U163">
            <v>58.47</v>
          </cell>
          <cell r="V163">
            <v>3.0000000000001137E-2</v>
          </cell>
          <cell r="X163">
            <v>58.5</v>
          </cell>
          <cell r="Y163">
            <v>0.3116860916860919</v>
          </cell>
          <cell r="Z163">
            <v>56.4</v>
          </cell>
          <cell r="AA163">
            <v>3.6999999999999998E-2</v>
          </cell>
          <cell r="AB163" t="str">
            <v>YES</v>
          </cell>
          <cell r="AC163">
            <v>58.5</v>
          </cell>
          <cell r="AD163" t="str">
            <v>I</v>
          </cell>
          <cell r="AE163" t="e">
            <v>#N/A</v>
          </cell>
          <cell r="AF163" t="e">
            <v>#N/A</v>
          </cell>
          <cell r="AG163">
            <v>1</v>
          </cell>
          <cell r="AH163" t="e">
            <v>#N/A</v>
          </cell>
          <cell r="AI163">
            <v>0</v>
          </cell>
          <cell r="AJ163">
            <v>0</v>
          </cell>
          <cell r="AL163" t="e">
            <v>#N/A</v>
          </cell>
          <cell r="AM163" t="e">
            <v>#N/A</v>
          </cell>
          <cell r="AN163" t="str">
            <v/>
          </cell>
          <cell r="AO163" t="str">
            <v>x</v>
          </cell>
        </row>
        <row r="164">
          <cell r="B164" t="str">
            <v>SHAVT175B20AM</v>
          </cell>
          <cell r="C164" t="str">
            <v>Reno-V</v>
          </cell>
          <cell r="D164" t="str">
            <v>AVT175B20AM    (3/4" Slope)</v>
          </cell>
          <cell r="E164" t="str">
            <v>11/16" x 8'</v>
          </cell>
          <cell r="G164" t="str">
            <v>EA</v>
          </cell>
          <cell r="J164" t="str">
            <v>I</v>
          </cell>
          <cell r="K164">
            <v>1.52</v>
          </cell>
          <cell r="L164">
            <v>50.24</v>
          </cell>
          <cell r="M164">
            <v>0.55000000000000004</v>
          </cell>
          <cell r="N164">
            <v>22.607999999999997</v>
          </cell>
          <cell r="O164">
            <v>2.52E-2</v>
          </cell>
          <cell r="P164">
            <v>0</v>
          </cell>
          <cell r="Q164">
            <v>0</v>
          </cell>
          <cell r="R164">
            <v>22.633199999999999</v>
          </cell>
          <cell r="S164">
            <v>1</v>
          </cell>
          <cell r="T164">
            <v>2.64</v>
          </cell>
          <cell r="U164">
            <v>59.75</v>
          </cell>
          <cell r="V164">
            <v>0</v>
          </cell>
          <cell r="X164">
            <v>59.75</v>
          </cell>
          <cell r="Y164">
            <v>0.31127577025484987</v>
          </cell>
          <cell r="Z164">
            <v>57.65</v>
          </cell>
          <cell r="AA164">
            <v>3.5999999999999997E-2</v>
          </cell>
          <cell r="AB164" t="str">
            <v>YES</v>
          </cell>
          <cell r="AC164">
            <v>59.75</v>
          </cell>
          <cell r="AD164" t="str">
            <v>I</v>
          </cell>
          <cell r="AE164" t="e">
            <v>#N/A</v>
          </cell>
          <cell r="AF164" t="e">
            <v>#N/A</v>
          </cell>
          <cell r="AG164">
            <v>1</v>
          </cell>
          <cell r="AH164" t="e">
            <v>#N/A</v>
          </cell>
          <cell r="AI164">
            <v>0</v>
          </cell>
          <cell r="AJ164">
            <v>0</v>
          </cell>
          <cell r="AL164" t="e">
            <v>#N/A</v>
          </cell>
          <cell r="AM164" t="e">
            <v>#N/A</v>
          </cell>
          <cell r="AN164" t="str">
            <v/>
          </cell>
          <cell r="AO164" t="str">
            <v>x</v>
          </cell>
        </row>
        <row r="165">
          <cell r="B165" t="str">
            <v>SHAVT200B20AM</v>
          </cell>
          <cell r="C165" t="str">
            <v>Reno-V</v>
          </cell>
          <cell r="D165" t="str">
            <v>AVT200B20AM    (3/4" Slope)</v>
          </cell>
          <cell r="E165" t="str">
            <v>3/4" x 8'</v>
          </cell>
          <cell r="G165" t="str">
            <v>EA</v>
          </cell>
          <cell r="J165" t="str">
            <v>I</v>
          </cell>
          <cell r="K165">
            <v>1.56</v>
          </cell>
          <cell r="L165">
            <v>54.09</v>
          </cell>
          <cell r="M165">
            <v>0.55000000000000004</v>
          </cell>
          <cell r="N165">
            <v>24.340499999999999</v>
          </cell>
          <cell r="O165">
            <v>2.5600000000000001E-2</v>
          </cell>
          <cell r="P165">
            <v>0</v>
          </cell>
          <cell r="Q165">
            <v>0</v>
          </cell>
          <cell r="R165">
            <v>24.366099999999999</v>
          </cell>
          <cell r="S165">
            <v>1</v>
          </cell>
          <cell r="T165">
            <v>2.64</v>
          </cell>
          <cell r="U165">
            <v>64.33</v>
          </cell>
          <cell r="V165">
            <v>0.02</v>
          </cell>
          <cell r="X165">
            <v>64.349999999999994</v>
          </cell>
          <cell r="Y165">
            <v>0.31154623154623151</v>
          </cell>
          <cell r="Z165">
            <v>62.05</v>
          </cell>
          <cell r="AA165">
            <v>3.6999999999999998E-2</v>
          </cell>
          <cell r="AB165" t="str">
            <v>YES</v>
          </cell>
          <cell r="AC165">
            <v>64.349999999999994</v>
          </cell>
          <cell r="AD165" t="str">
            <v>I</v>
          </cell>
          <cell r="AE165" t="e">
            <v>#N/A</v>
          </cell>
          <cell r="AF165" t="e">
            <v>#N/A</v>
          </cell>
          <cell r="AG165">
            <v>1</v>
          </cell>
          <cell r="AH165" t="e">
            <v>#N/A</v>
          </cell>
          <cell r="AI165">
            <v>0</v>
          </cell>
          <cell r="AJ165">
            <v>0</v>
          </cell>
          <cell r="AL165" t="e">
            <v>#N/A</v>
          </cell>
          <cell r="AM165" t="e">
            <v>#N/A</v>
          </cell>
          <cell r="AN165" t="str">
            <v/>
          </cell>
          <cell r="AO165" t="str">
            <v>x</v>
          </cell>
        </row>
        <row r="166">
          <cell r="B166" t="str">
            <v>SHAVT80B30AM</v>
          </cell>
          <cell r="C166" t="str">
            <v>Reno-V</v>
          </cell>
          <cell r="D166" t="str">
            <v>AVT80B30AM      (1-3/16" Slope)</v>
          </cell>
          <cell r="E166" t="str">
            <v>5/16" x 8'</v>
          </cell>
          <cell r="G166" t="str">
            <v>EA</v>
          </cell>
          <cell r="J166" t="str">
            <v>I</v>
          </cell>
          <cell r="K166">
            <v>1.55</v>
          </cell>
          <cell r="L166">
            <v>49.16</v>
          </cell>
          <cell r="M166">
            <v>0.55000000000000004</v>
          </cell>
          <cell r="N166">
            <v>22.121999999999996</v>
          </cell>
          <cell r="O166">
            <v>2.5500000000000002E-2</v>
          </cell>
          <cell r="P166">
            <v>0</v>
          </cell>
          <cell r="Q166">
            <v>0</v>
          </cell>
          <cell r="R166">
            <v>22.147499999999997</v>
          </cell>
          <cell r="S166">
            <v>1</v>
          </cell>
          <cell r="T166">
            <v>2.64</v>
          </cell>
          <cell r="U166">
            <v>58.47</v>
          </cell>
          <cell r="V166">
            <v>3.0000000000001137E-2</v>
          </cell>
          <cell r="X166">
            <v>58.5</v>
          </cell>
          <cell r="Y166">
            <v>0.3116550116550118</v>
          </cell>
          <cell r="Z166">
            <v>56.4</v>
          </cell>
          <cell r="AA166">
            <v>3.6999999999999998E-2</v>
          </cell>
          <cell r="AB166" t="str">
            <v>YES</v>
          </cell>
          <cell r="AC166">
            <v>58.5</v>
          </cell>
          <cell r="AD166" t="str">
            <v>I</v>
          </cell>
          <cell r="AE166" t="e">
            <v>#N/A</v>
          </cell>
          <cell r="AF166" t="e">
            <v>#N/A</v>
          </cell>
          <cell r="AG166">
            <v>1</v>
          </cell>
          <cell r="AH166" t="e">
            <v>#N/A</v>
          </cell>
          <cell r="AI166">
            <v>0</v>
          </cell>
          <cell r="AJ166">
            <v>0</v>
          </cell>
          <cell r="AL166" t="e">
            <v>#N/A</v>
          </cell>
          <cell r="AM166" t="e">
            <v>#N/A</v>
          </cell>
          <cell r="AN166" t="str">
            <v/>
          </cell>
          <cell r="AO166" t="str">
            <v>x</v>
          </cell>
        </row>
        <row r="167">
          <cell r="B167" t="str">
            <v>SHAVT100B30AM</v>
          </cell>
          <cell r="C167" t="str">
            <v>Reno-V</v>
          </cell>
          <cell r="D167" t="str">
            <v>AVT100B30AM    (1-3/16" Slope)</v>
          </cell>
          <cell r="E167" t="str">
            <v>3/8" x 8'</v>
          </cell>
          <cell r="G167" t="str">
            <v>EA</v>
          </cell>
          <cell r="J167" t="str">
            <v>I</v>
          </cell>
          <cell r="K167">
            <v>1.63</v>
          </cell>
          <cell r="L167">
            <v>50.24</v>
          </cell>
          <cell r="M167">
            <v>0.55000000000000004</v>
          </cell>
          <cell r="N167">
            <v>22.607999999999997</v>
          </cell>
          <cell r="O167">
            <v>2.6299999999999997E-2</v>
          </cell>
          <cell r="P167">
            <v>0</v>
          </cell>
          <cell r="Q167">
            <v>0</v>
          </cell>
          <cell r="R167">
            <v>22.634299999999996</v>
          </cell>
          <cell r="S167">
            <v>1</v>
          </cell>
          <cell r="T167">
            <v>2.64</v>
          </cell>
          <cell r="U167">
            <v>59.75</v>
          </cell>
          <cell r="V167">
            <v>0</v>
          </cell>
          <cell r="X167">
            <v>59.75</v>
          </cell>
          <cell r="Y167">
            <v>0.31124229745150267</v>
          </cell>
          <cell r="Z167">
            <v>57.65</v>
          </cell>
          <cell r="AA167">
            <v>3.5999999999999997E-2</v>
          </cell>
          <cell r="AB167" t="str">
            <v>YES</v>
          </cell>
          <cell r="AC167">
            <v>59.75</v>
          </cell>
          <cell r="AD167" t="str">
            <v>I</v>
          </cell>
          <cell r="AE167" t="e">
            <v>#N/A</v>
          </cell>
          <cell r="AF167" t="e">
            <v>#N/A</v>
          </cell>
          <cell r="AG167">
            <v>1</v>
          </cell>
          <cell r="AH167" t="e">
            <v>#N/A</v>
          </cell>
          <cell r="AI167">
            <v>0</v>
          </cell>
          <cell r="AJ167">
            <v>0</v>
          </cell>
          <cell r="AL167" t="e">
            <v>#N/A</v>
          </cell>
          <cell r="AM167" t="e">
            <v>#N/A</v>
          </cell>
          <cell r="AN167" t="str">
            <v/>
          </cell>
          <cell r="AO167" t="str">
            <v>x</v>
          </cell>
        </row>
        <row r="168">
          <cell r="B168" t="str">
            <v>SHAVT125B30AM</v>
          </cell>
          <cell r="C168" t="str">
            <v>Reno-V</v>
          </cell>
          <cell r="D168" t="str">
            <v>AVT125B30AM    (1-3/16" Slope)</v>
          </cell>
          <cell r="E168" t="str">
            <v>1/2" x 8'</v>
          </cell>
          <cell r="G168" t="str">
            <v>EA</v>
          </cell>
          <cell r="J168" t="str">
            <v>I</v>
          </cell>
          <cell r="K168">
            <v>1.64</v>
          </cell>
          <cell r="L168">
            <v>51.91</v>
          </cell>
          <cell r="M168">
            <v>0.55000000000000004</v>
          </cell>
          <cell r="N168">
            <v>23.359499999999997</v>
          </cell>
          <cell r="O168">
            <v>2.64E-2</v>
          </cell>
          <cell r="P168">
            <v>0</v>
          </cell>
          <cell r="Q168">
            <v>0</v>
          </cell>
          <cell r="R168">
            <v>23.385899999999996</v>
          </cell>
          <cell r="S168">
            <v>1</v>
          </cell>
          <cell r="T168">
            <v>2.64</v>
          </cell>
          <cell r="U168">
            <v>61.74</v>
          </cell>
          <cell r="V168">
            <v>0.01</v>
          </cell>
          <cell r="X168">
            <v>61.75</v>
          </cell>
          <cell r="Y168">
            <v>0.31141994847258031</v>
          </cell>
          <cell r="Z168">
            <v>59.55</v>
          </cell>
          <cell r="AA168">
            <v>3.6999999999999998E-2</v>
          </cell>
          <cell r="AB168" t="str">
            <v>YES</v>
          </cell>
          <cell r="AC168">
            <v>61.75</v>
          </cell>
          <cell r="AD168" t="str">
            <v>I</v>
          </cell>
          <cell r="AE168" t="e">
            <v>#N/A</v>
          </cell>
          <cell r="AF168" t="e">
            <v>#N/A</v>
          </cell>
          <cell r="AG168">
            <v>1</v>
          </cell>
          <cell r="AH168" t="e">
            <v>#N/A</v>
          </cell>
          <cell r="AI168">
            <v>0</v>
          </cell>
          <cell r="AJ168">
            <v>0</v>
          </cell>
          <cell r="AL168" t="e">
            <v>#N/A</v>
          </cell>
          <cell r="AM168" t="e">
            <v>#N/A</v>
          </cell>
          <cell r="AN168" t="str">
            <v/>
          </cell>
          <cell r="AO168" t="str">
            <v>x</v>
          </cell>
        </row>
        <row r="169">
          <cell r="B169" t="str">
            <v>SHAVT150B30AM</v>
          </cell>
          <cell r="C169" t="str">
            <v>Reno-V</v>
          </cell>
          <cell r="D169" t="str">
            <v>AVT150B30AM    (1-3/16" Slope)</v>
          </cell>
          <cell r="E169" t="str">
            <v>9/16" x 8'</v>
          </cell>
          <cell r="G169" t="str">
            <v>EA</v>
          </cell>
          <cell r="J169" t="str">
            <v>I</v>
          </cell>
          <cell r="K169">
            <v>1.69</v>
          </cell>
          <cell r="L169">
            <v>53</v>
          </cell>
          <cell r="M169">
            <v>0.55000000000000004</v>
          </cell>
          <cell r="N169">
            <v>23.849999999999998</v>
          </cell>
          <cell r="O169">
            <v>2.69E-2</v>
          </cell>
          <cell r="P169">
            <v>0</v>
          </cell>
          <cell r="Q169">
            <v>0</v>
          </cell>
          <cell r="R169">
            <v>23.876899999999999</v>
          </cell>
          <cell r="S169">
            <v>1</v>
          </cell>
          <cell r="T169">
            <v>2.64</v>
          </cell>
          <cell r="U169">
            <v>63.04</v>
          </cell>
          <cell r="V169">
            <v>0.01</v>
          </cell>
          <cell r="X169">
            <v>63.05</v>
          </cell>
          <cell r="Y169">
            <v>0.31145843846874782</v>
          </cell>
          <cell r="Z169">
            <v>60.8</v>
          </cell>
          <cell r="AA169">
            <v>3.6999999999999998E-2</v>
          </cell>
          <cell r="AB169" t="str">
            <v>YES</v>
          </cell>
          <cell r="AC169">
            <v>63.05</v>
          </cell>
          <cell r="AD169" t="str">
            <v>I</v>
          </cell>
          <cell r="AE169" t="e">
            <v>#N/A</v>
          </cell>
          <cell r="AF169" t="e">
            <v>#N/A</v>
          </cell>
          <cell r="AG169">
            <v>1</v>
          </cell>
          <cell r="AH169" t="e">
            <v>#N/A</v>
          </cell>
          <cell r="AI169">
            <v>0</v>
          </cell>
          <cell r="AJ169">
            <v>0</v>
          </cell>
          <cell r="AL169" t="e">
            <v>#N/A</v>
          </cell>
          <cell r="AM169" t="e">
            <v>#N/A</v>
          </cell>
          <cell r="AN169" t="str">
            <v/>
          </cell>
          <cell r="AO169" t="str">
            <v>x</v>
          </cell>
        </row>
        <row r="170">
          <cell r="B170" t="str">
            <v>SHAVT175B30AM</v>
          </cell>
          <cell r="C170" t="str">
            <v>Reno-V</v>
          </cell>
          <cell r="D170" t="str">
            <v>AVT175B30AM    (1-3/16" Slope)</v>
          </cell>
          <cell r="E170" t="str">
            <v>11/16" x 8'</v>
          </cell>
          <cell r="G170" t="str">
            <v>EA</v>
          </cell>
          <cell r="J170" t="str">
            <v>I</v>
          </cell>
          <cell r="K170">
            <v>1.75</v>
          </cell>
          <cell r="L170">
            <v>54.09</v>
          </cell>
          <cell r="M170">
            <v>0.55000000000000004</v>
          </cell>
          <cell r="N170">
            <v>24.340499999999999</v>
          </cell>
          <cell r="O170">
            <v>2.7500000000000004E-2</v>
          </cell>
          <cell r="P170">
            <v>0</v>
          </cell>
          <cell r="Q170">
            <v>0</v>
          </cell>
          <cell r="R170">
            <v>24.367999999999999</v>
          </cell>
          <cell r="S170">
            <v>1</v>
          </cell>
          <cell r="T170">
            <v>2.64</v>
          </cell>
          <cell r="U170">
            <v>64.33</v>
          </cell>
          <cell r="V170">
            <v>0.02</v>
          </cell>
          <cell r="X170">
            <v>64.349999999999994</v>
          </cell>
          <cell r="Y170">
            <v>0.31149254785618424</v>
          </cell>
          <cell r="Z170">
            <v>62.05</v>
          </cell>
          <cell r="AA170">
            <v>3.6999999999999998E-2</v>
          </cell>
          <cell r="AB170" t="str">
            <v>YES</v>
          </cell>
          <cell r="AC170">
            <v>64.349999999999994</v>
          </cell>
          <cell r="AD170" t="str">
            <v>I</v>
          </cell>
          <cell r="AE170" t="e">
            <v>#N/A</v>
          </cell>
          <cell r="AF170" t="e">
            <v>#N/A</v>
          </cell>
          <cell r="AG170">
            <v>1</v>
          </cell>
          <cell r="AH170" t="e">
            <v>#N/A</v>
          </cell>
          <cell r="AI170">
            <v>0</v>
          </cell>
          <cell r="AJ170">
            <v>0</v>
          </cell>
          <cell r="AL170" t="e">
            <v>#N/A</v>
          </cell>
          <cell r="AM170" t="e">
            <v>#N/A</v>
          </cell>
          <cell r="AN170" t="str">
            <v/>
          </cell>
          <cell r="AO170" t="str">
            <v>x</v>
          </cell>
        </row>
        <row r="171">
          <cell r="B171" t="str">
            <v>SHAVT200B30AM</v>
          </cell>
          <cell r="C171" t="str">
            <v>Reno-V</v>
          </cell>
          <cell r="D171" t="str">
            <v>AVT200B30AM    (1-3/16" Slope)</v>
          </cell>
          <cell r="E171" t="str">
            <v>3/4" x 8'</v>
          </cell>
          <cell r="G171" t="str">
            <v>EA</v>
          </cell>
          <cell r="J171" t="str">
            <v>I</v>
          </cell>
          <cell r="K171">
            <v>1.8</v>
          </cell>
          <cell r="L171">
            <v>57.9</v>
          </cell>
          <cell r="M171">
            <v>0.55000000000000004</v>
          </cell>
          <cell r="N171">
            <v>26.054999999999996</v>
          </cell>
          <cell r="O171">
            <v>2.8000000000000004E-2</v>
          </cell>
          <cell r="P171">
            <v>0</v>
          </cell>
          <cell r="Q171">
            <v>0</v>
          </cell>
          <cell r="R171">
            <v>26.082999999999995</v>
          </cell>
          <cell r="S171">
            <v>1</v>
          </cell>
          <cell r="T171">
            <v>2.64</v>
          </cell>
          <cell r="U171">
            <v>68.86</v>
          </cell>
          <cell r="V171">
            <v>-0.01</v>
          </cell>
          <cell r="X171">
            <v>68.849999999999994</v>
          </cell>
          <cell r="Y171">
            <v>0.31120353865451916</v>
          </cell>
          <cell r="Z171">
            <v>66.400000000000006</v>
          </cell>
          <cell r="AA171">
            <v>3.6999999999999998E-2</v>
          </cell>
          <cell r="AB171" t="str">
            <v>YES</v>
          </cell>
          <cell r="AC171">
            <v>68.849999999999994</v>
          </cell>
          <cell r="AD171" t="str">
            <v>I</v>
          </cell>
          <cell r="AE171" t="e">
            <v>#N/A</v>
          </cell>
          <cell r="AF171" t="e">
            <v>#N/A</v>
          </cell>
          <cell r="AG171">
            <v>1</v>
          </cell>
          <cell r="AH171" t="e">
            <v>#N/A</v>
          </cell>
          <cell r="AI171">
            <v>0</v>
          </cell>
          <cell r="AJ171">
            <v>0</v>
          </cell>
          <cell r="AL171" t="e">
            <v>#N/A</v>
          </cell>
          <cell r="AM171" t="e">
            <v>#N/A</v>
          </cell>
          <cell r="AN171" t="str">
            <v/>
          </cell>
          <cell r="AO171" t="str">
            <v>x</v>
          </cell>
        </row>
        <row r="172">
          <cell r="B172" t="str">
            <v>SHAVT80B40AM</v>
          </cell>
          <cell r="C172" t="str">
            <v>Reno-V</v>
          </cell>
          <cell r="D172" t="str">
            <v>AVT80B40AM      (1-9/16" Slope)</v>
          </cell>
          <cell r="E172" t="str">
            <v>5/16" x 8'</v>
          </cell>
          <cell r="G172" t="str">
            <v>EA</v>
          </cell>
          <cell r="J172" t="str">
            <v>I</v>
          </cell>
          <cell r="K172">
            <v>1.87</v>
          </cell>
          <cell r="L172">
            <v>55.18</v>
          </cell>
          <cell r="M172">
            <v>0.55000000000000004</v>
          </cell>
          <cell r="N172">
            <v>24.830999999999996</v>
          </cell>
          <cell r="O172">
            <v>2.8700000000000003E-2</v>
          </cell>
          <cell r="P172">
            <v>0</v>
          </cell>
          <cell r="Q172">
            <v>0</v>
          </cell>
          <cell r="R172">
            <v>24.859699999999997</v>
          </cell>
          <cell r="S172">
            <v>1</v>
          </cell>
          <cell r="T172">
            <v>2.64</v>
          </cell>
          <cell r="U172">
            <v>65.63</v>
          </cell>
          <cell r="V172">
            <v>0.02</v>
          </cell>
          <cell r="X172">
            <v>65.650000000000006</v>
          </cell>
          <cell r="Y172">
            <v>0.31150868933047177</v>
          </cell>
          <cell r="Z172">
            <v>63.3</v>
          </cell>
          <cell r="AA172">
            <v>3.6999999999999998E-2</v>
          </cell>
          <cell r="AB172" t="str">
            <v>YES</v>
          </cell>
          <cell r="AC172">
            <v>65.650000000000006</v>
          </cell>
          <cell r="AD172" t="str">
            <v>I</v>
          </cell>
          <cell r="AE172" t="e">
            <v>#N/A</v>
          </cell>
          <cell r="AF172" t="e">
            <v>#N/A</v>
          </cell>
          <cell r="AG172">
            <v>1</v>
          </cell>
          <cell r="AH172" t="e">
            <v>#N/A</v>
          </cell>
          <cell r="AI172">
            <v>0</v>
          </cell>
          <cell r="AJ172">
            <v>0</v>
          </cell>
          <cell r="AL172" t="e">
            <v>#N/A</v>
          </cell>
          <cell r="AM172" t="e">
            <v>#N/A</v>
          </cell>
          <cell r="AN172" t="str">
            <v/>
          </cell>
          <cell r="AO172" t="str">
            <v>x</v>
          </cell>
        </row>
        <row r="173">
          <cell r="B173" t="str">
            <v>SHAVT100B40AM</v>
          </cell>
          <cell r="C173" t="str">
            <v>Reno-V</v>
          </cell>
          <cell r="D173" t="str">
            <v>AVT100B40AM    (1-9/16" Slope)</v>
          </cell>
          <cell r="E173" t="str">
            <v>3/8" x 8'</v>
          </cell>
          <cell r="G173" t="str">
            <v>EA</v>
          </cell>
          <cell r="J173" t="str">
            <v>I</v>
          </cell>
          <cell r="K173">
            <v>1.94</v>
          </cell>
          <cell r="L173">
            <v>56.28</v>
          </cell>
          <cell r="M173">
            <v>0.55000000000000004</v>
          </cell>
          <cell r="N173">
            <v>25.325999999999997</v>
          </cell>
          <cell r="O173">
            <v>2.9400000000000003E-2</v>
          </cell>
          <cell r="P173">
            <v>0</v>
          </cell>
          <cell r="Q173">
            <v>0</v>
          </cell>
          <cell r="R173">
            <v>25.355399999999996</v>
          </cell>
          <cell r="S173">
            <v>1</v>
          </cell>
          <cell r="T173">
            <v>2.64</v>
          </cell>
          <cell r="U173">
            <v>66.94</v>
          </cell>
          <cell r="V173">
            <v>0.01</v>
          </cell>
          <cell r="X173">
            <v>66.95</v>
          </cell>
          <cell r="Y173">
            <v>0.3114155747165458</v>
          </cell>
          <cell r="Z173">
            <v>64.55</v>
          </cell>
          <cell r="AA173">
            <v>3.6999999999999998E-2</v>
          </cell>
          <cell r="AB173" t="str">
            <v>YES</v>
          </cell>
          <cell r="AC173">
            <v>66.95</v>
          </cell>
          <cell r="AD173" t="str">
            <v>I</v>
          </cell>
          <cell r="AE173" t="e">
            <v>#N/A</v>
          </cell>
          <cell r="AF173" t="e">
            <v>#N/A</v>
          </cell>
          <cell r="AG173">
            <v>1</v>
          </cell>
          <cell r="AH173" t="e">
            <v>#N/A</v>
          </cell>
          <cell r="AI173">
            <v>0</v>
          </cell>
          <cell r="AJ173">
            <v>0</v>
          </cell>
          <cell r="AL173" t="e">
            <v>#N/A</v>
          </cell>
          <cell r="AM173" t="e">
            <v>#N/A</v>
          </cell>
          <cell r="AN173" t="str">
            <v/>
          </cell>
          <cell r="AO173" t="str">
            <v>x</v>
          </cell>
        </row>
        <row r="174">
          <cell r="B174" t="str">
            <v>SHAVT125B40AM</v>
          </cell>
          <cell r="C174" t="str">
            <v>Reno-V</v>
          </cell>
          <cell r="D174" t="str">
            <v>AVT125B40AM    (1-9/16" Slope)</v>
          </cell>
          <cell r="E174" t="str">
            <v>1/2" x 8'</v>
          </cell>
          <cell r="G174" t="str">
            <v>EA</v>
          </cell>
          <cell r="J174" t="str">
            <v>I</v>
          </cell>
          <cell r="K174">
            <v>1.96</v>
          </cell>
          <cell r="L174">
            <v>57.37</v>
          </cell>
          <cell r="M174">
            <v>0.55000000000000004</v>
          </cell>
          <cell r="N174">
            <v>25.816499999999998</v>
          </cell>
          <cell r="O174">
            <v>2.9600000000000001E-2</v>
          </cell>
          <cell r="P174">
            <v>0</v>
          </cell>
          <cell r="Q174">
            <v>0</v>
          </cell>
          <cell r="R174">
            <v>25.846099999999996</v>
          </cell>
          <cell r="S174">
            <v>1</v>
          </cell>
          <cell r="T174">
            <v>2.64</v>
          </cell>
          <cell r="U174">
            <v>68.23</v>
          </cell>
          <cell r="V174">
            <v>0.02</v>
          </cell>
          <cell r="X174">
            <v>68.25</v>
          </cell>
          <cell r="Y174">
            <v>0.31145920745920758</v>
          </cell>
          <cell r="Z174">
            <v>65.8</v>
          </cell>
          <cell r="AA174">
            <v>3.6999999999999998E-2</v>
          </cell>
          <cell r="AB174" t="str">
            <v>YES</v>
          </cell>
          <cell r="AC174">
            <v>68.25</v>
          </cell>
          <cell r="AD174" t="str">
            <v>I</v>
          </cell>
          <cell r="AE174" t="e">
            <v>#N/A</v>
          </cell>
          <cell r="AF174" t="e">
            <v>#N/A</v>
          </cell>
          <cell r="AG174">
            <v>1</v>
          </cell>
          <cell r="AH174" t="e">
            <v>#N/A</v>
          </cell>
          <cell r="AI174">
            <v>0</v>
          </cell>
          <cell r="AJ174">
            <v>0</v>
          </cell>
          <cell r="AL174" t="e">
            <v>#N/A</v>
          </cell>
          <cell r="AM174" t="e">
            <v>#N/A</v>
          </cell>
          <cell r="AN174" t="str">
            <v/>
          </cell>
          <cell r="AO174" t="str">
            <v>x</v>
          </cell>
        </row>
        <row r="175">
          <cell r="B175" t="str">
            <v>SHAVT150B40AM</v>
          </cell>
          <cell r="C175" t="str">
            <v>Reno-V</v>
          </cell>
          <cell r="D175" t="str">
            <v>AVT150B40AM    (1-9/16" Slope)</v>
          </cell>
          <cell r="E175" t="str">
            <v>9/16" x 8'</v>
          </cell>
          <cell r="G175" t="str">
            <v>EA</v>
          </cell>
          <cell r="J175" t="str">
            <v>I</v>
          </cell>
          <cell r="K175">
            <v>2</v>
          </cell>
          <cell r="L175">
            <v>59.01</v>
          </cell>
          <cell r="M175">
            <v>0.55000000000000004</v>
          </cell>
          <cell r="N175">
            <v>26.554499999999997</v>
          </cell>
          <cell r="O175">
            <v>0.03</v>
          </cell>
          <cell r="P175">
            <v>0</v>
          </cell>
          <cell r="Q175">
            <v>0</v>
          </cell>
          <cell r="R175">
            <v>26.584499999999998</v>
          </cell>
          <cell r="S175">
            <v>1</v>
          </cell>
          <cell r="T175">
            <v>2.64</v>
          </cell>
          <cell r="U175">
            <v>70.180000000000007</v>
          </cell>
          <cell r="V175">
            <v>2.0000000000003126E-2</v>
          </cell>
          <cell r="X175">
            <v>70.2</v>
          </cell>
          <cell r="Y175">
            <v>0.31146076146076163</v>
          </cell>
          <cell r="Z175">
            <v>67.7</v>
          </cell>
          <cell r="AA175">
            <v>3.6999999999999998E-2</v>
          </cell>
          <cell r="AB175" t="str">
            <v>YES</v>
          </cell>
          <cell r="AC175">
            <v>70.2</v>
          </cell>
          <cell r="AD175" t="str">
            <v>I</v>
          </cell>
          <cell r="AE175" t="e">
            <v>#N/A</v>
          </cell>
          <cell r="AF175" t="e">
            <v>#N/A</v>
          </cell>
          <cell r="AG175">
            <v>1</v>
          </cell>
          <cell r="AH175" t="e">
            <v>#N/A</v>
          </cell>
          <cell r="AI175">
            <v>0</v>
          </cell>
          <cell r="AJ175">
            <v>0</v>
          </cell>
          <cell r="AL175" t="e">
            <v>#N/A</v>
          </cell>
          <cell r="AM175" t="e">
            <v>#N/A</v>
          </cell>
          <cell r="AN175" t="str">
            <v/>
          </cell>
          <cell r="AO175" t="str">
            <v>x</v>
          </cell>
        </row>
        <row r="176">
          <cell r="B176" t="str">
            <v>SHAVT175B40AM</v>
          </cell>
          <cell r="C176" t="str">
            <v>Reno-V</v>
          </cell>
          <cell r="D176" t="str">
            <v>AVT175B40AM    (1-9/16" Slope)</v>
          </cell>
          <cell r="E176" t="str">
            <v>11/16" x 8'</v>
          </cell>
          <cell r="G176" t="str">
            <v>EA</v>
          </cell>
          <cell r="J176" t="str">
            <v>I</v>
          </cell>
          <cell r="K176">
            <v>2.06</v>
          </cell>
          <cell r="L176">
            <v>60.08</v>
          </cell>
          <cell r="M176">
            <v>0.55000000000000004</v>
          </cell>
          <cell r="N176">
            <v>27.035999999999998</v>
          </cell>
          <cell r="O176">
            <v>3.0600000000000002E-2</v>
          </cell>
          <cell r="P176">
            <v>0</v>
          </cell>
          <cell r="Q176">
            <v>0</v>
          </cell>
          <cell r="R176">
            <v>27.066599999999998</v>
          </cell>
          <cell r="S176">
            <v>1</v>
          </cell>
          <cell r="T176">
            <v>2.64</v>
          </cell>
          <cell r="U176">
            <v>71.459999999999994</v>
          </cell>
          <cell r="V176">
            <v>-0.01</v>
          </cell>
          <cell r="X176">
            <v>71.45</v>
          </cell>
          <cell r="Y176">
            <v>0.31123862841147676</v>
          </cell>
          <cell r="Z176">
            <v>68.900000000000006</v>
          </cell>
          <cell r="AA176">
            <v>3.6999999999999998E-2</v>
          </cell>
          <cell r="AB176" t="str">
            <v>YES</v>
          </cell>
          <cell r="AC176">
            <v>71.45</v>
          </cell>
          <cell r="AD176" t="str">
            <v>I</v>
          </cell>
          <cell r="AE176" t="e">
            <v>#N/A</v>
          </cell>
          <cell r="AF176" t="e">
            <v>#N/A</v>
          </cell>
          <cell r="AG176">
            <v>1</v>
          </cell>
          <cell r="AH176" t="e">
            <v>#N/A</v>
          </cell>
          <cell r="AI176">
            <v>0</v>
          </cell>
          <cell r="AJ176">
            <v>0</v>
          </cell>
          <cell r="AL176" t="e">
            <v>#N/A</v>
          </cell>
          <cell r="AM176" t="e">
            <v>#N/A</v>
          </cell>
          <cell r="AN176" t="str">
            <v/>
          </cell>
          <cell r="AO176" t="str">
            <v>x</v>
          </cell>
        </row>
        <row r="177">
          <cell r="B177" t="str">
            <v>SHAVT200B40AM</v>
          </cell>
          <cell r="C177" t="str">
            <v>Reno-V</v>
          </cell>
          <cell r="D177" t="str">
            <v>AVT200B40AM    (1-9/16" Slope)</v>
          </cell>
          <cell r="E177" t="str">
            <v>3/4" x 8'</v>
          </cell>
          <cell r="G177" t="str">
            <v>EA</v>
          </cell>
          <cell r="J177" t="str">
            <v>I</v>
          </cell>
          <cell r="K177">
            <v>2.11</v>
          </cell>
          <cell r="L177">
            <v>63.92</v>
          </cell>
          <cell r="M177">
            <v>0.55000000000000004</v>
          </cell>
          <cell r="N177">
            <v>28.763999999999999</v>
          </cell>
          <cell r="O177">
            <v>3.1100000000000003E-2</v>
          </cell>
          <cell r="P177">
            <v>0</v>
          </cell>
          <cell r="Q177">
            <v>0</v>
          </cell>
          <cell r="R177">
            <v>28.795099999999998</v>
          </cell>
          <cell r="S177">
            <v>1</v>
          </cell>
          <cell r="T177">
            <v>2.64</v>
          </cell>
          <cell r="U177">
            <v>76.02</v>
          </cell>
          <cell r="V177">
            <v>0.03</v>
          </cell>
          <cell r="X177">
            <v>76.05</v>
          </cell>
          <cell r="Y177">
            <v>0.3115749208056901</v>
          </cell>
          <cell r="Z177">
            <v>73.3</v>
          </cell>
          <cell r="AA177">
            <v>3.7999999999999999E-2</v>
          </cell>
          <cell r="AB177" t="str">
            <v>YES</v>
          </cell>
          <cell r="AC177">
            <v>76.05</v>
          </cell>
          <cell r="AD177" t="str">
            <v>I</v>
          </cell>
          <cell r="AE177" t="e">
            <v>#N/A</v>
          </cell>
          <cell r="AF177" t="e">
            <v>#N/A</v>
          </cell>
          <cell r="AG177">
            <v>1</v>
          </cell>
          <cell r="AH177" t="e">
            <v>#N/A</v>
          </cell>
          <cell r="AI177">
            <v>0</v>
          </cell>
          <cell r="AJ177">
            <v>0</v>
          </cell>
          <cell r="AL177" t="e">
            <v>#N/A</v>
          </cell>
          <cell r="AM177" t="e">
            <v>#N/A</v>
          </cell>
          <cell r="AN177" t="str">
            <v/>
          </cell>
          <cell r="AO177" t="str">
            <v>x</v>
          </cell>
        </row>
        <row r="178">
          <cell r="B178" t="str">
            <v>SHA20</v>
          </cell>
          <cell r="C178" t="str">
            <v>Schiene</v>
          </cell>
          <cell r="D178" t="str">
            <v>A20</v>
          </cell>
          <cell r="E178" t="str">
            <v>3/32" x 8'</v>
          </cell>
          <cell r="G178" t="str">
            <v>EA</v>
          </cell>
          <cell r="J178" t="str">
            <v>I</v>
          </cell>
          <cell r="K178">
            <v>0.28999999999999998</v>
          </cell>
          <cell r="L178">
            <v>7.63</v>
          </cell>
          <cell r="M178">
            <v>0.55000000000000004</v>
          </cell>
          <cell r="N178">
            <v>3.4334999999999996</v>
          </cell>
          <cell r="O178">
            <v>1.29E-2</v>
          </cell>
          <cell r="P178">
            <v>0</v>
          </cell>
          <cell r="Q178">
            <v>0</v>
          </cell>
          <cell r="R178">
            <v>3.4463999999999997</v>
          </cell>
          <cell r="S178">
            <v>1</v>
          </cell>
          <cell r="T178">
            <v>2.64</v>
          </cell>
          <cell r="U178">
            <v>9.1</v>
          </cell>
          <cell r="V178">
            <v>0</v>
          </cell>
          <cell r="X178">
            <v>9.1</v>
          </cell>
          <cell r="Y178">
            <v>0.31140859140859145</v>
          </cell>
          <cell r="Z178">
            <v>8.8000000000000007</v>
          </cell>
          <cell r="AA178">
            <v>3.4000000000000002E-2</v>
          </cell>
          <cell r="AB178" t="str">
            <v>YES</v>
          </cell>
          <cell r="AC178">
            <v>9.1</v>
          </cell>
          <cell r="AD178" t="str">
            <v>I</v>
          </cell>
          <cell r="AE178" t="e">
            <v>#N/A</v>
          </cell>
          <cell r="AF178" t="e">
            <v>#N/A</v>
          </cell>
          <cell r="AG178">
            <v>1</v>
          </cell>
          <cell r="AH178" t="e">
            <v>#N/A</v>
          </cell>
          <cell r="AI178">
            <v>0</v>
          </cell>
          <cell r="AJ178">
            <v>0</v>
          </cell>
          <cell r="AL178" t="e">
            <v>#N/A</v>
          </cell>
          <cell r="AM178" t="e">
            <v>#N/A</v>
          </cell>
          <cell r="AN178" t="str">
            <v/>
          </cell>
          <cell r="AO178" t="str">
            <v>x</v>
          </cell>
        </row>
        <row r="179">
          <cell r="B179" t="str">
            <v>SHA30</v>
          </cell>
          <cell r="C179" t="str">
            <v>Schiene</v>
          </cell>
          <cell r="D179" t="str">
            <v>A30</v>
          </cell>
          <cell r="E179" t="str">
            <v>1/8" x 8'</v>
          </cell>
          <cell r="G179" t="str">
            <v>EA</v>
          </cell>
          <cell r="J179" t="str">
            <v>I</v>
          </cell>
          <cell r="K179">
            <v>0.33</v>
          </cell>
          <cell r="L179">
            <v>8</v>
          </cell>
          <cell r="M179">
            <v>0.55000000000000004</v>
          </cell>
          <cell r="N179">
            <v>3.5999999999999996</v>
          </cell>
          <cell r="O179">
            <v>1.3300000000000001E-2</v>
          </cell>
          <cell r="P179">
            <v>0</v>
          </cell>
          <cell r="Q179">
            <v>0</v>
          </cell>
          <cell r="R179">
            <v>3.6132999999999997</v>
          </cell>
          <cell r="S179">
            <v>1</v>
          </cell>
          <cell r="T179">
            <v>2.64</v>
          </cell>
          <cell r="U179">
            <v>9.5399999999999991</v>
          </cell>
          <cell r="V179">
            <v>0.01</v>
          </cell>
          <cell r="X179">
            <v>9.5500000000000007</v>
          </cell>
          <cell r="Y179">
            <v>0.31207996192289394</v>
          </cell>
          <cell r="Z179">
            <v>9.1999999999999993</v>
          </cell>
          <cell r="AA179">
            <v>3.7999999999999999E-2</v>
          </cell>
          <cell r="AB179" t="str">
            <v>YES</v>
          </cell>
          <cell r="AC179">
            <v>9.5500000000000007</v>
          </cell>
          <cell r="AD179" t="str">
            <v>I</v>
          </cell>
          <cell r="AE179" t="e">
            <v>#N/A</v>
          </cell>
          <cell r="AF179" t="e">
            <v>#N/A</v>
          </cell>
          <cell r="AG179">
            <v>1</v>
          </cell>
          <cell r="AH179" t="e">
            <v>#N/A</v>
          </cell>
          <cell r="AI179">
            <v>0</v>
          </cell>
          <cell r="AJ179">
            <v>0</v>
          </cell>
          <cell r="AL179" t="e">
            <v>#N/A</v>
          </cell>
          <cell r="AM179" t="e">
            <v>#N/A</v>
          </cell>
          <cell r="AN179" t="str">
            <v/>
          </cell>
          <cell r="AO179" t="str">
            <v>x</v>
          </cell>
        </row>
        <row r="180">
          <cell r="B180" t="str">
            <v>SHA45</v>
          </cell>
          <cell r="C180" t="str">
            <v>Schiene</v>
          </cell>
          <cell r="D180" t="str">
            <v>A45</v>
          </cell>
          <cell r="E180" t="str">
            <v>3/16" x 8'</v>
          </cell>
          <cell r="G180" t="str">
            <v>EA</v>
          </cell>
          <cell r="J180" t="str">
            <v>I</v>
          </cell>
          <cell r="K180">
            <v>0.37</v>
          </cell>
          <cell r="L180">
            <v>8.18</v>
          </cell>
          <cell r="M180">
            <v>0.55000000000000004</v>
          </cell>
          <cell r="N180">
            <v>3.6809999999999996</v>
          </cell>
          <cell r="O180">
            <v>1.37E-2</v>
          </cell>
          <cell r="P180">
            <v>0</v>
          </cell>
          <cell r="Q180">
            <v>0</v>
          </cell>
          <cell r="R180">
            <v>3.6946999999999997</v>
          </cell>
          <cell r="S180">
            <v>1</v>
          </cell>
          <cell r="T180">
            <v>2.64</v>
          </cell>
          <cell r="U180">
            <v>9.75</v>
          </cell>
          <cell r="V180">
            <v>0</v>
          </cell>
          <cell r="X180">
            <v>9.75</v>
          </cell>
          <cell r="Y180">
            <v>0.31101165501165517</v>
          </cell>
          <cell r="Z180">
            <v>9.4</v>
          </cell>
          <cell r="AA180">
            <v>3.6999999999999998E-2</v>
          </cell>
          <cell r="AB180" t="str">
            <v>YES</v>
          </cell>
          <cell r="AC180">
            <v>9.75</v>
          </cell>
          <cell r="AD180" t="str">
            <v>I</v>
          </cell>
          <cell r="AE180" t="e">
            <v>#N/A</v>
          </cell>
          <cell r="AF180" t="e">
            <v>#N/A</v>
          </cell>
          <cell r="AG180">
            <v>1</v>
          </cell>
          <cell r="AH180" t="e">
            <v>#N/A</v>
          </cell>
          <cell r="AI180">
            <v>0</v>
          </cell>
          <cell r="AJ180">
            <v>0</v>
          </cell>
          <cell r="AL180" t="e">
            <v>#N/A</v>
          </cell>
          <cell r="AM180" t="e">
            <v>#N/A</v>
          </cell>
          <cell r="AN180" t="str">
            <v/>
          </cell>
          <cell r="AO180" t="str">
            <v>x</v>
          </cell>
        </row>
        <row r="181">
          <cell r="B181" t="str">
            <v>SHA60</v>
          </cell>
          <cell r="C181" t="str">
            <v>Schiene</v>
          </cell>
          <cell r="D181" t="str">
            <v>A60</v>
          </cell>
          <cell r="E181" t="str">
            <v>1/4" x 8'</v>
          </cell>
          <cell r="G181" t="str">
            <v>EA</v>
          </cell>
          <cell r="H181" t="str">
            <v>Stock</v>
          </cell>
          <cell r="J181" t="str">
            <v>I</v>
          </cell>
          <cell r="K181">
            <v>0.44</v>
          </cell>
          <cell r="L181">
            <v>8.74</v>
          </cell>
          <cell r="M181">
            <v>0.55000000000000004</v>
          </cell>
          <cell r="N181">
            <v>3.9329999999999998</v>
          </cell>
          <cell r="O181">
            <v>1.44E-2</v>
          </cell>
          <cell r="P181">
            <v>0</v>
          </cell>
          <cell r="Q181">
            <v>0</v>
          </cell>
          <cell r="R181">
            <v>3.9474</v>
          </cell>
          <cell r="S181">
            <v>1</v>
          </cell>
          <cell r="T181">
            <v>2.64</v>
          </cell>
          <cell r="U181">
            <v>10.42</v>
          </cell>
          <cell r="V181">
            <v>0.03</v>
          </cell>
          <cell r="X181">
            <v>10.45</v>
          </cell>
          <cell r="Y181">
            <v>0.31319704219225758</v>
          </cell>
          <cell r="Z181">
            <v>10.050000000000001</v>
          </cell>
          <cell r="AA181">
            <v>0.04</v>
          </cell>
          <cell r="AB181" t="str">
            <v>YES</v>
          </cell>
          <cell r="AC181">
            <v>10.45</v>
          </cell>
          <cell r="AD181" t="str">
            <v>I</v>
          </cell>
          <cell r="AE181" t="e">
            <v>#N/A</v>
          </cell>
          <cell r="AF181" t="e">
            <v>#N/A</v>
          </cell>
          <cell r="AG181">
            <v>1</v>
          </cell>
          <cell r="AH181" t="e">
            <v>#N/A</v>
          </cell>
          <cell r="AI181">
            <v>0</v>
          </cell>
          <cell r="AJ181">
            <v>0</v>
          </cell>
          <cell r="AL181" t="e">
            <v>#N/A</v>
          </cell>
          <cell r="AM181" t="e">
            <v>#N/A</v>
          </cell>
          <cell r="AN181" t="str">
            <v/>
          </cell>
          <cell r="AO181" t="str">
            <v>x</v>
          </cell>
        </row>
        <row r="182">
          <cell r="B182" t="str">
            <v>SHA70</v>
          </cell>
          <cell r="C182" t="str">
            <v>Schiene</v>
          </cell>
          <cell r="D182" t="str">
            <v>A70</v>
          </cell>
          <cell r="E182" t="str">
            <v>9/32" x 8'</v>
          </cell>
          <cell r="G182" t="str">
            <v>EA</v>
          </cell>
          <cell r="J182" t="str">
            <v>I</v>
          </cell>
          <cell r="K182">
            <v>0.47</v>
          </cell>
          <cell r="L182">
            <v>9.07</v>
          </cell>
          <cell r="M182">
            <v>0.55000000000000004</v>
          </cell>
          <cell r="N182">
            <v>4.0815000000000001</v>
          </cell>
          <cell r="O182">
            <v>1.4700000000000001E-2</v>
          </cell>
          <cell r="P182">
            <v>0</v>
          </cell>
          <cell r="Q182">
            <v>0</v>
          </cell>
          <cell r="R182">
            <v>4.0962000000000005</v>
          </cell>
          <cell r="S182">
            <v>1</v>
          </cell>
          <cell r="T182">
            <v>2.64</v>
          </cell>
          <cell r="U182">
            <v>10.81</v>
          </cell>
          <cell r="V182">
            <v>-0.01</v>
          </cell>
          <cell r="X182">
            <v>10.8</v>
          </cell>
          <cell r="Y182">
            <v>0.31040404040404046</v>
          </cell>
          <cell r="Z182">
            <v>10.45</v>
          </cell>
          <cell r="AA182">
            <v>3.3000000000000002E-2</v>
          </cell>
          <cell r="AB182" t="str">
            <v>YES</v>
          </cell>
          <cell r="AC182">
            <v>10.8</v>
          </cell>
          <cell r="AD182" t="str">
            <v>I</v>
          </cell>
          <cell r="AE182" t="e">
            <v>#N/A</v>
          </cell>
          <cell r="AF182" t="e">
            <v>#N/A</v>
          </cell>
          <cell r="AG182">
            <v>1</v>
          </cell>
          <cell r="AH182" t="e">
            <v>#N/A</v>
          </cell>
          <cell r="AI182">
            <v>0</v>
          </cell>
          <cell r="AJ182">
            <v>0</v>
          </cell>
          <cell r="AL182" t="e">
            <v>#N/A</v>
          </cell>
          <cell r="AM182" t="e">
            <v>#N/A</v>
          </cell>
          <cell r="AN182" t="str">
            <v/>
          </cell>
          <cell r="AO182" t="str">
            <v>x</v>
          </cell>
        </row>
        <row r="183">
          <cell r="B183" t="str">
            <v>SHA80</v>
          </cell>
          <cell r="C183" t="str">
            <v>Schiene</v>
          </cell>
          <cell r="D183" t="str">
            <v>A80</v>
          </cell>
          <cell r="E183" t="str">
            <v>5/16" x 8'</v>
          </cell>
          <cell r="G183" t="str">
            <v>EA</v>
          </cell>
          <cell r="H183" t="str">
            <v>Stock</v>
          </cell>
          <cell r="J183" t="str">
            <v>I</v>
          </cell>
          <cell r="K183">
            <v>0.51</v>
          </cell>
          <cell r="L183">
            <v>9.2200000000000006</v>
          </cell>
          <cell r="M183">
            <v>0.55000000000000004</v>
          </cell>
          <cell r="N183">
            <v>4.149</v>
          </cell>
          <cell r="O183">
            <v>1.5100000000000001E-2</v>
          </cell>
          <cell r="P183">
            <v>0</v>
          </cell>
          <cell r="Q183">
            <v>0</v>
          </cell>
          <cell r="R183">
            <v>4.1641000000000004</v>
          </cell>
          <cell r="S183">
            <v>1</v>
          </cell>
          <cell r="T183">
            <v>2.64</v>
          </cell>
          <cell r="U183">
            <v>10.99</v>
          </cell>
          <cell r="V183">
            <v>1.0000000000005116E-2</v>
          </cell>
          <cell r="X183">
            <v>11</v>
          </cell>
          <cell r="Y183">
            <v>0.3117190082644628</v>
          </cell>
          <cell r="Z183">
            <v>10.6</v>
          </cell>
          <cell r="AA183">
            <v>3.7999999999999999E-2</v>
          </cell>
          <cell r="AB183" t="str">
            <v>YES</v>
          </cell>
          <cell r="AC183">
            <v>11</v>
          </cell>
          <cell r="AD183" t="str">
            <v>I</v>
          </cell>
          <cell r="AE183" t="e">
            <v>#N/A</v>
          </cell>
          <cell r="AF183" t="e">
            <v>#N/A</v>
          </cell>
          <cell r="AG183">
            <v>1</v>
          </cell>
          <cell r="AH183" t="e">
            <v>#N/A</v>
          </cell>
          <cell r="AI183">
            <v>0</v>
          </cell>
          <cell r="AJ183">
            <v>0</v>
          </cell>
          <cell r="AL183" t="e">
            <v>#N/A</v>
          </cell>
          <cell r="AM183" t="e">
            <v>#N/A</v>
          </cell>
          <cell r="AN183" t="str">
            <v/>
          </cell>
          <cell r="AO183" t="str">
            <v>x</v>
          </cell>
        </row>
        <row r="184">
          <cell r="B184" t="str">
            <v>SHA90</v>
          </cell>
          <cell r="C184" t="str">
            <v>Schiene</v>
          </cell>
          <cell r="D184" t="str">
            <v>A90</v>
          </cell>
          <cell r="E184" t="str">
            <v>11/32" x 8'</v>
          </cell>
          <cell r="G184" t="str">
            <v>EA</v>
          </cell>
          <cell r="J184" t="str">
            <v>I</v>
          </cell>
          <cell r="K184">
            <v>0.51</v>
          </cell>
          <cell r="L184">
            <v>9.7200000000000006</v>
          </cell>
          <cell r="M184">
            <v>0.55000000000000004</v>
          </cell>
          <cell r="N184">
            <v>4.3739999999999997</v>
          </cell>
          <cell r="O184">
            <v>1.5100000000000001E-2</v>
          </cell>
          <cell r="P184">
            <v>0</v>
          </cell>
          <cell r="Q184">
            <v>0</v>
          </cell>
          <cell r="R184">
            <v>4.3891</v>
          </cell>
          <cell r="S184">
            <v>1</v>
          </cell>
          <cell r="T184">
            <v>2.64</v>
          </cell>
          <cell r="U184">
            <v>11.59</v>
          </cell>
          <cell r="V184">
            <v>1.0000000000005116E-2</v>
          </cell>
          <cell r="X184">
            <v>11.6</v>
          </cell>
          <cell r="Y184">
            <v>0.31205329153605016</v>
          </cell>
          <cell r="Z184">
            <v>11.2</v>
          </cell>
          <cell r="AA184">
            <v>3.5999999999999997E-2</v>
          </cell>
          <cell r="AB184" t="str">
            <v>YES</v>
          </cell>
          <cell r="AC184">
            <v>11.6</v>
          </cell>
          <cell r="AD184" t="str">
            <v>I</v>
          </cell>
          <cell r="AE184" t="e">
            <v>#N/A</v>
          </cell>
          <cell r="AF184" t="e">
            <v>#N/A</v>
          </cell>
          <cell r="AG184">
            <v>1</v>
          </cell>
          <cell r="AH184" t="e">
            <v>#N/A</v>
          </cell>
          <cell r="AI184">
            <v>0</v>
          </cell>
          <cell r="AJ184">
            <v>0</v>
          </cell>
          <cell r="AL184" t="e">
            <v>#N/A</v>
          </cell>
          <cell r="AM184" t="e">
            <v>#N/A</v>
          </cell>
          <cell r="AN184" t="str">
            <v/>
          </cell>
          <cell r="AO184" t="str">
            <v>x</v>
          </cell>
        </row>
        <row r="185">
          <cell r="B185" t="str">
            <v>SHA100</v>
          </cell>
          <cell r="C185" t="str">
            <v>Schiene</v>
          </cell>
          <cell r="D185" t="str">
            <v>A100</v>
          </cell>
          <cell r="E185" t="str">
            <v>3/8" x 8'</v>
          </cell>
          <cell r="G185" t="str">
            <v>EA</v>
          </cell>
          <cell r="H185" t="str">
            <v>Stock</v>
          </cell>
          <cell r="J185" t="str">
            <v>I</v>
          </cell>
          <cell r="K185">
            <v>0.56000000000000005</v>
          </cell>
          <cell r="L185">
            <v>9.6999999999999993</v>
          </cell>
          <cell r="M185">
            <v>0.55000000000000004</v>
          </cell>
          <cell r="N185">
            <v>4.3649999999999993</v>
          </cell>
          <cell r="O185">
            <v>1.5600000000000001E-2</v>
          </cell>
          <cell r="P185">
            <v>0</v>
          </cell>
          <cell r="Q185">
            <v>0</v>
          </cell>
          <cell r="R185">
            <v>4.3805999999999994</v>
          </cell>
          <cell r="S185">
            <v>1</v>
          </cell>
          <cell r="T185">
            <v>2.64</v>
          </cell>
          <cell r="U185">
            <v>11.56</v>
          </cell>
          <cell r="V185">
            <v>-0.01</v>
          </cell>
          <cell r="X185">
            <v>11.55</v>
          </cell>
          <cell r="Y185">
            <v>0.31041322314049608</v>
          </cell>
          <cell r="Z185">
            <v>11.15</v>
          </cell>
          <cell r="AA185">
            <v>3.5999999999999997E-2</v>
          </cell>
          <cell r="AB185" t="str">
            <v>YES</v>
          </cell>
          <cell r="AC185">
            <v>11.55</v>
          </cell>
          <cell r="AD185" t="str">
            <v>I</v>
          </cell>
          <cell r="AE185" t="e">
            <v>#N/A</v>
          </cell>
          <cell r="AF185" t="e">
            <v>#N/A</v>
          </cell>
          <cell r="AG185">
            <v>1</v>
          </cell>
          <cell r="AH185" t="e">
            <v>#N/A</v>
          </cell>
          <cell r="AI185">
            <v>0</v>
          </cell>
          <cell r="AJ185">
            <v>0</v>
          </cell>
          <cell r="AL185" t="e">
            <v>#N/A</v>
          </cell>
          <cell r="AM185" t="e">
            <v>#N/A</v>
          </cell>
          <cell r="AN185" t="str">
            <v/>
          </cell>
          <cell r="AO185" t="str">
            <v>x</v>
          </cell>
        </row>
        <row r="186">
          <cell r="B186" t="str">
            <v>SHA110</v>
          </cell>
          <cell r="C186" t="str">
            <v>Schiene</v>
          </cell>
          <cell r="D186" t="str">
            <v>A110</v>
          </cell>
          <cell r="E186" t="str">
            <v>7/16" x 8'</v>
          </cell>
          <cell r="G186" t="str">
            <v>EA</v>
          </cell>
          <cell r="J186" t="str">
            <v>I</v>
          </cell>
          <cell r="K186">
            <v>0.54</v>
          </cell>
          <cell r="L186">
            <v>9.84</v>
          </cell>
          <cell r="M186">
            <v>0.55000000000000004</v>
          </cell>
          <cell r="N186">
            <v>4.4279999999999999</v>
          </cell>
          <cell r="O186">
            <v>1.54E-2</v>
          </cell>
          <cell r="P186">
            <v>0</v>
          </cell>
          <cell r="Q186">
            <v>0</v>
          </cell>
          <cell r="R186">
            <v>4.4433999999999996</v>
          </cell>
          <cell r="S186">
            <v>1</v>
          </cell>
          <cell r="T186">
            <v>2.64</v>
          </cell>
          <cell r="U186">
            <v>11.73</v>
          </cell>
          <cell r="V186">
            <v>0.02</v>
          </cell>
          <cell r="X186">
            <v>11.75</v>
          </cell>
          <cell r="Y186">
            <v>0.31243326885880085</v>
          </cell>
          <cell r="Z186">
            <v>11.3</v>
          </cell>
          <cell r="AA186">
            <v>0.04</v>
          </cell>
          <cell r="AB186" t="str">
            <v>YES</v>
          </cell>
          <cell r="AC186">
            <v>11.75</v>
          </cell>
          <cell r="AD186" t="str">
            <v>I</v>
          </cell>
          <cell r="AE186" t="e">
            <v>#N/A</v>
          </cell>
          <cell r="AF186" t="e">
            <v>#N/A</v>
          </cell>
          <cell r="AG186">
            <v>1</v>
          </cell>
          <cell r="AH186" t="e">
            <v>#N/A</v>
          </cell>
          <cell r="AI186">
            <v>0</v>
          </cell>
          <cell r="AJ186">
            <v>0</v>
          </cell>
          <cell r="AL186" t="e">
            <v>#N/A</v>
          </cell>
          <cell r="AM186" t="e">
            <v>#N/A</v>
          </cell>
          <cell r="AN186" t="str">
            <v/>
          </cell>
          <cell r="AO186" t="str">
            <v>x</v>
          </cell>
        </row>
        <row r="187">
          <cell r="B187" t="str">
            <v>SHA125</v>
          </cell>
          <cell r="C187" t="str">
            <v>Schiene</v>
          </cell>
          <cell r="D187" t="str">
            <v>A125</v>
          </cell>
          <cell r="E187" t="str">
            <v>1/2" x 8'</v>
          </cell>
          <cell r="G187" t="str">
            <v>EA</v>
          </cell>
          <cell r="H187" t="str">
            <v>Stock</v>
          </cell>
          <cell r="J187" t="str">
            <v>I</v>
          </cell>
          <cell r="K187">
            <v>0.6</v>
          </cell>
          <cell r="L187">
            <v>10.199999999999999</v>
          </cell>
          <cell r="M187">
            <v>0.55000000000000004</v>
          </cell>
          <cell r="N187">
            <v>4.589999999999999</v>
          </cell>
          <cell r="O187">
            <v>1.6E-2</v>
          </cell>
          <cell r="P187">
            <v>0</v>
          </cell>
          <cell r="Q187">
            <v>0</v>
          </cell>
          <cell r="R187">
            <v>4.605999999999999</v>
          </cell>
          <cell r="S187">
            <v>1</v>
          </cell>
          <cell r="T187">
            <v>2.64</v>
          </cell>
          <cell r="U187">
            <v>12.16</v>
          </cell>
          <cell r="V187">
            <v>-0.01</v>
          </cell>
          <cell r="X187">
            <v>12.15</v>
          </cell>
          <cell r="Y187">
            <v>0.31073699962588874</v>
          </cell>
          <cell r="Z187">
            <v>11.75</v>
          </cell>
          <cell r="AA187">
            <v>3.4000000000000002E-2</v>
          </cell>
          <cell r="AB187" t="str">
            <v>YES</v>
          </cell>
          <cell r="AC187">
            <v>12.15</v>
          </cell>
          <cell r="AD187" t="str">
            <v>I</v>
          </cell>
          <cell r="AE187" t="e">
            <v>#N/A</v>
          </cell>
          <cell r="AF187" t="e">
            <v>#N/A</v>
          </cell>
          <cell r="AG187">
            <v>1</v>
          </cell>
          <cell r="AH187" t="e">
            <v>#N/A</v>
          </cell>
          <cell r="AI187">
            <v>0</v>
          </cell>
          <cell r="AJ187">
            <v>0</v>
          </cell>
          <cell r="AL187" t="e">
            <v>#N/A</v>
          </cell>
          <cell r="AM187" t="e">
            <v>#N/A</v>
          </cell>
          <cell r="AN187" t="str">
            <v/>
          </cell>
          <cell r="AO187" t="str">
            <v>x</v>
          </cell>
        </row>
        <row r="188">
          <cell r="B188" t="str">
            <v>SHA140</v>
          </cell>
          <cell r="C188" t="str">
            <v>Schiene</v>
          </cell>
          <cell r="D188" t="str">
            <v>A140</v>
          </cell>
          <cell r="E188" t="str">
            <v>17/32" x 8'</v>
          </cell>
          <cell r="G188" t="str">
            <v>EA</v>
          </cell>
          <cell r="J188" t="str">
            <v>I</v>
          </cell>
          <cell r="K188">
            <v>0.66</v>
          </cell>
          <cell r="L188">
            <v>11.49</v>
          </cell>
          <cell r="M188">
            <v>0.55000000000000004</v>
          </cell>
          <cell r="N188">
            <v>5.1704999999999997</v>
          </cell>
          <cell r="O188">
            <v>1.66E-2</v>
          </cell>
          <cell r="P188">
            <v>0</v>
          </cell>
          <cell r="Q188">
            <v>0</v>
          </cell>
          <cell r="R188">
            <v>5.1871</v>
          </cell>
          <cell r="S188">
            <v>1</v>
          </cell>
          <cell r="T188">
            <v>2.64</v>
          </cell>
          <cell r="U188">
            <v>13.69</v>
          </cell>
          <cell r="V188">
            <v>1.0000000000005116E-2</v>
          </cell>
          <cell r="X188">
            <v>13.7</v>
          </cell>
          <cell r="Y188">
            <v>0.31159920371599203</v>
          </cell>
          <cell r="Z188">
            <v>13.2</v>
          </cell>
          <cell r="AA188">
            <v>3.7999999999999999E-2</v>
          </cell>
          <cell r="AB188" t="str">
            <v>YES</v>
          </cell>
          <cell r="AC188">
            <v>13.7</v>
          </cell>
          <cell r="AD188" t="str">
            <v>I</v>
          </cell>
          <cell r="AE188" t="e">
            <v>#N/A</v>
          </cell>
          <cell r="AF188" t="e">
            <v>#N/A</v>
          </cell>
          <cell r="AG188">
            <v>1</v>
          </cell>
          <cell r="AH188" t="e">
            <v>#N/A</v>
          </cell>
          <cell r="AI188">
            <v>0</v>
          </cell>
          <cell r="AJ188">
            <v>0</v>
          </cell>
          <cell r="AL188" t="e">
            <v>#N/A</v>
          </cell>
          <cell r="AM188" t="e">
            <v>#N/A</v>
          </cell>
          <cell r="AN188" t="str">
            <v/>
          </cell>
          <cell r="AO188" t="str">
            <v>x</v>
          </cell>
        </row>
        <row r="189">
          <cell r="B189" t="str">
            <v>SHA150</v>
          </cell>
          <cell r="C189" t="str">
            <v>Schiene</v>
          </cell>
          <cell r="D189" t="str">
            <v>A150</v>
          </cell>
          <cell r="E189" t="str">
            <v>9/16" x 8'</v>
          </cell>
          <cell r="G189" t="str">
            <v>EA</v>
          </cell>
          <cell r="J189" t="str">
            <v>I</v>
          </cell>
          <cell r="K189">
            <v>0.66</v>
          </cell>
          <cell r="L189">
            <v>12.02</v>
          </cell>
          <cell r="M189">
            <v>0.55000000000000004</v>
          </cell>
          <cell r="N189">
            <v>5.4089999999999989</v>
          </cell>
          <cell r="O189">
            <v>1.66E-2</v>
          </cell>
          <cell r="P189">
            <v>0</v>
          </cell>
          <cell r="Q189">
            <v>0</v>
          </cell>
          <cell r="R189">
            <v>5.4255999999999993</v>
          </cell>
          <cell r="S189">
            <v>1</v>
          </cell>
          <cell r="T189">
            <v>2.64</v>
          </cell>
          <cell r="U189">
            <v>14.32</v>
          </cell>
          <cell r="V189">
            <v>0.03</v>
          </cell>
          <cell r="X189">
            <v>14.35</v>
          </cell>
          <cell r="Y189">
            <v>0.31256255939182775</v>
          </cell>
          <cell r="Z189">
            <v>13.8</v>
          </cell>
          <cell r="AA189">
            <v>0.04</v>
          </cell>
          <cell r="AB189" t="str">
            <v>YES</v>
          </cell>
          <cell r="AC189">
            <v>14.35</v>
          </cell>
          <cell r="AD189" t="str">
            <v>I</v>
          </cell>
          <cell r="AE189" t="e">
            <v>#N/A</v>
          </cell>
          <cell r="AF189" t="e">
            <v>#N/A</v>
          </cell>
          <cell r="AG189">
            <v>1</v>
          </cell>
          <cell r="AH189" t="e">
            <v>#N/A</v>
          </cell>
          <cell r="AI189">
            <v>0</v>
          </cell>
          <cell r="AJ189">
            <v>0</v>
          </cell>
          <cell r="AL189" t="e">
            <v>#N/A</v>
          </cell>
          <cell r="AM189" t="e">
            <v>#N/A</v>
          </cell>
          <cell r="AN189" t="str">
            <v/>
          </cell>
          <cell r="AO189" t="str">
            <v>x</v>
          </cell>
        </row>
        <row r="190">
          <cell r="B190" t="str">
            <v>SHA160</v>
          </cell>
          <cell r="C190" t="str">
            <v>Schiene</v>
          </cell>
          <cell r="D190" t="str">
            <v>A160</v>
          </cell>
          <cell r="E190" t="str">
            <v>5/8" x 8'</v>
          </cell>
          <cell r="G190" t="str">
            <v>EA</v>
          </cell>
          <cell r="J190" t="str">
            <v>I</v>
          </cell>
          <cell r="K190">
            <v>0.71</v>
          </cell>
          <cell r="L190">
            <v>12.36</v>
          </cell>
          <cell r="M190">
            <v>0.55000000000000004</v>
          </cell>
          <cell r="N190">
            <v>5.5619999999999994</v>
          </cell>
          <cell r="O190">
            <v>1.7100000000000001E-2</v>
          </cell>
          <cell r="P190">
            <v>0</v>
          </cell>
          <cell r="Q190">
            <v>0</v>
          </cell>
          <cell r="R190">
            <v>5.5790999999999995</v>
          </cell>
          <cell r="S190">
            <v>1</v>
          </cell>
          <cell r="T190">
            <v>2.64</v>
          </cell>
          <cell r="U190">
            <v>14.73</v>
          </cell>
          <cell r="V190">
            <v>0.02</v>
          </cell>
          <cell r="X190">
            <v>14.75</v>
          </cell>
          <cell r="Y190">
            <v>0.31228351309707253</v>
          </cell>
          <cell r="Z190">
            <v>14.2</v>
          </cell>
          <cell r="AA190">
            <v>3.9E-2</v>
          </cell>
          <cell r="AB190" t="str">
            <v>YES</v>
          </cell>
          <cell r="AC190">
            <v>14.75</v>
          </cell>
          <cell r="AD190" t="str">
            <v>I</v>
          </cell>
          <cell r="AE190" t="e">
            <v>#N/A</v>
          </cell>
          <cell r="AF190" t="e">
            <v>#N/A</v>
          </cell>
          <cell r="AG190">
            <v>1</v>
          </cell>
          <cell r="AH190" t="e">
            <v>#N/A</v>
          </cell>
          <cell r="AI190">
            <v>0</v>
          </cell>
          <cell r="AJ190">
            <v>0</v>
          </cell>
          <cell r="AL190" t="e">
            <v>#N/A</v>
          </cell>
          <cell r="AM190" t="e">
            <v>#N/A</v>
          </cell>
          <cell r="AN190" t="str">
            <v/>
          </cell>
          <cell r="AO190" t="str">
            <v>x</v>
          </cell>
        </row>
        <row r="191">
          <cell r="B191" t="str">
            <v>SHA175</v>
          </cell>
          <cell r="C191" t="str">
            <v>Schiene</v>
          </cell>
          <cell r="D191" t="str">
            <v>A175</v>
          </cell>
          <cell r="E191" t="str">
            <v>11/16" x 8'</v>
          </cell>
          <cell r="G191" t="str">
            <v>EA</v>
          </cell>
          <cell r="J191" t="str">
            <v>I</v>
          </cell>
          <cell r="K191">
            <v>0.72</v>
          </cell>
          <cell r="L191">
            <v>13.12</v>
          </cell>
          <cell r="M191">
            <v>0.55000000000000004</v>
          </cell>
          <cell r="N191">
            <v>5.903999999999999</v>
          </cell>
          <cell r="O191">
            <v>1.72E-2</v>
          </cell>
          <cell r="P191">
            <v>0</v>
          </cell>
          <cell r="Q191">
            <v>0</v>
          </cell>
          <cell r="R191">
            <v>5.9211999999999989</v>
          </cell>
          <cell r="S191">
            <v>1</v>
          </cell>
          <cell r="T191">
            <v>2.64</v>
          </cell>
          <cell r="U191">
            <v>15.63</v>
          </cell>
          <cell r="V191">
            <v>0.02</v>
          </cell>
          <cell r="X191">
            <v>15.65</v>
          </cell>
          <cell r="Y191">
            <v>0.31208829509149022</v>
          </cell>
          <cell r="Z191">
            <v>15.1</v>
          </cell>
          <cell r="AA191">
            <v>3.5999999999999997E-2</v>
          </cell>
          <cell r="AB191" t="str">
            <v>YES</v>
          </cell>
          <cell r="AC191">
            <v>15.65</v>
          </cell>
          <cell r="AD191" t="str">
            <v>I</v>
          </cell>
          <cell r="AE191" t="e">
            <v>#N/A</v>
          </cell>
          <cell r="AF191" t="e">
            <v>#N/A</v>
          </cell>
          <cell r="AG191">
            <v>1</v>
          </cell>
          <cell r="AH191" t="e">
            <v>#N/A</v>
          </cell>
          <cell r="AI191">
            <v>0</v>
          </cell>
          <cell r="AJ191">
            <v>0</v>
          </cell>
          <cell r="AL191" t="e">
            <v>#N/A</v>
          </cell>
          <cell r="AM191" t="e">
            <v>#N/A</v>
          </cell>
          <cell r="AN191" t="str">
            <v/>
          </cell>
          <cell r="AO191" t="str">
            <v>x</v>
          </cell>
        </row>
        <row r="192">
          <cell r="B192" t="str">
            <v>SHA200</v>
          </cell>
          <cell r="C192" t="str">
            <v>Schiene</v>
          </cell>
          <cell r="D192" t="str">
            <v>A200</v>
          </cell>
          <cell r="E192" t="str">
            <v>3/4" x 8'</v>
          </cell>
          <cell r="G192" t="str">
            <v>EA</v>
          </cell>
          <cell r="J192" t="str">
            <v>I</v>
          </cell>
          <cell r="K192">
            <v>0.8</v>
          </cell>
          <cell r="L192">
            <v>13.68</v>
          </cell>
          <cell r="M192">
            <v>0.55000000000000004</v>
          </cell>
          <cell r="N192">
            <v>6.1559999999999997</v>
          </cell>
          <cell r="O192">
            <v>1.8000000000000002E-2</v>
          </cell>
          <cell r="P192">
            <v>0</v>
          </cell>
          <cell r="Q192">
            <v>0</v>
          </cell>
          <cell r="R192">
            <v>6.1739999999999995</v>
          </cell>
          <cell r="S192">
            <v>1</v>
          </cell>
          <cell r="T192">
            <v>2.64</v>
          </cell>
          <cell r="U192">
            <v>16.3</v>
          </cell>
          <cell r="V192">
            <v>0</v>
          </cell>
          <cell r="X192">
            <v>16.3</v>
          </cell>
          <cell r="Y192">
            <v>0.3113218070273287</v>
          </cell>
          <cell r="Z192">
            <v>15.75</v>
          </cell>
          <cell r="AA192">
            <v>3.5000000000000003E-2</v>
          </cell>
          <cell r="AB192" t="str">
            <v>YES</v>
          </cell>
          <cell r="AC192">
            <v>16.3</v>
          </cell>
          <cell r="AD192" t="str">
            <v>I</v>
          </cell>
          <cell r="AE192" t="e">
            <v>#N/A</v>
          </cell>
          <cell r="AF192" t="e">
            <v>#N/A</v>
          </cell>
          <cell r="AG192">
            <v>1</v>
          </cell>
          <cell r="AH192" t="e">
            <v>#N/A</v>
          </cell>
          <cell r="AI192">
            <v>0</v>
          </cell>
          <cell r="AJ192">
            <v>0</v>
          </cell>
          <cell r="AL192" t="e">
            <v>#N/A</v>
          </cell>
          <cell r="AM192" t="e">
            <v>#N/A</v>
          </cell>
          <cell r="AN192" t="str">
            <v/>
          </cell>
          <cell r="AO192" t="str">
            <v>x</v>
          </cell>
        </row>
        <row r="193">
          <cell r="B193" t="str">
            <v>SHA210</v>
          </cell>
          <cell r="C193" t="str">
            <v>Schiene</v>
          </cell>
          <cell r="D193" t="str">
            <v>A210</v>
          </cell>
          <cell r="E193" t="str">
            <v>13/16" x 8'</v>
          </cell>
          <cell r="G193" t="str">
            <v>EA</v>
          </cell>
          <cell r="J193" t="str">
            <v>I</v>
          </cell>
          <cell r="K193">
            <v>0.82</v>
          </cell>
          <cell r="L193">
            <v>14.21</v>
          </cell>
          <cell r="M193">
            <v>0.55000000000000004</v>
          </cell>
          <cell r="N193">
            <v>6.3944999999999999</v>
          </cell>
          <cell r="O193">
            <v>1.8200000000000001E-2</v>
          </cell>
          <cell r="P193">
            <v>0</v>
          </cell>
          <cell r="Q193">
            <v>0</v>
          </cell>
          <cell r="R193">
            <v>6.4127000000000001</v>
          </cell>
          <cell r="S193">
            <v>1</v>
          </cell>
          <cell r="T193">
            <v>2.64</v>
          </cell>
          <cell r="U193">
            <v>16.93</v>
          </cell>
          <cell r="V193">
            <v>0.02</v>
          </cell>
          <cell r="X193">
            <v>16.95</v>
          </cell>
          <cell r="Y193">
            <v>0.31212657548940731</v>
          </cell>
          <cell r="Z193">
            <v>16.350000000000001</v>
          </cell>
          <cell r="AA193">
            <v>3.6999999999999998E-2</v>
          </cell>
          <cell r="AB193" t="str">
            <v>YES</v>
          </cell>
          <cell r="AC193">
            <v>16.95</v>
          </cell>
          <cell r="AD193" t="str">
            <v>I</v>
          </cell>
          <cell r="AE193" t="e">
            <v>#N/A</v>
          </cell>
          <cell r="AF193" t="e">
            <v>#N/A</v>
          </cell>
          <cell r="AG193">
            <v>1</v>
          </cell>
          <cell r="AH193" t="e">
            <v>#N/A</v>
          </cell>
          <cell r="AI193">
            <v>0</v>
          </cell>
          <cell r="AJ193">
            <v>0</v>
          </cell>
          <cell r="AL193" t="e">
            <v>#N/A</v>
          </cell>
          <cell r="AM193" t="e">
            <v>#N/A</v>
          </cell>
          <cell r="AN193" t="str">
            <v/>
          </cell>
          <cell r="AO193" t="str">
            <v>x</v>
          </cell>
        </row>
        <row r="194">
          <cell r="B194" t="str">
            <v>SHA225</v>
          </cell>
          <cell r="C194" t="str">
            <v>Schiene</v>
          </cell>
          <cell r="D194" t="str">
            <v>A225</v>
          </cell>
          <cell r="E194" t="str">
            <v>7/8" x 8'</v>
          </cell>
          <cell r="G194" t="str">
            <v>EA</v>
          </cell>
          <cell r="J194" t="str">
            <v>I</v>
          </cell>
          <cell r="K194">
            <v>0.86</v>
          </cell>
          <cell r="L194">
            <v>14.55</v>
          </cell>
          <cell r="M194">
            <v>0.55000000000000004</v>
          </cell>
          <cell r="N194">
            <v>6.5474999999999994</v>
          </cell>
          <cell r="O194">
            <v>1.8599999999999998E-2</v>
          </cell>
          <cell r="P194">
            <v>0</v>
          </cell>
          <cell r="Q194">
            <v>0</v>
          </cell>
          <cell r="R194">
            <v>6.5660999999999996</v>
          </cell>
          <cell r="S194">
            <v>1</v>
          </cell>
          <cell r="T194">
            <v>2.64</v>
          </cell>
          <cell r="U194">
            <v>17.329999999999998</v>
          </cell>
          <cell r="V194">
            <v>0.02</v>
          </cell>
          <cell r="X194">
            <v>17.350000000000001</v>
          </cell>
          <cell r="Y194">
            <v>0.31190987686664939</v>
          </cell>
          <cell r="Z194">
            <v>16.75</v>
          </cell>
          <cell r="AA194">
            <v>3.5999999999999997E-2</v>
          </cell>
          <cell r="AB194" t="str">
            <v>YES</v>
          </cell>
          <cell r="AC194">
            <v>17.350000000000001</v>
          </cell>
          <cell r="AD194" t="str">
            <v>I</v>
          </cell>
          <cell r="AE194" t="e">
            <v>#N/A</v>
          </cell>
          <cell r="AF194" t="e">
            <v>#N/A</v>
          </cell>
          <cell r="AG194">
            <v>1</v>
          </cell>
          <cell r="AH194" t="e">
            <v>#N/A</v>
          </cell>
          <cell r="AI194">
            <v>0</v>
          </cell>
          <cell r="AJ194">
            <v>0</v>
          </cell>
          <cell r="AL194" t="e">
            <v>#N/A</v>
          </cell>
          <cell r="AM194" t="e">
            <v>#N/A</v>
          </cell>
          <cell r="AN194" t="str">
            <v/>
          </cell>
          <cell r="AO194" t="str">
            <v>x</v>
          </cell>
        </row>
        <row r="195">
          <cell r="B195" t="str">
            <v>SHA250</v>
          </cell>
          <cell r="C195" t="str">
            <v>Schiene</v>
          </cell>
          <cell r="D195" t="str">
            <v>A250</v>
          </cell>
          <cell r="E195" t="str">
            <v>1" x 8'</v>
          </cell>
          <cell r="G195" t="str">
            <v>EA</v>
          </cell>
          <cell r="J195" t="str">
            <v>I</v>
          </cell>
          <cell r="K195">
            <v>0.95</v>
          </cell>
          <cell r="L195">
            <v>15.29</v>
          </cell>
          <cell r="M195">
            <v>0.55000000000000004</v>
          </cell>
          <cell r="N195">
            <v>6.8804999999999987</v>
          </cell>
          <cell r="O195">
            <v>1.95E-2</v>
          </cell>
          <cell r="P195">
            <v>0</v>
          </cell>
          <cell r="Q195">
            <v>0</v>
          </cell>
          <cell r="R195">
            <v>6.8999999999999986</v>
          </cell>
          <cell r="S195">
            <v>1</v>
          </cell>
          <cell r="T195">
            <v>2.64</v>
          </cell>
          <cell r="U195">
            <v>18.22</v>
          </cell>
          <cell r="V195">
            <v>0.03</v>
          </cell>
          <cell r="X195">
            <v>18.25</v>
          </cell>
          <cell r="Y195">
            <v>0.31257783312577858</v>
          </cell>
          <cell r="Z195">
            <v>17.55</v>
          </cell>
          <cell r="AA195">
            <v>0.04</v>
          </cell>
          <cell r="AB195" t="str">
            <v>YES</v>
          </cell>
          <cell r="AC195">
            <v>18.25</v>
          </cell>
          <cell r="AD195" t="str">
            <v>I</v>
          </cell>
          <cell r="AE195" t="e">
            <v>#N/A</v>
          </cell>
          <cell r="AF195" t="e">
            <v>#N/A</v>
          </cell>
          <cell r="AG195">
            <v>1</v>
          </cell>
          <cell r="AH195" t="e">
            <v>#N/A</v>
          </cell>
          <cell r="AI195">
            <v>0</v>
          </cell>
          <cell r="AJ195">
            <v>0</v>
          </cell>
          <cell r="AL195" t="e">
            <v>#N/A</v>
          </cell>
          <cell r="AM195" t="e">
            <v>#N/A</v>
          </cell>
          <cell r="AN195" t="str">
            <v/>
          </cell>
          <cell r="AO195" t="str">
            <v>x</v>
          </cell>
        </row>
        <row r="196">
          <cell r="B196" t="str">
            <v>SHA275</v>
          </cell>
          <cell r="C196" t="str">
            <v>Schiene</v>
          </cell>
          <cell r="D196" t="str">
            <v>A275</v>
          </cell>
          <cell r="E196" t="str">
            <v>1-1/16" x 8'</v>
          </cell>
          <cell r="G196" t="str">
            <v>EA</v>
          </cell>
          <cell r="J196" t="str">
            <v>I</v>
          </cell>
          <cell r="K196">
            <v>0.97</v>
          </cell>
          <cell r="L196">
            <v>15.86</v>
          </cell>
          <cell r="M196">
            <v>0.55000000000000004</v>
          </cell>
          <cell r="N196">
            <v>7.1369999999999987</v>
          </cell>
          <cell r="O196">
            <v>1.9700000000000002E-2</v>
          </cell>
          <cell r="P196">
            <v>0</v>
          </cell>
          <cell r="Q196">
            <v>0</v>
          </cell>
          <cell r="R196">
            <v>7.156699999999999</v>
          </cell>
          <cell r="S196">
            <v>1</v>
          </cell>
          <cell r="T196">
            <v>2.64</v>
          </cell>
          <cell r="U196">
            <v>18.89</v>
          </cell>
          <cell r="V196">
            <v>1.0000000000005116E-2</v>
          </cell>
          <cell r="X196">
            <v>18.899999999999999</v>
          </cell>
          <cell r="Y196">
            <v>0.31152477152477159</v>
          </cell>
          <cell r="Z196">
            <v>18.25</v>
          </cell>
          <cell r="AA196">
            <v>3.5999999999999997E-2</v>
          </cell>
          <cell r="AB196" t="str">
            <v>YES</v>
          </cell>
          <cell r="AC196">
            <v>18.899999999999999</v>
          </cell>
          <cell r="AD196" t="str">
            <v>I</v>
          </cell>
          <cell r="AE196" t="e">
            <v>#N/A</v>
          </cell>
          <cell r="AF196" t="e">
            <v>#N/A</v>
          </cell>
          <cell r="AG196">
            <v>1</v>
          </cell>
          <cell r="AH196" t="e">
            <v>#N/A</v>
          </cell>
          <cell r="AI196">
            <v>0</v>
          </cell>
          <cell r="AJ196">
            <v>0</v>
          </cell>
          <cell r="AL196" t="e">
            <v>#N/A</v>
          </cell>
          <cell r="AM196" t="e">
            <v>#N/A</v>
          </cell>
          <cell r="AN196" t="str">
            <v/>
          </cell>
          <cell r="AO196" t="str">
            <v>x</v>
          </cell>
        </row>
        <row r="197">
          <cell r="B197" t="str">
            <v>SHA300</v>
          </cell>
          <cell r="C197" t="str">
            <v>Schiene</v>
          </cell>
          <cell r="D197" t="str">
            <v>A300</v>
          </cell>
          <cell r="E197" t="str">
            <v>1-3/16" x 8'</v>
          </cell>
          <cell r="G197" t="str">
            <v>EA</v>
          </cell>
          <cell r="J197" t="str">
            <v>I</v>
          </cell>
          <cell r="K197">
            <v>0.97</v>
          </cell>
          <cell r="L197">
            <v>16.940000000000001</v>
          </cell>
          <cell r="M197">
            <v>0.55000000000000004</v>
          </cell>
          <cell r="N197">
            <v>7.6230000000000002</v>
          </cell>
          <cell r="O197">
            <v>1.9700000000000002E-2</v>
          </cell>
          <cell r="P197">
            <v>0</v>
          </cell>
          <cell r="Q197">
            <v>0</v>
          </cell>
          <cell r="R197">
            <v>7.6427000000000005</v>
          </cell>
          <cell r="S197">
            <v>1</v>
          </cell>
          <cell r="T197">
            <v>2.64</v>
          </cell>
          <cell r="U197">
            <v>20.18</v>
          </cell>
          <cell r="V197">
            <v>2.0000000000003126E-2</v>
          </cell>
          <cell r="X197">
            <v>20.2</v>
          </cell>
          <cell r="Y197">
            <v>0.31208820882088212</v>
          </cell>
          <cell r="Z197">
            <v>19.45</v>
          </cell>
          <cell r="AA197">
            <v>3.9E-2</v>
          </cell>
          <cell r="AB197" t="str">
            <v>YES</v>
          </cell>
          <cell r="AC197">
            <v>20.2</v>
          </cell>
          <cell r="AD197" t="str">
            <v>I</v>
          </cell>
          <cell r="AE197" t="e">
            <v>#N/A</v>
          </cell>
          <cell r="AF197" t="e">
            <v>#N/A</v>
          </cell>
          <cell r="AG197">
            <v>1</v>
          </cell>
          <cell r="AH197" t="e">
            <v>#N/A</v>
          </cell>
          <cell r="AI197">
            <v>0</v>
          </cell>
          <cell r="AJ197">
            <v>0</v>
          </cell>
          <cell r="AL197" t="e">
            <v>#N/A</v>
          </cell>
          <cell r="AM197" t="e">
            <v>#N/A</v>
          </cell>
          <cell r="AN197" t="str">
            <v/>
          </cell>
          <cell r="AO197" t="str">
            <v>x</v>
          </cell>
        </row>
        <row r="198">
          <cell r="B198" t="str">
            <v>SHA60ACB</v>
          </cell>
          <cell r="C198" t="str">
            <v>Schiene</v>
          </cell>
          <cell r="D198" t="str">
            <v>A60ACB</v>
          </cell>
          <cell r="E198" t="str">
            <v>1/4" x 8'</v>
          </cell>
          <cell r="G198" t="str">
            <v>EA</v>
          </cell>
          <cell r="J198" t="str">
            <v>I</v>
          </cell>
          <cell r="K198">
            <v>0.44</v>
          </cell>
          <cell r="L198">
            <v>13.29</v>
          </cell>
          <cell r="M198">
            <v>0.55000000000000004</v>
          </cell>
          <cell r="N198">
            <v>5.9804999999999993</v>
          </cell>
          <cell r="O198">
            <v>1.44E-2</v>
          </cell>
          <cell r="P198">
            <v>0</v>
          </cell>
          <cell r="Q198">
            <v>0</v>
          </cell>
          <cell r="R198">
            <v>5.9948999999999995</v>
          </cell>
          <cell r="S198">
            <v>1</v>
          </cell>
          <cell r="T198">
            <v>2.64</v>
          </cell>
          <cell r="U198">
            <v>15.83</v>
          </cell>
          <cell r="V198">
            <v>0.02</v>
          </cell>
          <cell r="X198">
            <v>15.85</v>
          </cell>
          <cell r="Y198">
            <v>0.31231431029538298</v>
          </cell>
          <cell r="Z198">
            <v>15.3</v>
          </cell>
          <cell r="AA198">
            <v>3.5999999999999997E-2</v>
          </cell>
          <cell r="AB198" t="str">
            <v>YES</v>
          </cell>
          <cell r="AC198">
            <v>15.85</v>
          </cell>
          <cell r="AD198" t="str">
            <v>I</v>
          </cell>
          <cell r="AE198" t="e">
            <v>#N/A</v>
          </cell>
          <cell r="AF198" t="e">
            <v>#N/A</v>
          </cell>
          <cell r="AG198">
            <v>1</v>
          </cell>
          <cell r="AH198" t="e">
            <v>#N/A</v>
          </cell>
          <cell r="AI198">
            <v>0</v>
          </cell>
          <cell r="AJ198">
            <v>0</v>
          </cell>
          <cell r="AL198" t="e">
            <v>#N/A</v>
          </cell>
          <cell r="AM198" t="e">
            <v>#N/A</v>
          </cell>
          <cell r="AN198" t="str">
            <v/>
          </cell>
          <cell r="AO198" t="str">
            <v>x</v>
          </cell>
        </row>
        <row r="199">
          <cell r="B199" t="str">
            <v>SHA80ACB</v>
          </cell>
          <cell r="C199" t="str">
            <v>Schiene</v>
          </cell>
          <cell r="D199" t="str">
            <v>A80ACB</v>
          </cell>
          <cell r="E199" t="str">
            <v>5/16" x 8'</v>
          </cell>
          <cell r="G199" t="str">
            <v>EA</v>
          </cell>
          <cell r="J199" t="str">
            <v>I</v>
          </cell>
          <cell r="K199">
            <v>0.51</v>
          </cell>
          <cell r="L199">
            <v>14.36</v>
          </cell>
          <cell r="M199">
            <v>0.55000000000000004</v>
          </cell>
          <cell r="N199">
            <v>6.4619999999999989</v>
          </cell>
          <cell r="O199">
            <v>1.5100000000000001E-2</v>
          </cell>
          <cell r="P199">
            <v>0</v>
          </cell>
          <cell r="Q199">
            <v>0</v>
          </cell>
          <cell r="R199">
            <v>6.4770999999999992</v>
          </cell>
          <cell r="S199">
            <v>1</v>
          </cell>
          <cell r="T199">
            <v>2.64</v>
          </cell>
          <cell r="U199">
            <v>17.100000000000001</v>
          </cell>
          <cell r="V199">
            <v>0</v>
          </cell>
          <cell r="X199">
            <v>17.100000000000001</v>
          </cell>
          <cell r="Y199">
            <v>0.31131313131313149</v>
          </cell>
          <cell r="Z199">
            <v>16.5</v>
          </cell>
          <cell r="AA199">
            <v>3.5999999999999997E-2</v>
          </cell>
          <cell r="AB199" t="str">
            <v>YES</v>
          </cell>
          <cell r="AC199">
            <v>17.100000000000001</v>
          </cell>
          <cell r="AD199" t="str">
            <v>I</v>
          </cell>
          <cell r="AE199" t="e">
            <v>#N/A</v>
          </cell>
          <cell r="AF199" t="e">
            <v>#N/A</v>
          </cell>
          <cell r="AG199">
            <v>1</v>
          </cell>
          <cell r="AH199" t="e">
            <v>#N/A</v>
          </cell>
          <cell r="AI199">
            <v>0</v>
          </cell>
          <cell r="AJ199">
            <v>0</v>
          </cell>
          <cell r="AL199" t="e">
            <v>#N/A</v>
          </cell>
          <cell r="AM199" t="e">
            <v>#N/A</v>
          </cell>
          <cell r="AN199" t="str">
            <v/>
          </cell>
          <cell r="AO199" t="str">
            <v>x</v>
          </cell>
        </row>
        <row r="200">
          <cell r="B200" t="str">
            <v>SHA100ACB</v>
          </cell>
          <cell r="C200" t="str">
            <v>Schiene</v>
          </cell>
          <cell r="D200" t="str">
            <v>A100ACB</v>
          </cell>
          <cell r="E200" t="str">
            <v>3/8" x 8'</v>
          </cell>
          <cell r="G200" t="str">
            <v>EA</v>
          </cell>
          <cell r="J200" t="str">
            <v>I</v>
          </cell>
          <cell r="K200">
            <v>0.52</v>
          </cell>
          <cell r="L200">
            <v>15.3</v>
          </cell>
          <cell r="M200">
            <v>0.55000000000000004</v>
          </cell>
          <cell r="N200">
            <v>6.8849999999999998</v>
          </cell>
          <cell r="O200">
            <v>1.5200000000000002E-2</v>
          </cell>
          <cell r="P200">
            <v>0</v>
          </cell>
          <cell r="Q200">
            <v>0</v>
          </cell>
          <cell r="R200">
            <v>6.9001999999999999</v>
          </cell>
          <cell r="S200">
            <v>1</v>
          </cell>
          <cell r="T200">
            <v>2.64</v>
          </cell>
          <cell r="U200">
            <v>18.22</v>
          </cell>
          <cell r="V200">
            <v>0.03</v>
          </cell>
          <cell r="X200">
            <v>18.25</v>
          </cell>
          <cell r="Y200">
            <v>0.31255790784557919</v>
          </cell>
          <cell r="Z200">
            <v>17.55</v>
          </cell>
          <cell r="AA200">
            <v>0.04</v>
          </cell>
          <cell r="AB200" t="str">
            <v>YES</v>
          </cell>
          <cell r="AC200">
            <v>18.25</v>
          </cell>
          <cell r="AD200" t="str">
            <v>I</v>
          </cell>
          <cell r="AE200" t="e">
            <v>#N/A</v>
          </cell>
          <cell r="AF200" t="e">
            <v>#N/A</v>
          </cell>
          <cell r="AG200">
            <v>1</v>
          </cell>
          <cell r="AH200" t="e">
            <v>#N/A</v>
          </cell>
          <cell r="AI200">
            <v>0</v>
          </cell>
          <cell r="AJ200">
            <v>0</v>
          </cell>
          <cell r="AL200" t="e">
            <v>#N/A</v>
          </cell>
          <cell r="AM200" t="e">
            <v>#N/A</v>
          </cell>
          <cell r="AN200" t="str">
            <v/>
          </cell>
          <cell r="AO200" t="str">
            <v>x</v>
          </cell>
        </row>
        <row r="201">
          <cell r="B201" t="str">
            <v>SHA125ACB</v>
          </cell>
          <cell r="C201" t="str">
            <v>Schiene</v>
          </cell>
          <cell r="D201" t="str">
            <v>A125ACB</v>
          </cell>
          <cell r="E201" t="str">
            <v>1/2" x 8'</v>
          </cell>
          <cell r="G201" t="str">
            <v>EA</v>
          </cell>
          <cell r="J201" t="str">
            <v>I</v>
          </cell>
          <cell r="K201">
            <v>0.6</v>
          </cell>
          <cell r="L201">
            <v>16.309999999999999</v>
          </cell>
          <cell r="M201">
            <v>0.55000000000000004</v>
          </cell>
          <cell r="N201">
            <v>7.3394999999999984</v>
          </cell>
          <cell r="O201">
            <v>1.6E-2</v>
          </cell>
          <cell r="P201">
            <v>0</v>
          </cell>
          <cell r="Q201">
            <v>0</v>
          </cell>
          <cell r="R201">
            <v>7.3554999999999984</v>
          </cell>
          <cell r="S201">
            <v>1</v>
          </cell>
          <cell r="T201">
            <v>2.64</v>
          </cell>
          <cell r="U201">
            <v>19.420000000000002</v>
          </cell>
          <cell r="V201">
            <v>0.03</v>
          </cell>
          <cell r="X201">
            <v>19.45</v>
          </cell>
          <cell r="Y201">
            <v>0.31240944145828481</v>
          </cell>
          <cell r="Z201">
            <v>18.75</v>
          </cell>
          <cell r="AA201">
            <v>3.6999999999999998E-2</v>
          </cell>
          <cell r="AB201" t="str">
            <v>YES</v>
          </cell>
          <cell r="AC201">
            <v>19.45</v>
          </cell>
          <cell r="AD201" t="str">
            <v>I</v>
          </cell>
          <cell r="AE201" t="e">
            <v>#N/A</v>
          </cell>
          <cell r="AF201" t="e">
            <v>#N/A</v>
          </cell>
          <cell r="AG201">
            <v>1</v>
          </cell>
          <cell r="AH201" t="e">
            <v>#N/A</v>
          </cell>
          <cell r="AI201">
            <v>0</v>
          </cell>
          <cell r="AJ201">
            <v>0</v>
          </cell>
          <cell r="AL201" t="e">
            <v>#N/A</v>
          </cell>
          <cell r="AM201" t="e">
            <v>#N/A</v>
          </cell>
          <cell r="AN201" t="str">
            <v/>
          </cell>
          <cell r="AO201" t="str">
            <v>x</v>
          </cell>
        </row>
        <row r="202">
          <cell r="B202" t="str">
            <v>SHA60AKB,AMB,ATB</v>
          </cell>
          <cell r="C202" t="str">
            <v>Schiene</v>
          </cell>
          <cell r="D202" t="str">
            <v xml:space="preserve">A60--- </v>
          </cell>
          <cell r="E202" t="str">
            <v>1/4" x 8'</v>
          </cell>
          <cell r="G202" t="str">
            <v>EA</v>
          </cell>
          <cell r="J202" t="str">
            <v>I</v>
          </cell>
          <cell r="K202">
            <v>0.47</v>
          </cell>
          <cell r="L202">
            <v>13.56</v>
          </cell>
          <cell r="M202">
            <v>0.55000000000000004</v>
          </cell>
          <cell r="N202">
            <v>6.1019999999999994</v>
          </cell>
          <cell r="O202">
            <v>1.4700000000000001E-2</v>
          </cell>
          <cell r="P202">
            <v>0</v>
          </cell>
          <cell r="Q202">
            <v>0</v>
          </cell>
          <cell r="R202">
            <v>6.1166999999999998</v>
          </cell>
          <cell r="S202">
            <v>1</v>
          </cell>
          <cell r="T202">
            <v>2.64</v>
          </cell>
          <cell r="U202">
            <v>16.149999999999999</v>
          </cell>
          <cell r="V202">
            <v>0</v>
          </cell>
          <cell r="X202">
            <v>16.149999999999999</v>
          </cell>
          <cell r="Y202">
            <v>0.31137630171685904</v>
          </cell>
          <cell r="Z202">
            <v>15.6</v>
          </cell>
          <cell r="AA202">
            <v>3.5000000000000003E-2</v>
          </cell>
          <cell r="AB202" t="str">
            <v>YES</v>
          </cell>
          <cell r="AC202">
            <v>16.149999999999999</v>
          </cell>
          <cell r="AD202" t="str">
            <v>I</v>
          </cell>
          <cell r="AE202" t="e">
            <v>#N/A</v>
          </cell>
          <cell r="AF202" t="e">
            <v>#N/A</v>
          </cell>
          <cell r="AG202">
            <v>1</v>
          </cell>
          <cell r="AH202" t="e">
            <v>#N/A</v>
          </cell>
          <cell r="AI202">
            <v>0</v>
          </cell>
          <cell r="AJ202">
            <v>0</v>
          </cell>
          <cell r="AL202" t="e">
            <v>#N/A</v>
          </cell>
          <cell r="AM202" t="e">
            <v>#N/A</v>
          </cell>
          <cell r="AN202" t="str">
            <v/>
          </cell>
          <cell r="AO202" t="str">
            <v>x</v>
          </cell>
        </row>
        <row r="203">
          <cell r="B203" t="str">
            <v>SHA80AKB,AMB,ATB</v>
          </cell>
          <cell r="C203" t="str">
            <v>Schiene</v>
          </cell>
          <cell r="D203" t="str">
            <v xml:space="preserve">A80--- </v>
          </cell>
          <cell r="E203" t="str">
            <v>5/16" x 8'</v>
          </cell>
          <cell r="G203" t="str">
            <v>EA</v>
          </cell>
          <cell r="J203" t="str">
            <v>I</v>
          </cell>
          <cell r="K203">
            <v>0.51</v>
          </cell>
          <cell r="L203">
            <v>14.65</v>
          </cell>
          <cell r="M203">
            <v>0.55000000000000004</v>
          </cell>
          <cell r="N203">
            <v>6.5924999999999994</v>
          </cell>
          <cell r="O203">
            <v>1.5100000000000001E-2</v>
          </cell>
          <cell r="P203">
            <v>0</v>
          </cell>
          <cell r="Q203">
            <v>0</v>
          </cell>
          <cell r="R203">
            <v>6.6075999999999997</v>
          </cell>
          <cell r="S203">
            <v>1</v>
          </cell>
          <cell r="T203">
            <v>2.64</v>
          </cell>
          <cell r="U203">
            <v>17.440000000000001</v>
          </cell>
          <cell r="V203">
            <v>0.01</v>
          </cell>
          <cell r="X203">
            <v>17.45</v>
          </cell>
          <cell r="Y203">
            <v>0.31152904402188075</v>
          </cell>
          <cell r="Z203">
            <v>16.850000000000001</v>
          </cell>
          <cell r="AA203">
            <v>3.5999999999999997E-2</v>
          </cell>
          <cell r="AB203" t="str">
            <v>YES</v>
          </cell>
          <cell r="AC203">
            <v>17.45</v>
          </cell>
          <cell r="AD203" t="str">
            <v>I</v>
          </cell>
          <cell r="AE203" t="e">
            <v>#N/A</v>
          </cell>
          <cell r="AF203" t="e">
            <v>#N/A</v>
          </cell>
          <cell r="AG203">
            <v>1</v>
          </cell>
          <cell r="AH203" t="e">
            <v>#N/A</v>
          </cell>
          <cell r="AI203">
            <v>0</v>
          </cell>
          <cell r="AJ203">
            <v>0</v>
          </cell>
          <cell r="AL203" t="e">
            <v>#N/A</v>
          </cell>
          <cell r="AM203" t="e">
            <v>#N/A</v>
          </cell>
          <cell r="AN203" t="str">
            <v/>
          </cell>
          <cell r="AO203" t="str">
            <v>x</v>
          </cell>
        </row>
        <row r="204">
          <cell r="B204" t="str">
            <v>SHA100AKB,AMB,ATB</v>
          </cell>
          <cell r="C204" t="str">
            <v>Schiene</v>
          </cell>
          <cell r="D204" t="str">
            <v xml:space="preserve">A100--- </v>
          </cell>
          <cell r="E204" t="str">
            <v>3/8" x 8'</v>
          </cell>
          <cell r="G204" t="str">
            <v>EA</v>
          </cell>
          <cell r="H204" t="str">
            <v>Stock</v>
          </cell>
          <cell r="I204" t="str">
            <v>a</v>
          </cell>
          <cell r="J204" t="str">
            <v>I</v>
          </cell>
          <cell r="K204">
            <v>0.56000000000000005</v>
          </cell>
          <cell r="L204">
            <v>15.61</v>
          </cell>
          <cell r="M204">
            <v>0.55000000000000004</v>
          </cell>
          <cell r="N204">
            <v>7.0244999999999989</v>
          </cell>
          <cell r="O204">
            <v>1.5600000000000001E-2</v>
          </cell>
          <cell r="P204">
            <v>0</v>
          </cell>
          <cell r="Q204">
            <v>0</v>
          </cell>
          <cell r="R204">
            <v>7.0400999999999989</v>
          </cell>
          <cell r="S204">
            <v>1</v>
          </cell>
          <cell r="T204">
            <v>2.64</v>
          </cell>
          <cell r="U204">
            <v>18.59</v>
          </cell>
          <cell r="V204">
            <v>1.0000000000005116E-2</v>
          </cell>
          <cell r="X204">
            <v>18.600000000000001</v>
          </cell>
          <cell r="Y204">
            <v>0.31181818181818205</v>
          </cell>
          <cell r="Z204">
            <v>17.95</v>
          </cell>
          <cell r="AA204">
            <v>3.5999999999999997E-2</v>
          </cell>
          <cell r="AB204" t="str">
            <v>YES</v>
          </cell>
          <cell r="AC204">
            <v>18.600000000000001</v>
          </cell>
          <cell r="AD204" t="str">
            <v>I</v>
          </cell>
          <cell r="AE204" t="e">
            <v>#N/A</v>
          </cell>
          <cell r="AF204" t="e">
            <v>#N/A</v>
          </cell>
          <cell r="AG204">
            <v>1</v>
          </cell>
          <cell r="AH204" t="e">
            <v>#N/A</v>
          </cell>
          <cell r="AI204">
            <v>0</v>
          </cell>
          <cell r="AJ204">
            <v>0</v>
          </cell>
          <cell r="AL204" t="e">
            <v>#N/A</v>
          </cell>
          <cell r="AM204" t="e">
            <v>#N/A</v>
          </cell>
          <cell r="AN204" t="str">
            <v/>
          </cell>
          <cell r="AO204" t="str">
            <v>x</v>
          </cell>
        </row>
        <row r="205">
          <cell r="B205" t="str">
            <v>SHA125AKB,AMB,ATB</v>
          </cell>
          <cell r="C205" t="str">
            <v>Schiene</v>
          </cell>
          <cell r="D205" t="str">
            <v xml:space="preserve">A125--- </v>
          </cell>
          <cell r="E205" t="str">
            <v>1/2" x 8'</v>
          </cell>
          <cell r="G205" t="str">
            <v>EA</v>
          </cell>
          <cell r="J205" t="str">
            <v>I</v>
          </cell>
          <cell r="K205">
            <v>0.6</v>
          </cell>
          <cell r="L205">
            <v>16.63</v>
          </cell>
          <cell r="M205">
            <v>0.55000000000000004</v>
          </cell>
          <cell r="N205">
            <v>7.4834999999999985</v>
          </cell>
          <cell r="O205">
            <v>1.6E-2</v>
          </cell>
          <cell r="P205">
            <v>0</v>
          </cell>
          <cell r="Q205">
            <v>0</v>
          </cell>
          <cell r="R205">
            <v>7.4994999999999985</v>
          </cell>
          <cell r="S205">
            <v>1</v>
          </cell>
          <cell r="T205">
            <v>2.64</v>
          </cell>
          <cell r="U205">
            <v>19.8</v>
          </cell>
          <cell r="V205">
            <v>0</v>
          </cell>
          <cell r="X205">
            <v>19.8</v>
          </cell>
          <cell r="Y205">
            <v>0.31134067952249789</v>
          </cell>
          <cell r="Z205">
            <v>19.100000000000001</v>
          </cell>
          <cell r="AA205">
            <v>3.6999999999999998E-2</v>
          </cell>
          <cell r="AB205" t="str">
            <v>YES</v>
          </cell>
          <cell r="AC205">
            <v>19.8</v>
          </cell>
          <cell r="AD205" t="str">
            <v>I</v>
          </cell>
          <cell r="AE205" t="e">
            <v>#N/A</v>
          </cell>
          <cell r="AF205" t="e">
            <v>#N/A</v>
          </cell>
          <cell r="AG205">
            <v>1</v>
          </cell>
          <cell r="AH205" t="e">
            <v>#N/A</v>
          </cell>
          <cell r="AI205">
            <v>0</v>
          </cell>
          <cell r="AJ205">
            <v>0</v>
          </cell>
          <cell r="AL205" t="e">
            <v>#N/A</v>
          </cell>
          <cell r="AM205" t="e">
            <v>#N/A</v>
          </cell>
          <cell r="AN205" t="str">
            <v/>
          </cell>
          <cell r="AO205" t="str">
            <v>x</v>
          </cell>
        </row>
        <row r="206">
          <cell r="B206" t="str">
            <v>SHE60EB</v>
          </cell>
          <cell r="C206" t="str">
            <v>Schiene</v>
          </cell>
          <cell r="D206" t="str">
            <v>E60EB</v>
          </cell>
          <cell r="E206" t="str">
            <v>1/4" x 8'</v>
          </cell>
          <cell r="G206" t="str">
            <v>EA</v>
          </cell>
          <cell r="J206" t="str">
            <v>I</v>
          </cell>
          <cell r="K206">
            <v>1.1100000000000001</v>
          </cell>
          <cell r="L206">
            <v>36.630000000000003</v>
          </cell>
          <cell r="M206">
            <v>0.55000000000000004</v>
          </cell>
          <cell r="N206">
            <v>16.483499999999999</v>
          </cell>
          <cell r="O206">
            <v>2.1100000000000001E-2</v>
          </cell>
          <cell r="P206">
            <v>0</v>
          </cell>
          <cell r="Q206">
            <v>0</v>
          </cell>
          <cell r="R206">
            <v>16.5046</v>
          </cell>
          <cell r="S206">
            <v>1</v>
          </cell>
          <cell r="T206">
            <v>2.64</v>
          </cell>
          <cell r="U206">
            <v>43.57</v>
          </cell>
          <cell r="V206">
            <v>3.0000000000001137E-2</v>
          </cell>
          <cell r="X206">
            <v>43.6</v>
          </cell>
          <cell r="Y206">
            <v>0.31173477898248553</v>
          </cell>
          <cell r="Z206">
            <v>42.05</v>
          </cell>
          <cell r="AA206">
            <v>3.6999999999999998E-2</v>
          </cell>
          <cell r="AB206" t="str">
            <v>YES</v>
          </cell>
          <cell r="AC206">
            <v>43.6</v>
          </cell>
          <cell r="AD206" t="str">
            <v>I</v>
          </cell>
          <cell r="AE206" t="e">
            <v>#N/A</v>
          </cell>
          <cell r="AF206" t="e">
            <v>#N/A</v>
          </cell>
          <cell r="AG206">
            <v>1</v>
          </cell>
          <cell r="AH206" t="e">
            <v>#N/A</v>
          </cell>
          <cell r="AI206">
            <v>0</v>
          </cell>
          <cell r="AJ206">
            <v>0</v>
          </cell>
          <cell r="AL206" t="e">
            <v>#N/A</v>
          </cell>
          <cell r="AM206" t="e">
            <v>#N/A</v>
          </cell>
          <cell r="AN206" t="str">
            <v/>
          </cell>
          <cell r="AO206" t="str">
            <v>x</v>
          </cell>
        </row>
        <row r="207">
          <cell r="B207" t="str">
            <v>SHE80EB</v>
          </cell>
          <cell r="C207" t="str">
            <v>Schiene</v>
          </cell>
          <cell r="D207" t="str">
            <v>E80EB</v>
          </cell>
          <cell r="E207" t="str">
            <v>5/16" x 8'</v>
          </cell>
          <cell r="G207" t="str">
            <v>EA</v>
          </cell>
          <cell r="J207" t="str">
            <v>I</v>
          </cell>
          <cell r="K207">
            <v>1.17</v>
          </cell>
          <cell r="L207">
            <v>38.01</v>
          </cell>
          <cell r="M207">
            <v>0.55000000000000004</v>
          </cell>
          <cell r="N207">
            <v>17.104499999999998</v>
          </cell>
          <cell r="O207">
            <v>2.1700000000000001E-2</v>
          </cell>
          <cell r="P207">
            <v>0</v>
          </cell>
          <cell r="Q207">
            <v>0</v>
          </cell>
          <cell r="R207">
            <v>17.126199999999997</v>
          </cell>
          <cell r="S207">
            <v>1</v>
          </cell>
          <cell r="T207">
            <v>2.64</v>
          </cell>
          <cell r="U207">
            <v>45.21</v>
          </cell>
          <cell r="V207">
            <v>-0.01</v>
          </cell>
          <cell r="X207">
            <v>45.2</v>
          </cell>
          <cell r="Y207">
            <v>0.31109412711182644</v>
          </cell>
          <cell r="Z207">
            <v>43.6</v>
          </cell>
          <cell r="AA207">
            <v>3.6999999999999998E-2</v>
          </cell>
          <cell r="AB207" t="str">
            <v>YES</v>
          </cell>
          <cell r="AC207">
            <v>45.2</v>
          </cell>
          <cell r="AD207" t="str">
            <v>I</v>
          </cell>
          <cell r="AE207" t="e">
            <v>#N/A</v>
          </cell>
          <cell r="AF207" t="e">
            <v>#N/A</v>
          </cell>
          <cell r="AG207">
            <v>1</v>
          </cell>
          <cell r="AH207" t="e">
            <v>#N/A</v>
          </cell>
          <cell r="AI207">
            <v>0</v>
          </cell>
          <cell r="AJ207">
            <v>0</v>
          </cell>
          <cell r="AL207" t="e">
            <v>#N/A</v>
          </cell>
          <cell r="AM207" t="e">
            <v>#N/A</v>
          </cell>
          <cell r="AN207" t="str">
            <v/>
          </cell>
          <cell r="AO207" t="str">
            <v>x</v>
          </cell>
        </row>
        <row r="208">
          <cell r="B208" t="str">
            <v>SHE100EB</v>
          </cell>
          <cell r="C208" t="str">
            <v>Schiene</v>
          </cell>
          <cell r="D208" t="str">
            <v>E100EB</v>
          </cell>
          <cell r="E208" t="str">
            <v>3/8" x 8'</v>
          </cell>
          <cell r="G208" t="str">
            <v>EA</v>
          </cell>
          <cell r="J208" t="str">
            <v>I</v>
          </cell>
          <cell r="K208">
            <v>1.29</v>
          </cell>
          <cell r="L208">
            <v>40.08</v>
          </cell>
          <cell r="M208">
            <v>0.55000000000000004</v>
          </cell>
          <cell r="N208">
            <v>18.035999999999998</v>
          </cell>
          <cell r="O208">
            <v>2.29E-2</v>
          </cell>
          <cell r="P208">
            <v>0</v>
          </cell>
          <cell r="Q208">
            <v>0</v>
          </cell>
          <cell r="R208">
            <v>18.058899999999998</v>
          </cell>
          <cell r="S208">
            <v>1</v>
          </cell>
          <cell r="T208">
            <v>2.64</v>
          </cell>
          <cell r="U208">
            <v>47.68</v>
          </cell>
          <cell r="V208">
            <v>2.0000000000003126E-2</v>
          </cell>
          <cell r="X208">
            <v>47.7</v>
          </cell>
          <cell r="Y208">
            <v>0.31164856108252353</v>
          </cell>
          <cell r="Z208">
            <v>46</v>
          </cell>
          <cell r="AA208">
            <v>3.6999999999999998E-2</v>
          </cell>
          <cell r="AB208" t="str">
            <v>YES</v>
          </cell>
          <cell r="AC208">
            <v>47.7</v>
          </cell>
          <cell r="AD208" t="str">
            <v>I</v>
          </cell>
          <cell r="AE208" t="e">
            <v>#N/A</v>
          </cell>
          <cell r="AF208" t="e">
            <v>#N/A</v>
          </cell>
          <cell r="AG208">
            <v>1</v>
          </cell>
          <cell r="AH208" t="e">
            <v>#N/A</v>
          </cell>
          <cell r="AI208">
            <v>0</v>
          </cell>
          <cell r="AJ208">
            <v>0</v>
          </cell>
          <cell r="AL208" t="e">
            <v>#N/A</v>
          </cell>
          <cell r="AM208" t="e">
            <v>#N/A</v>
          </cell>
          <cell r="AN208" t="str">
            <v/>
          </cell>
          <cell r="AO208" t="str">
            <v>x</v>
          </cell>
        </row>
        <row r="209">
          <cell r="B209" t="str">
            <v>SHE110EB</v>
          </cell>
          <cell r="C209" t="str">
            <v>Schiene</v>
          </cell>
          <cell r="D209" t="str">
            <v>E110EB</v>
          </cell>
          <cell r="E209" t="str">
            <v>7/16" x 8'</v>
          </cell>
          <cell r="G209" t="str">
            <v>EA</v>
          </cell>
          <cell r="J209" t="str">
            <v>I</v>
          </cell>
          <cell r="K209">
            <v>1.34</v>
          </cell>
          <cell r="L209">
            <v>41.43</v>
          </cell>
          <cell r="M209">
            <v>0.55000000000000004</v>
          </cell>
          <cell r="N209">
            <v>18.6435</v>
          </cell>
          <cell r="O209">
            <v>2.3400000000000001E-2</v>
          </cell>
          <cell r="P209">
            <v>0</v>
          </cell>
          <cell r="Q209">
            <v>0</v>
          </cell>
          <cell r="R209">
            <v>18.666899999999998</v>
          </cell>
          <cell r="S209">
            <v>1</v>
          </cell>
          <cell r="T209">
            <v>2.64</v>
          </cell>
          <cell r="U209">
            <v>49.28</v>
          </cell>
          <cell r="V209">
            <v>2.0000000000003126E-2</v>
          </cell>
          <cell r="X209">
            <v>49.3</v>
          </cell>
          <cell r="Y209">
            <v>0.31156555412133519</v>
          </cell>
          <cell r="Z209">
            <v>47.55</v>
          </cell>
          <cell r="AA209">
            <v>3.6999999999999998E-2</v>
          </cell>
          <cell r="AB209" t="str">
            <v>YES</v>
          </cell>
          <cell r="AC209">
            <v>49.3</v>
          </cell>
          <cell r="AD209" t="str">
            <v>I</v>
          </cell>
          <cell r="AE209" t="e">
            <v>#N/A</v>
          </cell>
          <cell r="AF209" t="e">
            <v>#N/A</v>
          </cell>
          <cell r="AG209">
            <v>1</v>
          </cell>
          <cell r="AH209" t="e">
            <v>#N/A</v>
          </cell>
          <cell r="AI209">
            <v>0</v>
          </cell>
          <cell r="AJ209">
            <v>0</v>
          </cell>
          <cell r="AL209" t="e">
            <v>#N/A</v>
          </cell>
          <cell r="AM209" t="e">
            <v>#N/A</v>
          </cell>
          <cell r="AN209" t="str">
            <v/>
          </cell>
          <cell r="AO209" t="str">
            <v>x</v>
          </cell>
        </row>
        <row r="210">
          <cell r="B210" t="str">
            <v>SHE125EB</v>
          </cell>
          <cell r="C210" t="str">
            <v>Schiene</v>
          </cell>
          <cell r="D210" t="str">
            <v>E125EB</v>
          </cell>
          <cell r="E210" t="str">
            <v>1/2" x 8'</v>
          </cell>
          <cell r="G210" t="str">
            <v>EA</v>
          </cell>
          <cell r="J210" t="str">
            <v>I</v>
          </cell>
          <cell r="K210">
            <v>1.41</v>
          </cell>
          <cell r="L210">
            <v>41.46</v>
          </cell>
          <cell r="M210">
            <v>0.55000000000000004</v>
          </cell>
          <cell r="N210">
            <v>18.657</v>
          </cell>
          <cell r="O210">
            <v>2.41E-2</v>
          </cell>
          <cell r="P210">
            <v>0</v>
          </cell>
          <cell r="Q210">
            <v>0</v>
          </cell>
          <cell r="R210">
            <v>18.681100000000001</v>
          </cell>
          <cell r="S210">
            <v>1</v>
          </cell>
          <cell r="T210">
            <v>2.64</v>
          </cell>
          <cell r="U210">
            <v>49.32</v>
          </cell>
          <cell r="V210">
            <v>0.03</v>
          </cell>
          <cell r="X210">
            <v>49.35</v>
          </cell>
          <cell r="Y210">
            <v>0.31173989131435942</v>
          </cell>
          <cell r="Z210">
            <v>47.55</v>
          </cell>
          <cell r="AA210">
            <v>3.7999999999999999E-2</v>
          </cell>
          <cell r="AB210" t="str">
            <v>YES</v>
          </cell>
          <cell r="AC210">
            <v>49.35</v>
          </cell>
          <cell r="AD210" t="str">
            <v>I</v>
          </cell>
          <cell r="AE210" t="e">
            <v>#N/A</v>
          </cell>
          <cell r="AF210" t="e">
            <v>#N/A</v>
          </cell>
          <cell r="AG210">
            <v>1</v>
          </cell>
          <cell r="AH210" t="e">
            <v>#N/A</v>
          </cell>
          <cell r="AI210">
            <v>0</v>
          </cell>
          <cell r="AJ210">
            <v>0</v>
          </cell>
          <cell r="AL210" t="e">
            <v>#N/A</v>
          </cell>
          <cell r="AM210" t="e">
            <v>#N/A</v>
          </cell>
          <cell r="AN210" t="str">
            <v/>
          </cell>
          <cell r="AO210" t="str">
            <v>x</v>
          </cell>
        </row>
        <row r="211">
          <cell r="B211" t="str">
            <v>SHAE20</v>
          </cell>
          <cell r="C211" t="str">
            <v>Schiene</v>
          </cell>
          <cell r="D211" t="str">
            <v>AE20</v>
          </cell>
          <cell r="E211" t="str">
            <v>3/32" x 8'</v>
          </cell>
          <cell r="G211" t="str">
            <v>EA</v>
          </cell>
          <cell r="J211" t="str">
            <v>I</v>
          </cell>
          <cell r="K211">
            <v>0.3</v>
          </cell>
          <cell r="L211">
            <v>11.67</v>
          </cell>
          <cell r="M211">
            <v>0.55000000000000004</v>
          </cell>
          <cell r="N211">
            <v>5.2514999999999992</v>
          </cell>
          <cell r="O211">
            <v>1.3000000000000001E-2</v>
          </cell>
          <cell r="P211">
            <v>0</v>
          </cell>
          <cell r="Q211">
            <v>0</v>
          </cell>
          <cell r="R211">
            <v>5.2644999999999991</v>
          </cell>
          <cell r="S211">
            <v>1</v>
          </cell>
          <cell r="T211">
            <v>2.64</v>
          </cell>
          <cell r="U211">
            <v>13.9</v>
          </cell>
          <cell r="V211">
            <v>0</v>
          </cell>
          <cell r="X211">
            <v>13.9</v>
          </cell>
          <cell r="Y211">
            <v>0.31137998691955543</v>
          </cell>
          <cell r="Z211">
            <v>13.4</v>
          </cell>
          <cell r="AA211">
            <v>3.6999999999999998E-2</v>
          </cell>
          <cell r="AB211" t="str">
            <v>YES</v>
          </cell>
          <cell r="AC211">
            <v>13.9</v>
          </cell>
          <cell r="AD211" t="str">
            <v>I</v>
          </cell>
          <cell r="AE211" t="e">
            <v>#N/A</v>
          </cell>
          <cell r="AF211" t="e">
            <v>#N/A</v>
          </cell>
          <cell r="AG211">
            <v>1</v>
          </cell>
          <cell r="AH211" t="e">
            <v>#N/A</v>
          </cell>
          <cell r="AI211">
            <v>0</v>
          </cell>
          <cell r="AJ211">
            <v>0</v>
          </cell>
          <cell r="AL211" t="e">
            <v>#N/A</v>
          </cell>
          <cell r="AM211" t="e">
            <v>#N/A</v>
          </cell>
          <cell r="AN211" t="str">
            <v/>
          </cell>
          <cell r="AO211" t="str">
            <v>x</v>
          </cell>
        </row>
        <row r="212">
          <cell r="B212" t="str">
            <v>SHAE30</v>
          </cell>
          <cell r="C212" t="str">
            <v>Schiene</v>
          </cell>
          <cell r="D212" t="str">
            <v>AE30</v>
          </cell>
          <cell r="E212" t="str">
            <v>1/8" x 8'</v>
          </cell>
          <cell r="G212" t="str">
            <v>EA</v>
          </cell>
          <cell r="J212" t="str">
            <v>I</v>
          </cell>
          <cell r="K212">
            <v>0.34</v>
          </cell>
          <cell r="L212">
            <v>12.21</v>
          </cell>
          <cell r="M212">
            <v>0.55000000000000004</v>
          </cell>
          <cell r="N212">
            <v>5.4944999999999995</v>
          </cell>
          <cell r="O212">
            <v>1.34E-2</v>
          </cell>
          <cell r="P212">
            <v>0</v>
          </cell>
          <cell r="Q212">
            <v>0</v>
          </cell>
          <cell r="R212">
            <v>5.5078999999999994</v>
          </cell>
          <cell r="S212">
            <v>1</v>
          </cell>
          <cell r="T212">
            <v>2.64</v>
          </cell>
          <cell r="U212">
            <v>14.54</v>
          </cell>
          <cell r="V212">
            <v>0.01</v>
          </cell>
          <cell r="X212">
            <v>14.55</v>
          </cell>
          <cell r="Y212">
            <v>0.31172758512964716</v>
          </cell>
          <cell r="Z212">
            <v>14.05</v>
          </cell>
          <cell r="AA212">
            <v>3.5999999999999997E-2</v>
          </cell>
          <cell r="AB212" t="str">
            <v>YES</v>
          </cell>
          <cell r="AC212">
            <v>14.55</v>
          </cell>
          <cell r="AD212" t="str">
            <v>I</v>
          </cell>
          <cell r="AE212" t="e">
            <v>#N/A</v>
          </cell>
          <cell r="AF212" t="e">
            <v>#N/A</v>
          </cell>
          <cell r="AG212">
            <v>1</v>
          </cell>
          <cell r="AH212" t="e">
            <v>#N/A</v>
          </cell>
          <cell r="AI212">
            <v>0</v>
          </cell>
          <cell r="AJ212">
            <v>0</v>
          </cell>
          <cell r="AL212" t="e">
            <v>#N/A</v>
          </cell>
          <cell r="AM212" t="e">
            <v>#N/A</v>
          </cell>
          <cell r="AN212" t="str">
            <v/>
          </cell>
          <cell r="AO212" t="str">
            <v>x</v>
          </cell>
        </row>
        <row r="213">
          <cell r="B213" t="str">
            <v>SHAE45</v>
          </cell>
          <cell r="C213" t="str">
            <v>Schiene</v>
          </cell>
          <cell r="D213" t="str">
            <v>AE45</v>
          </cell>
          <cell r="E213" t="str">
            <v>3/16" x 8'</v>
          </cell>
          <cell r="G213" t="str">
            <v>EA</v>
          </cell>
          <cell r="J213" t="str">
            <v>I</v>
          </cell>
          <cell r="K213">
            <v>0.44</v>
          </cell>
          <cell r="L213">
            <v>12.52</v>
          </cell>
          <cell r="M213">
            <v>0.55000000000000004</v>
          </cell>
          <cell r="N213">
            <v>5.6339999999999995</v>
          </cell>
          <cell r="O213">
            <v>1.44E-2</v>
          </cell>
          <cell r="P213">
            <v>0</v>
          </cell>
          <cell r="Q213">
            <v>0</v>
          </cell>
          <cell r="R213">
            <v>5.6483999999999996</v>
          </cell>
          <cell r="S213">
            <v>1</v>
          </cell>
          <cell r="T213">
            <v>2.64</v>
          </cell>
          <cell r="U213">
            <v>14.91</v>
          </cell>
          <cell r="V213">
            <v>-0.01</v>
          </cell>
          <cell r="X213">
            <v>14.9</v>
          </cell>
          <cell r="Y213">
            <v>0.31075045759609526</v>
          </cell>
          <cell r="Z213">
            <v>14.4</v>
          </cell>
          <cell r="AA213">
            <v>3.5000000000000003E-2</v>
          </cell>
          <cell r="AB213" t="str">
            <v>YES</v>
          </cell>
          <cell r="AC213">
            <v>14.9</v>
          </cell>
          <cell r="AD213" t="str">
            <v>I</v>
          </cell>
          <cell r="AE213" t="e">
            <v>#N/A</v>
          </cell>
          <cell r="AF213" t="e">
            <v>#N/A</v>
          </cell>
          <cell r="AG213">
            <v>1</v>
          </cell>
          <cell r="AH213" t="e">
            <v>#N/A</v>
          </cell>
          <cell r="AI213">
            <v>0</v>
          </cell>
          <cell r="AJ213">
            <v>0</v>
          </cell>
          <cell r="AL213" t="e">
            <v>#N/A</v>
          </cell>
          <cell r="AM213" t="e">
            <v>#N/A</v>
          </cell>
          <cell r="AN213" t="str">
            <v/>
          </cell>
          <cell r="AO213" t="str">
            <v>x</v>
          </cell>
        </row>
        <row r="214">
          <cell r="B214" t="str">
            <v>SHAE60</v>
          </cell>
          <cell r="C214" t="str">
            <v>Schiene</v>
          </cell>
          <cell r="D214" t="str">
            <v>AE60</v>
          </cell>
          <cell r="E214" t="str">
            <v>1/4" x 8'</v>
          </cell>
          <cell r="G214" t="str">
            <v>EA</v>
          </cell>
          <cell r="J214" t="str">
            <v>I</v>
          </cell>
          <cell r="K214">
            <v>0.46</v>
          </cell>
          <cell r="L214">
            <v>13.06</v>
          </cell>
          <cell r="M214">
            <v>0.55000000000000004</v>
          </cell>
          <cell r="N214">
            <v>5.8769999999999998</v>
          </cell>
          <cell r="O214">
            <v>1.46E-2</v>
          </cell>
          <cell r="P214">
            <v>0</v>
          </cell>
          <cell r="Q214">
            <v>0</v>
          </cell>
          <cell r="R214">
            <v>5.8915999999999995</v>
          </cell>
          <cell r="S214">
            <v>1</v>
          </cell>
          <cell r="T214">
            <v>2.64</v>
          </cell>
          <cell r="U214">
            <v>15.55</v>
          </cell>
          <cell r="V214">
            <v>0</v>
          </cell>
          <cell r="X214">
            <v>15.55</v>
          </cell>
          <cell r="Y214">
            <v>0.31112540192926053</v>
          </cell>
          <cell r="Z214">
            <v>15</v>
          </cell>
          <cell r="AA214">
            <v>3.6999999999999998E-2</v>
          </cell>
          <cell r="AB214" t="str">
            <v>YES</v>
          </cell>
          <cell r="AC214">
            <v>15.55</v>
          </cell>
          <cell r="AD214" t="str">
            <v>I</v>
          </cell>
          <cell r="AE214" t="e">
            <v>#N/A</v>
          </cell>
          <cell r="AF214" t="e">
            <v>#N/A</v>
          </cell>
          <cell r="AG214">
            <v>1</v>
          </cell>
          <cell r="AH214" t="e">
            <v>#N/A</v>
          </cell>
          <cell r="AI214">
            <v>0</v>
          </cell>
          <cell r="AJ214">
            <v>0</v>
          </cell>
          <cell r="AL214" t="e">
            <v>#N/A</v>
          </cell>
          <cell r="AM214" t="e">
            <v>#N/A</v>
          </cell>
          <cell r="AN214" t="str">
            <v/>
          </cell>
          <cell r="AO214" t="str">
            <v>x</v>
          </cell>
        </row>
        <row r="215">
          <cell r="B215" t="str">
            <v>SHAE70</v>
          </cell>
          <cell r="C215" t="str">
            <v>Schiene</v>
          </cell>
          <cell r="D215" t="str">
            <v>AE70</v>
          </cell>
          <cell r="E215" t="str">
            <v>9/32" x 8'</v>
          </cell>
          <cell r="G215" t="str">
            <v>EA</v>
          </cell>
          <cell r="J215" t="str">
            <v>I</v>
          </cell>
          <cell r="K215">
            <v>0.48</v>
          </cell>
          <cell r="L215">
            <v>13.58</v>
          </cell>
          <cell r="M215">
            <v>0.55000000000000004</v>
          </cell>
          <cell r="N215">
            <v>6.1109999999999998</v>
          </cell>
          <cell r="O215">
            <v>1.4800000000000001E-2</v>
          </cell>
          <cell r="P215">
            <v>0</v>
          </cell>
          <cell r="Q215">
            <v>0</v>
          </cell>
          <cell r="R215">
            <v>6.1257999999999999</v>
          </cell>
          <cell r="S215">
            <v>1</v>
          </cell>
          <cell r="T215">
            <v>2.64</v>
          </cell>
          <cell r="U215">
            <v>16.170000000000002</v>
          </cell>
          <cell r="V215">
            <v>3.0000000000001137E-2</v>
          </cell>
          <cell r="X215">
            <v>16.2</v>
          </cell>
          <cell r="Y215">
            <v>0.31248035914702582</v>
          </cell>
          <cell r="Z215">
            <v>15.6</v>
          </cell>
          <cell r="AA215">
            <v>3.7999999999999999E-2</v>
          </cell>
          <cell r="AB215" t="str">
            <v>YES</v>
          </cell>
          <cell r="AC215">
            <v>16.2</v>
          </cell>
          <cell r="AD215" t="str">
            <v>I</v>
          </cell>
          <cell r="AE215" t="e">
            <v>#N/A</v>
          </cell>
          <cell r="AF215" t="e">
            <v>#N/A</v>
          </cell>
          <cell r="AG215">
            <v>1</v>
          </cell>
          <cell r="AH215" t="e">
            <v>#N/A</v>
          </cell>
          <cell r="AI215">
            <v>0</v>
          </cell>
          <cell r="AJ215">
            <v>0</v>
          </cell>
          <cell r="AL215" t="e">
            <v>#N/A</v>
          </cell>
          <cell r="AM215" t="e">
            <v>#N/A</v>
          </cell>
          <cell r="AN215" t="str">
            <v/>
          </cell>
          <cell r="AO215" t="str">
            <v>x</v>
          </cell>
        </row>
        <row r="216">
          <cell r="B216" t="str">
            <v>SHAE80</v>
          </cell>
          <cell r="C216" t="str">
            <v>Schiene</v>
          </cell>
          <cell r="D216" t="str">
            <v>AE80</v>
          </cell>
          <cell r="E216" t="str">
            <v>5/16" x 8'</v>
          </cell>
          <cell r="G216" t="str">
            <v>EA</v>
          </cell>
          <cell r="H216" t="str">
            <v>Stock</v>
          </cell>
          <cell r="J216" t="str">
            <v>I</v>
          </cell>
          <cell r="K216">
            <v>0.48</v>
          </cell>
          <cell r="L216">
            <v>13.62</v>
          </cell>
          <cell r="M216">
            <v>0.55000000000000004</v>
          </cell>
          <cell r="N216">
            <v>6.1289999999999987</v>
          </cell>
          <cell r="O216">
            <v>1.4800000000000001E-2</v>
          </cell>
          <cell r="P216">
            <v>0</v>
          </cell>
          <cell r="Q216">
            <v>0</v>
          </cell>
          <cell r="R216">
            <v>6.1437999999999988</v>
          </cell>
          <cell r="S216">
            <v>1</v>
          </cell>
          <cell r="T216">
            <v>2.64</v>
          </cell>
          <cell r="U216">
            <v>16.22</v>
          </cell>
          <cell r="V216">
            <v>0.03</v>
          </cell>
          <cell r="X216">
            <v>16.25</v>
          </cell>
          <cell r="Y216">
            <v>0.31258181818181829</v>
          </cell>
          <cell r="Z216">
            <v>15.65</v>
          </cell>
          <cell r="AA216">
            <v>3.7999999999999999E-2</v>
          </cell>
          <cell r="AB216" t="str">
            <v>YES</v>
          </cell>
          <cell r="AC216">
            <v>16.25</v>
          </cell>
          <cell r="AD216" t="str">
            <v>I</v>
          </cell>
          <cell r="AE216" t="e">
            <v>#N/A</v>
          </cell>
          <cell r="AF216" t="e">
            <v>#N/A</v>
          </cell>
          <cell r="AG216">
            <v>1</v>
          </cell>
          <cell r="AH216" t="e">
            <v>#N/A</v>
          </cell>
          <cell r="AI216">
            <v>0</v>
          </cell>
          <cell r="AJ216">
            <v>0</v>
          </cell>
          <cell r="AL216" t="e">
            <v>#N/A</v>
          </cell>
          <cell r="AM216" t="e">
            <v>#N/A</v>
          </cell>
          <cell r="AN216" t="str">
            <v/>
          </cell>
          <cell r="AO216" t="str">
            <v>x</v>
          </cell>
        </row>
        <row r="217">
          <cell r="B217" t="str">
            <v>SHAE90</v>
          </cell>
          <cell r="C217" t="str">
            <v>Schiene</v>
          </cell>
          <cell r="D217" t="str">
            <v>AE90</v>
          </cell>
          <cell r="E217" t="str">
            <v>11/32" x 8'</v>
          </cell>
          <cell r="G217" t="str">
            <v>EA</v>
          </cell>
          <cell r="J217" t="str">
            <v>I</v>
          </cell>
          <cell r="K217">
            <v>0.48</v>
          </cell>
          <cell r="L217">
            <v>14.33</v>
          </cell>
          <cell r="M217">
            <v>0.55000000000000004</v>
          </cell>
          <cell r="N217">
            <v>6.4484999999999992</v>
          </cell>
          <cell r="O217">
            <v>1.4800000000000001E-2</v>
          </cell>
          <cell r="P217">
            <v>0</v>
          </cell>
          <cell r="Q217">
            <v>0</v>
          </cell>
          <cell r="R217">
            <v>6.4632999999999994</v>
          </cell>
          <cell r="S217">
            <v>1</v>
          </cell>
          <cell r="T217">
            <v>2.64</v>
          </cell>
          <cell r="U217">
            <v>17.059999999999999</v>
          </cell>
          <cell r="V217">
            <v>-0.01</v>
          </cell>
          <cell r="X217">
            <v>17.05</v>
          </cell>
          <cell r="Y217">
            <v>0.3107651292988538</v>
          </cell>
          <cell r="Z217">
            <v>16.45</v>
          </cell>
          <cell r="AA217">
            <v>3.5999999999999997E-2</v>
          </cell>
          <cell r="AB217" t="str">
            <v>YES</v>
          </cell>
          <cell r="AC217">
            <v>17.05</v>
          </cell>
          <cell r="AD217" t="str">
            <v>I</v>
          </cell>
          <cell r="AE217" t="e">
            <v>#N/A</v>
          </cell>
          <cell r="AF217" t="e">
            <v>#N/A</v>
          </cell>
          <cell r="AG217">
            <v>1</v>
          </cell>
          <cell r="AH217" t="e">
            <v>#N/A</v>
          </cell>
          <cell r="AI217">
            <v>0</v>
          </cell>
          <cell r="AJ217">
            <v>0</v>
          </cell>
          <cell r="AL217" t="e">
            <v>#N/A</v>
          </cell>
          <cell r="AM217" t="e">
            <v>#N/A</v>
          </cell>
          <cell r="AN217" t="str">
            <v/>
          </cell>
          <cell r="AO217" t="str">
            <v>x</v>
          </cell>
        </row>
        <row r="218">
          <cell r="B218" t="str">
            <v>SHAE100</v>
          </cell>
          <cell r="C218" t="str">
            <v>Schiene</v>
          </cell>
          <cell r="D218" t="str">
            <v>AE100</v>
          </cell>
          <cell r="E218" t="str">
            <v>3/8" x 8'</v>
          </cell>
          <cell r="G218" t="str">
            <v>EA</v>
          </cell>
          <cell r="H218" t="str">
            <v>Stock</v>
          </cell>
          <cell r="J218" t="str">
            <v>I</v>
          </cell>
          <cell r="K218">
            <v>0.56000000000000005</v>
          </cell>
          <cell r="L218">
            <v>14.45</v>
          </cell>
          <cell r="M218">
            <v>0.55000000000000004</v>
          </cell>
          <cell r="N218">
            <v>6.5024999999999986</v>
          </cell>
          <cell r="O218">
            <v>1.5600000000000001E-2</v>
          </cell>
          <cell r="P218">
            <v>0</v>
          </cell>
          <cell r="Q218">
            <v>0</v>
          </cell>
          <cell r="R218">
            <v>6.5180999999999987</v>
          </cell>
          <cell r="S218">
            <v>1</v>
          </cell>
          <cell r="T218">
            <v>2.64</v>
          </cell>
          <cell r="U218">
            <v>17.21</v>
          </cell>
          <cell r="V218">
            <v>-0.01</v>
          </cell>
          <cell r="X218">
            <v>17.2</v>
          </cell>
          <cell r="Y218">
            <v>0.3109830866807613</v>
          </cell>
          <cell r="Z218">
            <v>16.600000000000001</v>
          </cell>
          <cell r="AA218">
            <v>3.5999999999999997E-2</v>
          </cell>
          <cell r="AB218" t="str">
            <v>YES</v>
          </cell>
          <cell r="AC218">
            <v>17.2</v>
          </cell>
          <cell r="AD218" t="str">
            <v>I</v>
          </cell>
          <cell r="AE218" t="e">
            <v>#N/A</v>
          </cell>
          <cell r="AF218" t="e">
            <v>#N/A</v>
          </cell>
          <cell r="AG218">
            <v>1</v>
          </cell>
          <cell r="AH218" t="e">
            <v>#N/A</v>
          </cell>
          <cell r="AI218">
            <v>0</v>
          </cell>
          <cell r="AJ218">
            <v>0</v>
          </cell>
          <cell r="AL218" t="e">
            <v>#N/A</v>
          </cell>
          <cell r="AM218" t="e">
            <v>#N/A</v>
          </cell>
          <cell r="AN218" t="str">
            <v/>
          </cell>
          <cell r="AO218" t="str">
            <v>x</v>
          </cell>
        </row>
        <row r="219">
          <cell r="B219" t="str">
            <v>SHAE110</v>
          </cell>
          <cell r="C219" t="str">
            <v>Schiene</v>
          </cell>
          <cell r="D219" t="str">
            <v>AE110</v>
          </cell>
          <cell r="E219" t="str">
            <v>7/16" x 8'</v>
          </cell>
          <cell r="G219" t="str">
            <v>EA</v>
          </cell>
          <cell r="J219" t="str">
            <v>I</v>
          </cell>
          <cell r="K219">
            <v>0.56999999999999995</v>
          </cell>
          <cell r="L219">
            <v>15.39</v>
          </cell>
          <cell r="M219">
            <v>0.55000000000000004</v>
          </cell>
          <cell r="N219">
            <v>6.9254999999999995</v>
          </cell>
          <cell r="O219">
            <v>1.5699999999999999E-2</v>
          </cell>
          <cell r="P219">
            <v>0</v>
          </cell>
          <cell r="Q219">
            <v>0</v>
          </cell>
          <cell r="R219">
            <v>6.9411999999999994</v>
          </cell>
          <cell r="S219">
            <v>1</v>
          </cell>
          <cell r="T219">
            <v>2.64</v>
          </cell>
          <cell r="U219">
            <v>18.32</v>
          </cell>
          <cell r="V219">
            <v>0.03</v>
          </cell>
          <cell r="X219">
            <v>18.350000000000001</v>
          </cell>
          <cell r="Y219">
            <v>0.3122417636859055</v>
          </cell>
          <cell r="Z219">
            <v>17.7</v>
          </cell>
          <cell r="AA219">
            <v>3.6999999999999998E-2</v>
          </cell>
          <cell r="AB219" t="str">
            <v>YES</v>
          </cell>
          <cell r="AC219">
            <v>18.350000000000001</v>
          </cell>
          <cell r="AD219" t="str">
            <v>I</v>
          </cell>
          <cell r="AE219" t="e">
            <v>#N/A</v>
          </cell>
          <cell r="AF219" t="e">
            <v>#N/A</v>
          </cell>
          <cell r="AG219">
            <v>1</v>
          </cell>
          <cell r="AH219" t="e">
            <v>#N/A</v>
          </cell>
          <cell r="AI219">
            <v>0</v>
          </cell>
          <cell r="AJ219">
            <v>0</v>
          </cell>
          <cell r="AL219" t="e">
            <v>#N/A</v>
          </cell>
          <cell r="AM219" t="e">
            <v>#N/A</v>
          </cell>
          <cell r="AN219" t="str">
            <v/>
          </cell>
          <cell r="AO219" t="str">
            <v>x</v>
          </cell>
        </row>
        <row r="220">
          <cell r="B220" t="str">
            <v>SHAE125</v>
          </cell>
          <cell r="C220" t="str">
            <v>Schiene</v>
          </cell>
          <cell r="D220" t="str">
            <v>AE125</v>
          </cell>
          <cell r="E220" t="str">
            <v>1/2" x 8'</v>
          </cell>
          <cell r="G220" t="str">
            <v>EA</v>
          </cell>
          <cell r="H220" t="str">
            <v>Stock</v>
          </cell>
          <cell r="J220" t="str">
            <v>I</v>
          </cell>
          <cell r="K220">
            <v>0.61</v>
          </cell>
          <cell r="L220">
            <v>15.49</v>
          </cell>
          <cell r="M220">
            <v>0.55000000000000004</v>
          </cell>
          <cell r="N220">
            <v>6.9704999999999995</v>
          </cell>
          <cell r="O220">
            <v>1.61E-2</v>
          </cell>
          <cell r="P220">
            <v>0</v>
          </cell>
          <cell r="Q220">
            <v>0</v>
          </cell>
          <cell r="R220">
            <v>6.9865999999999993</v>
          </cell>
          <cell r="S220">
            <v>1</v>
          </cell>
          <cell r="T220">
            <v>2.64</v>
          </cell>
          <cell r="U220">
            <v>18.440000000000001</v>
          </cell>
          <cell r="V220">
            <v>0.01</v>
          </cell>
          <cell r="X220">
            <v>18.45</v>
          </cell>
          <cell r="Y220">
            <v>0.3114954422271497</v>
          </cell>
          <cell r="Z220">
            <v>17.8</v>
          </cell>
          <cell r="AA220">
            <v>3.6999999999999998E-2</v>
          </cell>
          <cell r="AB220" t="str">
            <v>YES</v>
          </cell>
          <cell r="AC220">
            <v>18.45</v>
          </cell>
          <cell r="AD220" t="str">
            <v>I</v>
          </cell>
          <cell r="AE220" t="e">
            <v>#N/A</v>
          </cell>
          <cell r="AF220" t="e">
            <v>#N/A</v>
          </cell>
          <cell r="AG220">
            <v>1</v>
          </cell>
          <cell r="AH220" t="e">
            <v>#N/A</v>
          </cell>
          <cell r="AI220">
            <v>0</v>
          </cell>
          <cell r="AJ220">
            <v>0</v>
          </cell>
          <cell r="AL220" t="e">
            <v>#N/A</v>
          </cell>
          <cell r="AM220" t="e">
            <v>#N/A</v>
          </cell>
          <cell r="AN220" t="str">
            <v/>
          </cell>
          <cell r="AO220" t="str">
            <v>x</v>
          </cell>
        </row>
        <row r="221">
          <cell r="B221" t="str">
            <v>SHAE140</v>
          </cell>
          <cell r="C221" t="str">
            <v>Schiene</v>
          </cell>
          <cell r="D221" t="str">
            <v>AE140</v>
          </cell>
          <cell r="E221" t="str">
            <v>17/32" x 8'</v>
          </cell>
          <cell r="G221" t="str">
            <v>EA</v>
          </cell>
          <cell r="J221" t="str">
            <v>I</v>
          </cell>
          <cell r="K221">
            <v>0.66</v>
          </cell>
          <cell r="L221">
            <v>16.45</v>
          </cell>
          <cell r="M221">
            <v>0.55000000000000004</v>
          </cell>
          <cell r="N221">
            <v>7.402499999999999</v>
          </cell>
          <cell r="O221">
            <v>1.66E-2</v>
          </cell>
          <cell r="P221">
            <v>0</v>
          </cell>
          <cell r="Q221">
            <v>0</v>
          </cell>
          <cell r="R221">
            <v>7.4190999999999994</v>
          </cell>
          <cell r="S221">
            <v>1</v>
          </cell>
          <cell r="T221">
            <v>2.64</v>
          </cell>
          <cell r="U221">
            <v>19.59</v>
          </cell>
          <cell r="V221">
            <v>1.0000000000005116E-2</v>
          </cell>
          <cell r="X221">
            <v>19.600000000000001</v>
          </cell>
          <cell r="Y221">
            <v>0.31177179962894264</v>
          </cell>
          <cell r="Z221">
            <v>18.899999999999999</v>
          </cell>
          <cell r="AA221">
            <v>3.6999999999999998E-2</v>
          </cell>
          <cell r="AB221" t="str">
            <v>YES</v>
          </cell>
          <cell r="AC221">
            <v>19.600000000000001</v>
          </cell>
          <cell r="AD221" t="str">
            <v>I</v>
          </cell>
          <cell r="AE221" t="e">
            <v>#N/A</v>
          </cell>
          <cell r="AF221" t="e">
            <v>#N/A</v>
          </cell>
          <cell r="AG221">
            <v>1</v>
          </cell>
          <cell r="AH221" t="e">
            <v>#N/A</v>
          </cell>
          <cell r="AI221">
            <v>0</v>
          </cell>
          <cell r="AJ221">
            <v>0</v>
          </cell>
          <cell r="AL221" t="e">
            <v>#N/A</v>
          </cell>
          <cell r="AM221" t="e">
            <v>#N/A</v>
          </cell>
          <cell r="AN221" t="str">
            <v/>
          </cell>
          <cell r="AO221" t="str">
            <v>x</v>
          </cell>
        </row>
        <row r="222">
          <cell r="B222" t="str">
            <v>SHAE150</v>
          </cell>
          <cell r="C222" t="str">
            <v>Schiene</v>
          </cell>
          <cell r="D222" t="str">
            <v>AE150</v>
          </cell>
          <cell r="E222" t="str">
            <v>9/16" x 8'</v>
          </cell>
          <cell r="G222" t="str">
            <v>EA</v>
          </cell>
          <cell r="J222" t="str">
            <v>I</v>
          </cell>
          <cell r="K222">
            <v>0.71</v>
          </cell>
          <cell r="L222">
            <v>16.63</v>
          </cell>
          <cell r="M222">
            <v>0.55000000000000004</v>
          </cell>
          <cell r="N222">
            <v>7.4834999999999985</v>
          </cell>
          <cell r="O222">
            <v>1.7100000000000001E-2</v>
          </cell>
          <cell r="P222">
            <v>0</v>
          </cell>
          <cell r="Q222">
            <v>0</v>
          </cell>
          <cell r="R222">
            <v>7.5005999999999986</v>
          </cell>
          <cell r="S222">
            <v>1</v>
          </cell>
          <cell r="T222">
            <v>2.64</v>
          </cell>
          <cell r="U222">
            <v>19.8</v>
          </cell>
          <cell r="V222">
            <v>0</v>
          </cell>
          <cell r="X222">
            <v>19.8</v>
          </cell>
          <cell r="Y222">
            <v>0.31123966942148779</v>
          </cell>
          <cell r="Z222">
            <v>19.100000000000001</v>
          </cell>
          <cell r="AA222">
            <v>3.6999999999999998E-2</v>
          </cell>
          <cell r="AB222" t="str">
            <v>YES</v>
          </cell>
          <cell r="AC222">
            <v>19.8</v>
          </cell>
          <cell r="AD222" t="str">
            <v>I</v>
          </cell>
          <cell r="AE222" t="e">
            <v>#N/A</v>
          </cell>
          <cell r="AF222" t="e">
            <v>#N/A</v>
          </cell>
          <cell r="AG222">
            <v>1</v>
          </cell>
          <cell r="AH222" t="e">
            <v>#N/A</v>
          </cell>
          <cell r="AI222">
            <v>0</v>
          </cell>
          <cell r="AJ222">
            <v>0</v>
          </cell>
          <cell r="AL222" t="e">
            <v>#N/A</v>
          </cell>
          <cell r="AM222" t="e">
            <v>#N/A</v>
          </cell>
          <cell r="AN222" t="str">
            <v/>
          </cell>
          <cell r="AO222" t="str">
            <v>x</v>
          </cell>
        </row>
        <row r="223">
          <cell r="B223" t="str">
            <v>SHAE160</v>
          </cell>
          <cell r="C223" t="str">
            <v>Schiene</v>
          </cell>
          <cell r="D223" t="str">
            <v>AE160</v>
          </cell>
          <cell r="E223" t="str">
            <v>5/8" x 8'</v>
          </cell>
          <cell r="G223" t="str">
            <v>EA</v>
          </cell>
          <cell r="J223" t="str">
            <v>I</v>
          </cell>
          <cell r="K223">
            <v>0.72</v>
          </cell>
          <cell r="L223">
            <v>18.03</v>
          </cell>
          <cell r="M223">
            <v>0.55000000000000004</v>
          </cell>
          <cell r="N223">
            <v>8.1135000000000002</v>
          </cell>
          <cell r="O223">
            <v>1.72E-2</v>
          </cell>
          <cell r="P223">
            <v>0</v>
          </cell>
          <cell r="Q223">
            <v>0</v>
          </cell>
          <cell r="R223">
            <v>8.1307000000000009</v>
          </cell>
          <cell r="S223">
            <v>1</v>
          </cell>
          <cell r="T223">
            <v>2.64</v>
          </cell>
          <cell r="U223">
            <v>21.47</v>
          </cell>
          <cell r="V223">
            <v>3.0000000000001137E-2</v>
          </cell>
          <cell r="X223">
            <v>21.5</v>
          </cell>
          <cell r="Y223">
            <v>0.31241437632135305</v>
          </cell>
          <cell r="Z223">
            <v>20.7</v>
          </cell>
          <cell r="AA223">
            <v>3.9E-2</v>
          </cell>
          <cell r="AB223" t="str">
            <v>YES</v>
          </cell>
          <cell r="AC223">
            <v>21.5</v>
          </cell>
          <cell r="AD223" t="str">
            <v>I</v>
          </cell>
          <cell r="AE223" t="e">
            <v>#N/A</v>
          </cell>
          <cell r="AF223" t="e">
            <v>#N/A</v>
          </cell>
          <cell r="AG223">
            <v>1</v>
          </cell>
          <cell r="AH223" t="e">
            <v>#N/A</v>
          </cell>
          <cell r="AI223">
            <v>0</v>
          </cell>
          <cell r="AJ223">
            <v>0</v>
          </cell>
          <cell r="AL223" t="e">
            <v>#N/A</v>
          </cell>
          <cell r="AM223" t="e">
            <v>#N/A</v>
          </cell>
          <cell r="AN223" t="str">
            <v/>
          </cell>
          <cell r="AO223" t="str">
            <v>x</v>
          </cell>
        </row>
        <row r="224">
          <cell r="B224" t="str">
            <v>SHAE175</v>
          </cell>
          <cell r="C224" t="str">
            <v>Schiene</v>
          </cell>
          <cell r="D224" t="str">
            <v>AE175</v>
          </cell>
          <cell r="E224" t="str">
            <v>11/16" x 8'</v>
          </cell>
          <cell r="G224" t="str">
            <v>EA</v>
          </cell>
          <cell r="J224" t="str">
            <v>I</v>
          </cell>
          <cell r="K224">
            <v>0.72</v>
          </cell>
          <cell r="L224">
            <v>19.079999999999998</v>
          </cell>
          <cell r="M224">
            <v>0.55000000000000004</v>
          </cell>
          <cell r="N224">
            <v>8.5859999999999985</v>
          </cell>
          <cell r="O224">
            <v>1.72E-2</v>
          </cell>
          <cell r="P224">
            <v>0</v>
          </cell>
          <cell r="Q224">
            <v>0</v>
          </cell>
          <cell r="R224">
            <v>8.6031999999999993</v>
          </cell>
          <cell r="S224">
            <v>1</v>
          </cell>
          <cell r="T224">
            <v>2.64</v>
          </cell>
          <cell r="U224">
            <v>22.71</v>
          </cell>
          <cell r="V224">
            <v>-0.01</v>
          </cell>
          <cell r="X224">
            <v>22.7</v>
          </cell>
          <cell r="Y224">
            <v>0.31091710052062488</v>
          </cell>
          <cell r="Z224">
            <v>21.9</v>
          </cell>
          <cell r="AA224">
            <v>3.6999999999999998E-2</v>
          </cell>
          <cell r="AB224" t="str">
            <v>YES</v>
          </cell>
          <cell r="AC224">
            <v>22.7</v>
          </cell>
          <cell r="AD224" t="str">
            <v>I</v>
          </cell>
          <cell r="AE224" t="e">
            <v>#N/A</v>
          </cell>
          <cell r="AF224" t="e">
            <v>#N/A</v>
          </cell>
          <cell r="AG224">
            <v>1</v>
          </cell>
          <cell r="AH224" t="e">
            <v>#N/A</v>
          </cell>
          <cell r="AI224">
            <v>0</v>
          </cell>
          <cell r="AJ224">
            <v>0</v>
          </cell>
          <cell r="AL224" t="e">
            <v>#N/A</v>
          </cell>
          <cell r="AM224" t="e">
            <v>#N/A</v>
          </cell>
          <cell r="AN224" t="str">
            <v/>
          </cell>
          <cell r="AO224" t="str">
            <v>x</v>
          </cell>
        </row>
        <row r="225">
          <cell r="B225" t="str">
            <v>SHAE200</v>
          </cell>
          <cell r="C225" t="str">
            <v>Schiene</v>
          </cell>
          <cell r="D225" t="str">
            <v>AE200</v>
          </cell>
          <cell r="E225" t="str">
            <v>3/4" x 8'</v>
          </cell>
          <cell r="G225" t="str">
            <v>EA</v>
          </cell>
          <cell r="J225" t="str">
            <v>I</v>
          </cell>
          <cell r="K225">
            <v>0.82</v>
          </cell>
          <cell r="L225">
            <v>20.69</v>
          </cell>
          <cell r="M225">
            <v>0.55000000000000004</v>
          </cell>
          <cell r="N225">
            <v>9.3104999999999993</v>
          </cell>
          <cell r="O225">
            <v>1.8200000000000001E-2</v>
          </cell>
          <cell r="P225">
            <v>0</v>
          </cell>
          <cell r="Q225">
            <v>0</v>
          </cell>
          <cell r="R225">
            <v>9.3286999999999995</v>
          </cell>
          <cell r="S225">
            <v>1</v>
          </cell>
          <cell r="T225">
            <v>2.64</v>
          </cell>
          <cell r="U225">
            <v>24.63</v>
          </cell>
          <cell r="V225">
            <v>0.02</v>
          </cell>
          <cell r="X225">
            <v>24.65</v>
          </cell>
          <cell r="Y225">
            <v>0.31191591370090366</v>
          </cell>
          <cell r="Z225">
            <v>23.75</v>
          </cell>
          <cell r="AA225">
            <v>3.7999999999999999E-2</v>
          </cell>
          <cell r="AB225" t="str">
            <v>YES</v>
          </cell>
          <cell r="AC225">
            <v>24.65</v>
          </cell>
          <cell r="AD225" t="str">
            <v>I</v>
          </cell>
          <cell r="AE225" t="e">
            <v>#N/A</v>
          </cell>
          <cell r="AF225" t="e">
            <v>#N/A</v>
          </cell>
          <cell r="AG225">
            <v>1</v>
          </cell>
          <cell r="AH225" t="e">
            <v>#N/A</v>
          </cell>
          <cell r="AI225">
            <v>0</v>
          </cell>
          <cell r="AJ225">
            <v>0</v>
          </cell>
          <cell r="AL225" t="e">
            <v>#N/A</v>
          </cell>
          <cell r="AM225" t="e">
            <v>#N/A</v>
          </cell>
          <cell r="AN225" t="str">
            <v/>
          </cell>
          <cell r="AO225" t="str">
            <v>x</v>
          </cell>
        </row>
        <row r="226">
          <cell r="B226" t="str">
            <v>SHAE210</v>
          </cell>
          <cell r="C226" t="str">
            <v>Schiene</v>
          </cell>
          <cell r="D226" t="str">
            <v>AE210</v>
          </cell>
          <cell r="E226" t="str">
            <v>13/16" x 8'</v>
          </cell>
          <cell r="G226" t="str">
            <v>EA</v>
          </cell>
          <cell r="J226" t="str">
            <v>I</v>
          </cell>
          <cell r="K226">
            <v>0.86</v>
          </cell>
          <cell r="L226">
            <v>21.21</v>
          </cell>
          <cell r="M226">
            <v>0.55000000000000004</v>
          </cell>
          <cell r="N226">
            <v>9.5444999999999993</v>
          </cell>
          <cell r="O226">
            <v>1.8599999999999998E-2</v>
          </cell>
          <cell r="P226">
            <v>0</v>
          </cell>
          <cell r="Q226">
            <v>0</v>
          </cell>
          <cell r="R226">
            <v>9.5630999999999986</v>
          </cell>
          <cell r="S226">
            <v>1</v>
          </cell>
          <cell r="T226">
            <v>2.64</v>
          </cell>
          <cell r="U226">
            <v>25.25</v>
          </cell>
          <cell r="V226">
            <v>0</v>
          </cell>
          <cell r="X226">
            <v>25.25</v>
          </cell>
          <cell r="Y226">
            <v>0.31138793879387955</v>
          </cell>
          <cell r="Z226">
            <v>24.35</v>
          </cell>
          <cell r="AA226">
            <v>3.6999999999999998E-2</v>
          </cell>
          <cell r="AB226" t="str">
            <v>YES</v>
          </cell>
          <cell r="AC226">
            <v>25.25</v>
          </cell>
          <cell r="AD226" t="str">
            <v>I</v>
          </cell>
          <cell r="AE226" t="e">
            <v>#N/A</v>
          </cell>
          <cell r="AF226" t="e">
            <v>#N/A</v>
          </cell>
          <cell r="AG226">
            <v>1</v>
          </cell>
          <cell r="AH226" t="e">
            <v>#N/A</v>
          </cell>
          <cell r="AI226">
            <v>0</v>
          </cell>
          <cell r="AJ226">
            <v>0</v>
          </cell>
          <cell r="AL226" t="e">
            <v>#N/A</v>
          </cell>
          <cell r="AM226" t="e">
            <v>#N/A</v>
          </cell>
          <cell r="AN226" t="str">
            <v/>
          </cell>
          <cell r="AO226" t="str">
            <v>x</v>
          </cell>
        </row>
        <row r="227">
          <cell r="B227" t="str">
            <v>SHAE225</v>
          </cell>
          <cell r="C227" t="str">
            <v>Schiene</v>
          </cell>
          <cell r="D227" t="str">
            <v>AE225</v>
          </cell>
          <cell r="E227" t="str">
            <v>7/8" x 8'</v>
          </cell>
          <cell r="G227" t="str">
            <v>EA</v>
          </cell>
          <cell r="J227" t="str">
            <v>I</v>
          </cell>
          <cell r="K227">
            <v>0.95</v>
          </cell>
          <cell r="L227">
            <v>21.75</v>
          </cell>
          <cell r="M227">
            <v>0.55000000000000004</v>
          </cell>
          <cell r="N227">
            <v>9.7874999999999996</v>
          </cell>
          <cell r="O227">
            <v>1.95E-2</v>
          </cell>
          <cell r="P227">
            <v>0</v>
          </cell>
          <cell r="Q227">
            <v>0</v>
          </cell>
          <cell r="R227">
            <v>9.8070000000000004</v>
          </cell>
          <cell r="S227">
            <v>1</v>
          </cell>
          <cell r="T227">
            <v>2.64</v>
          </cell>
          <cell r="U227">
            <v>25.89</v>
          </cell>
          <cell r="V227">
            <v>1.0000000000005116E-2</v>
          </cell>
          <cell r="X227">
            <v>25.9</v>
          </cell>
          <cell r="Y227">
            <v>0.31154791154791156</v>
          </cell>
          <cell r="Z227">
            <v>24.95</v>
          </cell>
          <cell r="AA227">
            <v>3.7999999999999999E-2</v>
          </cell>
          <cell r="AB227" t="str">
            <v>YES</v>
          </cell>
          <cell r="AC227">
            <v>25.9</v>
          </cell>
          <cell r="AD227" t="str">
            <v>I</v>
          </cell>
          <cell r="AE227" t="e">
            <v>#N/A</v>
          </cell>
          <cell r="AF227" t="e">
            <v>#N/A</v>
          </cell>
          <cell r="AG227">
            <v>1</v>
          </cell>
          <cell r="AH227" t="e">
            <v>#N/A</v>
          </cell>
          <cell r="AI227">
            <v>0</v>
          </cell>
          <cell r="AJ227">
            <v>0</v>
          </cell>
          <cell r="AL227" t="e">
            <v>#N/A</v>
          </cell>
          <cell r="AM227" t="e">
            <v>#N/A</v>
          </cell>
          <cell r="AN227" t="str">
            <v/>
          </cell>
          <cell r="AO227" t="str">
            <v>x</v>
          </cell>
        </row>
        <row r="228">
          <cell r="B228" t="str">
            <v>SHAE250</v>
          </cell>
          <cell r="C228" t="str">
            <v>Schiene</v>
          </cell>
          <cell r="D228" t="str">
            <v>AE250</v>
          </cell>
          <cell r="E228" t="str">
            <v>1" x 8'</v>
          </cell>
          <cell r="G228" t="str">
            <v>EA</v>
          </cell>
          <cell r="J228" t="str">
            <v>I</v>
          </cell>
          <cell r="K228">
            <v>0.97</v>
          </cell>
          <cell r="L228">
            <v>22.81</v>
          </cell>
          <cell r="M228">
            <v>0.55000000000000004</v>
          </cell>
          <cell r="N228">
            <v>10.264499999999998</v>
          </cell>
          <cell r="O228">
            <v>1.9700000000000002E-2</v>
          </cell>
          <cell r="P228">
            <v>0</v>
          </cell>
          <cell r="Q228">
            <v>0</v>
          </cell>
          <cell r="R228">
            <v>10.284199999999998</v>
          </cell>
          <cell r="S228">
            <v>1</v>
          </cell>
          <cell r="T228">
            <v>2.64</v>
          </cell>
          <cell r="U228">
            <v>27.15</v>
          </cell>
          <cell r="V228">
            <v>0</v>
          </cell>
          <cell r="X228">
            <v>27.15</v>
          </cell>
          <cell r="Y228">
            <v>0.31128746023773662</v>
          </cell>
          <cell r="Z228">
            <v>26.2</v>
          </cell>
          <cell r="AA228">
            <v>3.5999999999999997E-2</v>
          </cell>
          <cell r="AB228" t="str">
            <v>YES</v>
          </cell>
          <cell r="AC228">
            <v>27.15</v>
          </cell>
          <cell r="AD228" t="str">
            <v>I</v>
          </cell>
          <cell r="AE228" t="e">
            <v>#N/A</v>
          </cell>
          <cell r="AF228" t="e">
            <v>#N/A</v>
          </cell>
          <cell r="AG228">
            <v>1</v>
          </cell>
          <cell r="AH228" t="e">
            <v>#N/A</v>
          </cell>
          <cell r="AI228">
            <v>0</v>
          </cell>
          <cell r="AJ228">
            <v>0</v>
          </cell>
          <cell r="AL228" t="e">
            <v>#N/A</v>
          </cell>
          <cell r="AM228" t="e">
            <v>#N/A</v>
          </cell>
          <cell r="AN228" t="str">
            <v/>
          </cell>
          <cell r="AO228" t="str">
            <v>x</v>
          </cell>
        </row>
        <row r="229">
          <cell r="B229" t="str">
            <v>SHAE275</v>
          </cell>
          <cell r="C229" t="str">
            <v>Schiene</v>
          </cell>
          <cell r="D229" t="str">
            <v>AE275</v>
          </cell>
          <cell r="E229" t="str">
            <v>1-1/16" x 8'</v>
          </cell>
          <cell r="G229" t="str">
            <v>EA</v>
          </cell>
          <cell r="J229" t="str">
            <v>I</v>
          </cell>
          <cell r="K229">
            <v>0.97</v>
          </cell>
          <cell r="L229">
            <v>24.39</v>
          </cell>
          <cell r="M229">
            <v>0.55000000000000004</v>
          </cell>
          <cell r="N229">
            <v>10.975499999999998</v>
          </cell>
          <cell r="O229">
            <v>1.9700000000000002E-2</v>
          </cell>
          <cell r="P229">
            <v>0</v>
          </cell>
          <cell r="Q229">
            <v>0</v>
          </cell>
          <cell r="R229">
            <v>10.995199999999999</v>
          </cell>
          <cell r="S229">
            <v>1</v>
          </cell>
          <cell r="T229">
            <v>2.64</v>
          </cell>
          <cell r="U229">
            <v>29.03</v>
          </cell>
          <cell r="V229">
            <v>0.02</v>
          </cell>
          <cell r="X229">
            <v>29.05</v>
          </cell>
          <cell r="Y229">
            <v>0.31183226412142084</v>
          </cell>
          <cell r="Z229">
            <v>28</v>
          </cell>
          <cell r="AA229">
            <v>3.7999999999999999E-2</v>
          </cell>
          <cell r="AB229" t="str">
            <v>YES</v>
          </cell>
          <cell r="AC229">
            <v>29.05</v>
          </cell>
          <cell r="AD229" t="str">
            <v>I</v>
          </cell>
          <cell r="AE229" t="e">
            <v>#N/A</v>
          </cell>
          <cell r="AF229" t="e">
            <v>#N/A</v>
          </cell>
          <cell r="AG229">
            <v>1</v>
          </cell>
          <cell r="AH229" t="e">
            <v>#N/A</v>
          </cell>
          <cell r="AI229">
            <v>0</v>
          </cell>
          <cell r="AJ229">
            <v>0</v>
          </cell>
          <cell r="AL229" t="e">
            <v>#N/A</v>
          </cell>
          <cell r="AM229" t="e">
            <v>#N/A</v>
          </cell>
          <cell r="AN229" t="str">
            <v/>
          </cell>
          <cell r="AO229" t="str">
            <v>x</v>
          </cell>
        </row>
        <row r="230">
          <cell r="B230" t="str">
            <v>SHAE300</v>
          </cell>
          <cell r="C230" t="str">
            <v>Schiene</v>
          </cell>
          <cell r="D230" t="str">
            <v>AE300</v>
          </cell>
          <cell r="E230" t="str">
            <v>1-3/16" x 8'</v>
          </cell>
          <cell r="G230" t="str">
            <v>EA</v>
          </cell>
          <cell r="J230" t="str">
            <v>I</v>
          </cell>
          <cell r="K230">
            <v>0.97</v>
          </cell>
          <cell r="L230">
            <v>25.45</v>
          </cell>
          <cell r="M230">
            <v>0.55000000000000004</v>
          </cell>
          <cell r="N230">
            <v>11.452499999999999</v>
          </cell>
          <cell r="O230">
            <v>1.9700000000000002E-2</v>
          </cell>
          <cell r="P230">
            <v>0</v>
          </cell>
          <cell r="Q230">
            <v>0</v>
          </cell>
          <cell r="R230">
            <v>11.472199999999999</v>
          </cell>
          <cell r="S230">
            <v>1</v>
          </cell>
          <cell r="T230">
            <v>2.64</v>
          </cell>
          <cell r="U230">
            <v>30.29</v>
          </cell>
          <cell r="V230">
            <v>1.0000000000005116E-2</v>
          </cell>
          <cell r="X230">
            <v>30.3</v>
          </cell>
          <cell r="Y230">
            <v>0.31159915991599174</v>
          </cell>
          <cell r="Z230">
            <v>29.2</v>
          </cell>
          <cell r="AA230">
            <v>3.7999999999999999E-2</v>
          </cell>
          <cell r="AB230" t="str">
            <v>YES</v>
          </cell>
          <cell r="AC230">
            <v>30.3</v>
          </cell>
          <cell r="AD230" t="str">
            <v>I</v>
          </cell>
          <cell r="AE230" t="e">
            <v>#N/A</v>
          </cell>
          <cell r="AF230" t="e">
            <v>#N/A</v>
          </cell>
          <cell r="AG230">
            <v>1</v>
          </cell>
          <cell r="AH230" t="e">
            <v>#N/A</v>
          </cell>
          <cell r="AI230">
            <v>0</v>
          </cell>
          <cell r="AJ230">
            <v>0</v>
          </cell>
          <cell r="AL230" t="e">
            <v>#N/A</v>
          </cell>
          <cell r="AM230" t="e">
            <v>#N/A</v>
          </cell>
          <cell r="AN230" t="str">
            <v/>
          </cell>
          <cell r="AO230" t="str">
            <v>x</v>
          </cell>
        </row>
        <row r="231">
          <cell r="B231" t="str">
            <v>SHM30</v>
          </cell>
          <cell r="C231" t="str">
            <v>Schiene</v>
          </cell>
          <cell r="D231" t="str">
            <v>M30</v>
          </cell>
          <cell r="E231" t="str">
            <v>1/8" x 8'</v>
          </cell>
          <cell r="G231" t="str">
            <v>EA</v>
          </cell>
          <cell r="J231" t="str">
            <v>I</v>
          </cell>
          <cell r="K231">
            <v>1.1100000000000001</v>
          </cell>
          <cell r="L231">
            <v>24.18</v>
          </cell>
          <cell r="M231">
            <v>0.55000000000000004</v>
          </cell>
          <cell r="N231">
            <v>10.880999999999998</v>
          </cell>
          <cell r="O231">
            <v>2.1100000000000001E-2</v>
          </cell>
          <cell r="P231">
            <v>0</v>
          </cell>
          <cell r="Q231">
            <v>0</v>
          </cell>
          <cell r="R231">
            <v>10.902099999999999</v>
          </cell>
          <cell r="S231">
            <v>1</v>
          </cell>
          <cell r="T231">
            <v>2.64</v>
          </cell>
          <cell r="U231">
            <v>28.78</v>
          </cell>
          <cell r="V231">
            <v>2.0000000000003126E-2</v>
          </cell>
          <cell r="X231">
            <v>28.8</v>
          </cell>
          <cell r="Y231">
            <v>0.31173611111111127</v>
          </cell>
          <cell r="Z231">
            <v>27.75</v>
          </cell>
          <cell r="AA231">
            <v>3.7999999999999999E-2</v>
          </cell>
          <cell r="AB231" t="str">
            <v>YES</v>
          </cell>
          <cell r="AC231">
            <v>28.8</v>
          </cell>
          <cell r="AD231" t="str">
            <v>I</v>
          </cell>
          <cell r="AE231" t="e">
            <v>#N/A</v>
          </cell>
          <cell r="AF231" t="e">
            <v>#N/A</v>
          </cell>
          <cell r="AG231">
            <v>1</v>
          </cell>
          <cell r="AH231" t="e">
            <v>#N/A</v>
          </cell>
          <cell r="AI231">
            <v>0</v>
          </cell>
          <cell r="AJ231">
            <v>0</v>
          </cell>
          <cell r="AL231" t="e">
            <v>#N/A</v>
          </cell>
          <cell r="AM231" t="e">
            <v>#N/A</v>
          </cell>
          <cell r="AN231" t="str">
            <v/>
          </cell>
          <cell r="AO231" t="str">
            <v>x</v>
          </cell>
        </row>
        <row r="232">
          <cell r="B232" t="str">
            <v>SHM45</v>
          </cell>
          <cell r="C232" t="str">
            <v>Schiene</v>
          </cell>
          <cell r="D232" t="str">
            <v>M45</v>
          </cell>
          <cell r="E232" t="str">
            <v>3/16" x 8'</v>
          </cell>
          <cell r="G232" t="str">
            <v>EA</v>
          </cell>
          <cell r="J232" t="str">
            <v>I</v>
          </cell>
          <cell r="K232">
            <v>1.23</v>
          </cell>
          <cell r="L232">
            <v>27.08</v>
          </cell>
          <cell r="M232">
            <v>0.55000000000000004</v>
          </cell>
          <cell r="N232">
            <v>12.185999999999998</v>
          </cell>
          <cell r="O232">
            <v>2.23E-2</v>
          </cell>
          <cell r="P232">
            <v>0</v>
          </cell>
          <cell r="Q232">
            <v>0</v>
          </cell>
          <cell r="R232">
            <v>12.208299999999998</v>
          </cell>
          <cell r="S232">
            <v>1</v>
          </cell>
          <cell r="T232">
            <v>2.64</v>
          </cell>
          <cell r="U232">
            <v>32.229999999999997</v>
          </cell>
          <cell r="V232">
            <v>0.02</v>
          </cell>
          <cell r="X232">
            <v>32.25</v>
          </cell>
          <cell r="Y232">
            <v>0.31172374911909811</v>
          </cell>
          <cell r="Z232">
            <v>31.1</v>
          </cell>
          <cell r="AA232">
            <v>3.6999999999999998E-2</v>
          </cell>
          <cell r="AB232" t="str">
            <v>YES</v>
          </cell>
          <cell r="AC232">
            <v>32.25</v>
          </cell>
          <cell r="AD232" t="str">
            <v>I</v>
          </cell>
          <cell r="AE232" t="e">
            <v>#N/A</v>
          </cell>
          <cell r="AF232" t="e">
            <v>#N/A</v>
          </cell>
          <cell r="AG232">
            <v>1</v>
          </cell>
          <cell r="AH232" t="e">
            <v>#N/A</v>
          </cell>
          <cell r="AI232">
            <v>0</v>
          </cell>
          <cell r="AJ232">
            <v>0</v>
          </cell>
          <cell r="AL232" t="e">
            <v>#N/A</v>
          </cell>
          <cell r="AM232" t="e">
            <v>#N/A</v>
          </cell>
          <cell r="AN232" t="str">
            <v/>
          </cell>
          <cell r="AO232" t="str">
            <v>x</v>
          </cell>
        </row>
        <row r="233">
          <cell r="B233" t="str">
            <v>SHM60</v>
          </cell>
          <cell r="C233" t="str">
            <v>Schiene</v>
          </cell>
          <cell r="D233" t="str">
            <v>M60</v>
          </cell>
          <cell r="E233" t="str">
            <v>1/4" x 8'</v>
          </cell>
          <cell r="G233" t="str">
            <v>EA</v>
          </cell>
          <cell r="J233" t="str">
            <v>I</v>
          </cell>
          <cell r="K233">
            <v>1.42</v>
          </cell>
          <cell r="L233">
            <v>28.21</v>
          </cell>
          <cell r="M233">
            <v>0.55000000000000004</v>
          </cell>
          <cell r="N233">
            <v>12.6945</v>
          </cell>
          <cell r="O233">
            <v>2.4199999999999999E-2</v>
          </cell>
          <cell r="P233">
            <v>0</v>
          </cell>
          <cell r="Q233">
            <v>0</v>
          </cell>
          <cell r="R233">
            <v>12.7187</v>
          </cell>
          <cell r="S233">
            <v>1</v>
          </cell>
          <cell r="T233">
            <v>2.64</v>
          </cell>
          <cell r="U233">
            <v>33.58</v>
          </cell>
          <cell r="V233">
            <v>2.0000000000003126E-2</v>
          </cell>
          <cell r="X233">
            <v>33.6</v>
          </cell>
          <cell r="Y233">
            <v>0.31175865800865815</v>
          </cell>
          <cell r="Z233">
            <v>32.4</v>
          </cell>
          <cell r="AA233">
            <v>3.6999999999999998E-2</v>
          </cell>
          <cell r="AB233" t="str">
            <v>YES</v>
          </cell>
          <cell r="AC233">
            <v>33.6</v>
          </cell>
          <cell r="AD233" t="str">
            <v>I</v>
          </cell>
          <cell r="AE233" t="e">
            <v>#N/A</v>
          </cell>
          <cell r="AF233" t="e">
            <v>#N/A</v>
          </cell>
          <cell r="AG233">
            <v>1</v>
          </cell>
          <cell r="AH233" t="e">
            <v>#N/A</v>
          </cell>
          <cell r="AI233">
            <v>0</v>
          </cell>
          <cell r="AJ233">
            <v>0</v>
          </cell>
          <cell r="AL233" t="e">
            <v>#N/A</v>
          </cell>
          <cell r="AM233" t="e">
            <v>#N/A</v>
          </cell>
          <cell r="AN233" t="str">
            <v/>
          </cell>
          <cell r="AO233" t="str">
            <v>x</v>
          </cell>
        </row>
        <row r="234">
          <cell r="B234" t="str">
            <v>SHM80</v>
          </cell>
          <cell r="C234" t="str">
            <v>Schiene</v>
          </cell>
          <cell r="D234" t="str">
            <v>M80</v>
          </cell>
          <cell r="E234" t="str">
            <v>5/16" x 8'</v>
          </cell>
          <cell r="G234" t="str">
            <v>EA</v>
          </cell>
          <cell r="J234" t="str">
            <v>I</v>
          </cell>
          <cell r="K234">
            <v>1.76</v>
          </cell>
          <cell r="L234">
            <v>31.08</v>
          </cell>
          <cell r="M234">
            <v>0.55000000000000004</v>
          </cell>
          <cell r="N234">
            <v>13.985999999999997</v>
          </cell>
          <cell r="O234">
            <v>2.76E-2</v>
          </cell>
          <cell r="P234">
            <v>0</v>
          </cell>
          <cell r="Q234">
            <v>0</v>
          </cell>
          <cell r="R234">
            <v>14.013599999999997</v>
          </cell>
          <cell r="S234">
            <v>1</v>
          </cell>
          <cell r="T234">
            <v>2.64</v>
          </cell>
          <cell r="U234">
            <v>37</v>
          </cell>
          <cell r="V234">
            <v>0</v>
          </cell>
          <cell r="X234">
            <v>37</v>
          </cell>
          <cell r="Y234">
            <v>0.31137100737100759</v>
          </cell>
          <cell r="Z234">
            <v>35.700000000000003</v>
          </cell>
          <cell r="AA234">
            <v>3.5999999999999997E-2</v>
          </cell>
          <cell r="AB234" t="str">
            <v>YES</v>
          </cell>
          <cell r="AC234">
            <v>37</v>
          </cell>
          <cell r="AD234" t="str">
            <v>I</v>
          </cell>
          <cell r="AE234" t="e">
            <v>#N/A</v>
          </cell>
          <cell r="AF234" t="e">
            <v>#N/A</v>
          </cell>
          <cell r="AG234">
            <v>1</v>
          </cell>
          <cell r="AH234" t="e">
            <v>#N/A</v>
          </cell>
          <cell r="AI234">
            <v>0</v>
          </cell>
          <cell r="AJ234">
            <v>0</v>
          </cell>
          <cell r="AL234" t="e">
            <v>#N/A</v>
          </cell>
          <cell r="AM234" t="e">
            <v>#N/A</v>
          </cell>
          <cell r="AN234" t="str">
            <v/>
          </cell>
          <cell r="AO234" t="str">
            <v>x</v>
          </cell>
        </row>
        <row r="235">
          <cell r="B235" t="str">
            <v>SHM90</v>
          </cell>
          <cell r="C235" t="str">
            <v>Schiene</v>
          </cell>
          <cell r="D235" t="str">
            <v>M90</v>
          </cell>
          <cell r="E235" t="str">
            <v>11/32" x 8'</v>
          </cell>
          <cell r="G235" t="str">
            <v>EA</v>
          </cell>
          <cell r="J235" t="str">
            <v>I</v>
          </cell>
          <cell r="K235">
            <v>1.6</v>
          </cell>
          <cell r="L235">
            <v>31.44</v>
          </cell>
          <cell r="M235">
            <v>0.55000000000000004</v>
          </cell>
          <cell r="N235">
            <v>14.148</v>
          </cell>
          <cell r="O235">
            <v>2.6000000000000002E-2</v>
          </cell>
          <cell r="P235">
            <v>0</v>
          </cell>
          <cell r="Q235">
            <v>0</v>
          </cell>
          <cell r="R235">
            <v>14.173999999999999</v>
          </cell>
          <cell r="S235">
            <v>1</v>
          </cell>
          <cell r="T235">
            <v>2.64</v>
          </cell>
          <cell r="U235">
            <v>37.42</v>
          </cell>
          <cell r="V235">
            <v>0.03</v>
          </cell>
          <cell r="X235">
            <v>37.450000000000003</v>
          </cell>
          <cell r="Y235">
            <v>0.31185823522272133</v>
          </cell>
          <cell r="Z235">
            <v>36.1</v>
          </cell>
          <cell r="AA235">
            <v>3.6999999999999998E-2</v>
          </cell>
          <cell r="AB235" t="str">
            <v>YES</v>
          </cell>
          <cell r="AC235">
            <v>37.450000000000003</v>
          </cell>
          <cell r="AD235" t="str">
            <v>I</v>
          </cell>
          <cell r="AE235" t="e">
            <v>#N/A</v>
          </cell>
          <cell r="AF235" t="e">
            <v>#N/A</v>
          </cell>
          <cell r="AG235">
            <v>1</v>
          </cell>
          <cell r="AH235" t="e">
            <v>#N/A</v>
          </cell>
          <cell r="AI235">
            <v>0</v>
          </cell>
          <cell r="AJ235">
            <v>0</v>
          </cell>
          <cell r="AL235" t="e">
            <v>#N/A</v>
          </cell>
          <cell r="AM235" t="e">
            <v>#N/A</v>
          </cell>
          <cell r="AN235" t="str">
            <v/>
          </cell>
          <cell r="AO235" t="str">
            <v>x</v>
          </cell>
        </row>
        <row r="236">
          <cell r="B236" t="str">
            <v>SHM100</v>
          </cell>
          <cell r="C236" t="str">
            <v>Schiene</v>
          </cell>
          <cell r="D236" t="str">
            <v>M100</v>
          </cell>
          <cell r="E236" t="str">
            <v>3/8" x 8'</v>
          </cell>
          <cell r="G236" t="str">
            <v>EA</v>
          </cell>
          <cell r="H236" t="str">
            <v>Stock</v>
          </cell>
          <cell r="J236" t="str">
            <v>I</v>
          </cell>
          <cell r="K236">
            <v>1.69</v>
          </cell>
          <cell r="L236">
            <v>31.78</v>
          </cell>
          <cell r="M236">
            <v>0.55000000000000004</v>
          </cell>
          <cell r="N236">
            <v>14.300999999999998</v>
          </cell>
          <cell r="O236">
            <v>2.69E-2</v>
          </cell>
          <cell r="P236">
            <v>0</v>
          </cell>
          <cell r="Q236">
            <v>0</v>
          </cell>
          <cell r="R236">
            <v>14.327899999999998</v>
          </cell>
          <cell r="S236">
            <v>1</v>
          </cell>
          <cell r="T236">
            <v>2.64</v>
          </cell>
          <cell r="U236">
            <v>37.83</v>
          </cell>
          <cell r="V236">
            <v>0.02</v>
          </cell>
          <cell r="X236">
            <v>37.85</v>
          </cell>
          <cell r="Y236">
            <v>0.31173772066770766</v>
          </cell>
          <cell r="Z236">
            <v>36.5</v>
          </cell>
          <cell r="AA236">
            <v>3.6999999999999998E-2</v>
          </cell>
          <cell r="AB236" t="str">
            <v>YES</v>
          </cell>
          <cell r="AC236">
            <v>37.85</v>
          </cell>
          <cell r="AD236" t="str">
            <v>I</v>
          </cell>
          <cell r="AE236" t="e">
            <v>#N/A</v>
          </cell>
          <cell r="AF236" t="e">
            <v>#N/A</v>
          </cell>
          <cell r="AG236">
            <v>1</v>
          </cell>
          <cell r="AH236" t="e">
            <v>#N/A</v>
          </cell>
          <cell r="AI236">
            <v>0</v>
          </cell>
          <cell r="AJ236">
            <v>0</v>
          </cell>
          <cell r="AL236" t="e">
            <v>#N/A</v>
          </cell>
          <cell r="AM236" t="e">
            <v>#N/A</v>
          </cell>
          <cell r="AN236" t="str">
            <v/>
          </cell>
          <cell r="AO236" t="str">
            <v>x</v>
          </cell>
        </row>
        <row r="237">
          <cell r="B237" t="str">
            <v>SHM110</v>
          </cell>
          <cell r="C237" t="str">
            <v>Schiene</v>
          </cell>
          <cell r="D237" t="str">
            <v>M110</v>
          </cell>
          <cell r="E237" t="str">
            <v>7/16" x 8'</v>
          </cell>
          <cell r="G237" t="str">
            <v>EA</v>
          </cell>
          <cell r="J237" t="str">
            <v>I</v>
          </cell>
          <cell r="K237">
            <v>1.75</v>
          </cell>
          <cell r="L237">
            <v>32.6</v>
          </cell>
          <cell r="M237">
            <v>0.55000000000000004</v>
          </cell>
          <cell r="N237">
            <v>14.67</v>
          </cell>
          <cell r="O237">
            <v>2.7500000000000004E-2</v>
          </cell>
          <cell r="P237">
            <v>0</v>
          </cell>
          <cell r="Q237">
            <v>0</v>
          </cell>
          <cell r="R237">
            <v>14.6975</v>
          </cell>
          <cell r="S237">
            <v>1</v>
          </cell>
          <cell r="T237">
            <v>2.64</v>
          </cell>
          <cell r="U237">
            <v>38.799999999999997</v>
          </cell>
          <cell r="V237">
            <v>0</v>
          </cell>
          <cell r="X237">
            <v>38.799999999999997</v>
          </cell>
          <cell r="Y237">
            <v>0.31126991565135897</v>
          </cell>
          <cell r="Z237">
            <v>37.450000000000003</v>
          </cell>
          <cell r="AA237">
            <v>3.5999999999999997E-2</v>
          </cell>
          <cell r="AB237" t="str">
            <v>YES</v>
          </cell>
          <cell r="AC237">
            <v>38.799999999999997</v>
          </cell>
          <cell r="AD237" t="str">
            <v>I</v>
          </cell>
          <cell r="AE237" t="e">
            <v>#N/A</v>
          </cell>
          <cell r="AF237" t="e">
            <v>#N/A</v>
          </cell>
          <cell r="AG237">
            <v>1</v>
          </cell>
          <cell r="AH237" t="e">
            <v>#N/A</v>
          </cell>
          <cell r="AI237">
            <v>0</v>
          </cell>
          <cell r="AJ237">
            <v>0</v>
          </cell>
          <cell r="AL237" t="e">
            <v>#N/A</v>
          </cell>
          <cell r="AM237" t="e">
            <v>#N/A</v>
          </cell>
          <cell r="AN237" t="str">
            <v/>
          </cell>
          <cell r="AO237" t="str">
            <v>x</v>
          </cell>
        </row>
        <row r="238">
          <cell r="B238" t="str">
            <v>SHM125</v>
          </cell>
          <cell r="C238" t="str">
            <v>Schiene</v>
          </cell>
          <cell r="D238" t="str">
            <v>M125</v>
          </cell>
          <cell r="E238" t="str">
            <v>1/2" x 8'</v>
          </cell>
          <cell r="G238" t="str">
            <v>EA</v>
          </cell>
          <cell r="H238" t="str">
            <v>Stock</v>
          </cell>
          <cell r="J238" t="str">
            <v>I</v>
          </cell>
          <cell r="K238">
            <v>1.79</v>
          </cell>
          <cell r="L238">
            <v>32.94</v>
          </cell>
          <cell r="M238">
            <v>0.55000000000000004</v>
          </cell>
          <cell r="N238">
            <v>14.822999999999997</v>
          </cell>
          <cell r="O238">
            <v>2.7900000000000001E-2</v>
          </cell>
          <cell r="P238">
            <v>0</v>
          </cell>
          <cell r="Q238">
            <v>0</v>
          </cell>
          <cell r="R238">
            <v>14.850899999999998</v>
          </cell>
          <cell r="S238">
            <v>1</v>
          </cell>
          <cell r="T238">
            <v>2.64</v>
          </cell>
          <cell r="U238">
            <v>39.21</v>
          </cell>
          <cell r="V238">
            <v>-0.01</v>
          </cell>
          <cell r="X238">
            <v>39.200000000000003</v>
          </cell>
          <cell r="Y238">
            <v>0.31118274582560318</v>
          </cell>
          <cell r="Z238">
            <v>37.799999999999997</v>
          </cell>
          <cell r="AA238">
            <v>3.6999999999999998E-2</v>
          </cell>
          <cell r="AB238" t="str">
            <v>YES</v>
          </cell>
          <cell r="AC238">
            <v>39.200000000000003</v>
          </cell>
          <cell r="AD238" t="str">
            <v>I</v>
          </cell>
          <cell r="AE238" t="e">
            <v>#N/A</v>
          </cell>
          <cell r="AF238" t="e">
            <v>#N/A</v>
          </cell>
          <cell r="AG238">
            <v>1</v>
          </cell>
          <cell r="AH238" t="e">
            <v>#N/A</v>
          </cell>
          <cell r="AI238">
            <v>0</v>
          </cell>
          <cell r="AJ238">
            <v>0</v>
          </cell>
          <cell r="AL238" t="e">
            <v>#N/A</v>
          </cell>
          <cell r="AM238" t="e">
            <v>#N/A</v>
          </cell>
          <cell r="AN238" t="str">
            <v/>
          </cell>
          <cell r="AO238" t="str">
            <v>x</v>
          </cell>
        </row>
        <row r="239">
          <cell r="B239" t="str">
            <v>SHM150</v>
          </cell>
          <cell r="C239" t="str">
            <v>Schiene</v>
          </cell>
          <cell r="D239" t="str">
            <v>M150</v>
          </cell>
          <cell r="E239" t="str">
            <v>9/16" x 8'</v>
          </cell>
          <cell r="G239" t="str">
            <v>EA</v>
          </cell>
          <cell r="J239" t="str">
            <v>I</v>
          </cell>
          <cell r="K239">
            <v>2.16</v>
          </cell>
          <cell r="L239">
            <v>36.979999999999997</v>
          </cell>
          <cell r="M239">
            <v>0.55000000000000004</v>
          </cell>
          <cell r="N239">
            <v>16.640999999999998</v>
          </cell>
          <cell r="O239">
            <v>3.1600000000000003E-2</v>
          </cell>
          <cell r="P239">
            <v>0</v>
          </cell>
          <cell r="Q239">
            <v>0</v>
          </cell>
          <cell r="R239">
            <v>16.672599999999999</v>
          </cell>
          <cell r="S239">
            <v>1</v>
          </cell>
          <cell r="T239">
            <v>2.64</v>
          </cell>
          <cell r="U239">
            <v>44.02</v>
          </cell>
          <cell r="V239">
            <v>0.03</v>
          </cell>
          <cell r="X239">
            <v>44.05</v>
          </cell>
          <cell r="Y239">
            <v>0.31183159632648849</v>
          </cell>
          <cell r="Z239">
            <v>42.45</v>
          </cell>
          <cell r="AA239">
            <v>3.7999999999999999E-2</v>
          </cell>
          <cell r="AB239" t="str">
            <v>YES</v>
          </cell>
          <cell r="AC239">
            <v>44.05</v>
          </cell>
          <cell r="AD239" t="str">
            <v>I</v>
          </cell>
          <cell r="AE239" t="e">
            <v>#N/A</v>
          </cell>
          <cell r="AF239" t="e">
            <v>#N/A</v>
          </cell>
          <cell r="AG239">
            <v>1</v>
          </cell>
          <cell r="AH239" t="e">
            <v>#N/A</v>
          </cell>
          <cell r="AI239">
            <v>0</v>
          </cell>
          <cell r="AJ239">
            <v>0</v>
          </cell>
          <cell r="AL239" t="e">
            <v>#N/A</v>
          </cell>
          <cell r="AM239" t="e">
            <v>#N/A</v>
          </cell>
          <cell r="AN239" t="str">
            <v/>
          </cell>
          <cell r="AO239" t="str">
            <v>x</v>
          </cell>
        </row>
        <row r="240">
          <cell r="B240" t="str">
            <v>SHM160</v>
          </cell>
          <cell r="C240" t="str">
            <v>Schiene</v>
          </cell>
          <cell r="D240" t="str">
            <v>M160</v>
          </cell>
          <cell r="E240" t="str">
            <v>5/8" x 8'</v>
          </cell>
          <cell r="G240" t="str">
            <v>EA</v>
          </cell>
          <cell r="J240" t="str">
            <v>I</v>
          </cell>
          <cell r="K240">
            <v>2.19</v>
          </cell>
          <cell r="L240">
            <v>37.21</v>
          </cell>
          <cell r="M240">
            <v>0.55000000000000004</v>
          </cell>
          <cell r="N240">
            <v>16.744499999999999</v>
          </cell>
          <cell r="O240">
            <v>3.1899999999999998E-2</v>
          </cell>
          <cell r="P240">
            <v>0</v>
          </cell>
          <cell r="Q240">
            <v>0</v>
          </cell>
          <cell r="R240">
            <v>16.776399999999999</v>
          </cell>
          <cell r="S240">
            <v>1</v>
          </cell>
          <cell r="T240">
            <v>2.64</v>
          </cell>
          <cell r="U240">
            <v>44.29</v>
          </cell>
          <cell r="V240">
            <v>1.0000000000005116E-2</v>
          </cell>
          <cell r="X240">
            <v>44.3</v>
          </cell>
          <cell r="Y240">
            <v>0.31145495587933519</v>
          </cell>
          <cell r="Z240">
            <v>42.7</v>
          </cell>
          <cell r="AA240">
            <v>3.6999999999999998E-2</v>
          </cell>
          <cell r="AB240" t="str">
            <v>YES</v>
          </cell>
          <cell r="AC240">
            <v>44.3</v>
          </cell>
          <cell r="AD240" t="str">
            <v>I</v>
          </cell>
          <cell r="AE240" t="e">
            <v>#N/A</v>
          </cell>
          <cell r="AF240" t="e">
            <v>#N/A</v>
          </cell>
          <cell r="AG240">
            <v>1</v>
          </cell>
          <cell r="AH240" t="e">
            <v>#N/A</v>
          </cell>
          <cell r="AI240">
            <v>0</v>
          </cell>
          <cell r="AJ240">
            <v>0</v>
          </cell>
          <cell r="AL240" t="e">
            <v>#N/A</v>
          </cell>
          <cell r="AM240" t="e">
            <v>#N/A</v>
          </cell>
          <cell r="AN240" t="str">
            <v/>
          </cell>
          <cell r="AO240" t="str">
            <v>x</v>
          </cell>
        </row>
        <row r="241">
          <cell r="B241" t="str">
            <v>SHM175</v>
          </cell>
          <cell r="C241" t="str">
            <v>Schiene</v>
          </cell>
          <cell r="D241" t="str">
            <v>M175</v>
          </cell>
          <cell r="E241" t="str">
            <v>11/16" x 8'</v>
          </cell>
          <cell r="G241" t="str">
            <v>EA</v>
          </cell>
          <cell r="J241" t="str">
            <v>I</v>
          </cell>
          <cell r="K241">
            <v>2.4</v>
          </cell>
          <cell r="L241">
            <v>37.89</v>
          </cell>
          <cell r="M241">
            <v>0.55000000000000004</v>
          </cell>
          <cell r="N241">
            <v>17.0505</v>
          </cell>
          <cell r="O241">
            <v>3.4000000000000002E-2</v>
          </cell>
          <cell r="P241">
            <v>0</v>
          </cell>
          <cell r="Q241">
            <v>0</v>
          </cell>
          <cell r="R241">
            <v>17.084499999999998</v>
          </cell>
          <cell r="S241">
            <v>1</v>
          </cell>
          <cell r="T241">
            <v>2.64</v>
          </cell>
          <cell r="U241">
            <v>45.1</v>
          </cell>
          <cell r="V241">
            <v>0</v>
          </cell>
          <cell r="X241">
            <v>45.1</v>
          </cell>
          <cell r="Y241">
            <v>0.31124773231203401</v>
          </cell>
          <cell r="Z241">
            <v>43.5</v>
          </cell>
          <cell r="AA241">
            <v>3.6999999999999998E-2</v>
          </cell>
          <cell r="AB241" t="str">
            <v>YES</v>
          </cell>
          <cell r="AC241">
            <v>45.1</v>
          </cell>
          <cell r="AD241" t="str">
            <v>I</v>
          </cell>
          <cell r="AE241" t="e">
            <v>#N/A</v>
          </cell>
          <cell r="AF241" t="e">
            <v>#N/A</v>
          </cell>
          <cell r="AG241">
            <v>1</v>
          </cell>
          <cell r="AH241" t="e">
            <v>#N/A</v>
          </cell>
          <cell r="AI241">
            <v>0</v>
          </cell>
          <cell r="AJ241">
            <v>0</v>
          </cell>
          <cell r="AL241" t="e">
            <v>#N/A</v>
          </cell>
          <cell r="AM241" t="e">
            <v>#N/A</v>
          </cell>
          <cell r="AN241" t="str">
            <v/>
          </cell>
          <cell r="AO241" t="str">
            <v>x</v>
          </cell>
        </row>
        <row r="242">
          <cell r="B242" t="str">
            <v>SHM200</v>
          </cell>
          <cell r="C242" t="str">
            <v>Schiene</v>
          </cell>
          <cell r="D242" t="str">
            <v>M200</v>
          </cell>
          <cell r="E242" t="str">
            <v>3/4" x 8'</v>
          </cell>
          <cell r="G242" t="str">
            <v>EA</v>
          </cell>
          <cell r="J242" t="str">
            <v>I</v>
          </cell>
          <cell r="K242">
            <v>2.44</v>
          </cell>
          <cell r="L242">
            <v>38.700000000000003</v>
          </cell>
          <cell r="M242">
            <v>0.55000000000000004</v>
          </cell>
          <cell r="N242">
            <v>17.414999999999999</v>
          </cell>
          <cell r="O242">
            <v>3.44E-2</v>
          </cell>
          <cell r="P242">
            <v>0</v>
          </cell>
          <cell r="Q242">
            <v>0</v>
          </cell>
          <cell r="R242">
            <v>17.449400000000001</v>
          </cell>
          <cell r="S242">
            <v>1</v>
          </cell>
          <cell r="T242">
            <v>2.64</v>
          </cell>
          <cell r="U242">
            <v>46.07</v>
          </cell>
          <cell r="V242">
            <v>3.0000000000001137E-2</v>
          </cell>
          <cell r="X242">
            <v>46.1</v>
          </cell>
          <cell r="Y242">
            <v>0.31179648984421227</v>
          </cell>
          <cell r="Z242">
            <v>44.45</v>
          </cell>
          <cell r="AA242">
            <v>3.6999999999999998E-2</v>
          </cell>
          <cell r="AB242" t="str">
            <v>YES</v>
          </cell>
          <cell r="AC242">
            <v>46.1</v>
          </cell>
          <cell r="AD242" t="str">
            <v>I</v>
          </cell>
          <cell r="AE242" t="e">
            <v>#N/A</v>
          </cell>
          <cell r="AF242" t="e">
            <v>#N/A</v>
          </cell>
          <cell r="AG242">
            <v>1</v>
          </cell>
          <cell r="AH242" t="e">
            <v>#N/A</v>
          </cell>
          <cell r="AI242">
            <v>0</v>
          </cell>
          <cell r="AJ242">
            <v>0</v>
          </cell>
          <cell r="AL242" t="e">
            <v>#N/A</v>
          </cell>
          <cell r="AM242" t="e">
            <v>#N/A</v>
          </cell>
          <cell r="AN242" t="str">
            <v/>
          </cell>
          <cell r="AO242" t="str">
            <v>x</v>
          </cell>
        </row>
        <row r="243">
          <cell r="B243" t="str">
            <v>SHM225</v>
          </cell>
          <cell r="C243" t="str">
            <v>Schiene</v>
          </cell>
          <cell r="D243" t="str">
            <v>M225</v>
          </cell>
          <cell r="E243" t="str">
            <v>7/8" x 8'</v>
          </cell>
          <cell r="G243" t="str">
            <v>EA</v>
          </cell>
          <cell r="J243" t="str">
            <v>I</v>
          </cell>
          <cell r="K243">
            <v>2.89</v>
          </cell>
          <cell r="L243">
            <v>47.22</v>
          </cell>
          <cell r="M243">
            <v>0.55000000000000004</v>
          </cell>
          <cell r="N243">
            <v>21.248999999999999</v>
          </cell>
          <cell r="O243">
            <v>3.8900000000000004E-2</v>
          </cell>
          <cell r="P243">
            <v>0</v>
          </cell>
          <cell r="Q243">
            <v>0</v>
          </cell>
          <cell r="R243">
            <v>21.2879</v>
          </cell>
          <cell r="S243">
            <v>1</v>
          </cell>
          <cell r="T243">
            <v>2.64</v>
          </cell>
          <cell r="U243">
            <v>56.2</v>
          </cell>
          <cell r="V243">
            <v>0</v>
          </cell>
          <cell r="X243">
            <v>56.2</v>
          </cell>
          <cell r="Y243">
            <v>0.31129407958589461</v>
          </cell>
          <cell r="Z243">
            <v>54.2</v>
          </cell>
          <cell r="AA243">
            <v>3.6999999999999998E-2</v>
          </cell>
          <cell r="AB243" t="str">
            <v>YES</v>
          </cell>
          <cell r="AC243">
            <v>56.2</v>
          </cell>
          <cell r="AD243" t="str">
            <v>I</v>
          </cell>
          <cell r="AE243" t="e">
            <v>#N/A</v>
          </cell>
          <cell r="AF243" t="e">
            <v>#N/A</v>
          </cell>
          <cell r="AG243">
            <v>1</v>
          </cell>
          <cell r="AH243" t="e">
            <v>#N/A</v>
          </cell>
          <cell r="AI243">
            <v>0</v>
          </cell>
          <cell r="AJ243">
            <v>0</v>
          </cell>
          <cell r="AL243" t="e">
            <v>#N/A</v>
          </cell>
          <cell r="AM243" t="e">
            <v>#N/A</v>
          </cell>
          <cell r="AN243" t="str">
            <v/>
          </cell>
          <cell r="AO243" t="str">
            <v>x</v>
          </cell>
        </row>
        <row r="244">
          <cell r="B244" t="str">
            <v>SHM250</v>
          </cell>
          <cell r="C244" t="str">
            <v>Schiene</v>
          </cell>
          <cell r="D244" t="str">
            <v>M250</v>
          </cell>
          <cell r="E244" t="str">
            <v>1" x 8'</v>
          </cell>
          <cell r="G244" t="str">
            <v>EA</v>
          </cell>
          <cell r="J244" t="str">
            <v>I</v>
          </cell>
          <cell r="K244">
            <v>2.97</v>
          </cell>
          <cell r="L244">
            <v>48.14</v>
          </cell>
          <cell r="M244">
            <v>0.55000000000000004</v>
          </cell>
          <cell r="N244">
            <v>21.662999999999997</v>
          </cell>
          <cell r="O244">
            <v>3.9700000000000006E-2</v>
          </cell>
          <cell r="P244">
            <v>0</v>
          </cell>
          <cell r="Q244">
            <v>0</v>
          </cell>
          <cell r="R244">
            <v>21.702699999999997</v>
          </cell>
          <cell r="S244">
            <v>1</v>
          </cell>
          <cell r="T244">
            <v>2.64</v>
          </cell>
          <cell r="U244">
            <v>57.3</v>
          </cell>
          <cell r="V244">
            <v>0</v>
          </cell>
          <cell r="X244">
            <v>57.3</v>
          </cell>
          <cell r="Y244">
            <v>0.31135332381405689</v>
          </cell>
          <cell r="Z244">
            <v>55.25</v>
          </cell>
          <cell r="AA244">
            <v>3.6999999999999998E-2</v>
          </cell>
          <cell r="AB244" t="str">
            <v>YES</v>
          </cell>
          <cell r="AC244">
            <v>57.3</v>
          </cell>
          <cell r="AD244" t="str">
            <v>I</v>
          </cell>
          <cell r="AE244" t="e">
            <v>#N/A</v>
          </cell>
          <cell r="AF244" t="e">
            <v>#N/A</v>
          </cell>
          <cell r="AG244">
            <v>1</v>
          </cell>
          <cell r="AH244" t="e">
            <v>#N/A</v>
          </cell>
          <cell r="AI244">
            <v>0</v>
          </cell>
          <cell r="AJ244">
            <v>0</v>
          </cell>
          <cell r="AL244" t="e">
            <v>#N/A</v>
          </cell>
          <cell r="AM244" t="e">
            <v>#N/A</v>
          </cell>
          <cell r="AN244" t="str">
            <v/>
          </cell>
          <cell r="AO244" t="str">
            <v>x</v>
          </cell>
        </row>
        <row r="245">
          <cell r="B245" t="str">
            <v>SHM300</v>
          </cell>
          <cell r="C245" t="str">
            <v>Schiene</v>
          </cell>
          <cell r="D245" t="str">
            <v>M300</v>
          </cell>
          <cell r="E245" t="str">
            <v>1-3/16" x 8'</v>
          </cell>
          <cell r="G245" t="str">
            <v>EA</v>
          </cell>
          <cell r="J245" t="str">
            <v>I</v>
          </cell>
          <cell r="K245">
            <v>2.93</v>
          </cell>
          <cell r="L245">
            <v>52.4</v>
          </cell>
          <cell r="M245">
            <v>0.55000000000000004</v>
          </cell>
          <cell r="N245">
            <v>23.58</v>
          </cell>
          <cell r="O245">
            <v>3.9300000000000002E-2</v>
          </cell>
          <cell r="P245">
            <v>0</v>
          </cell>
          <cell r="Q245">
            <v>0</v>
          </cell>
          <cell r="R245">
            <v>23.619299999999999</v>
          </cell>
          <cell r="S245">
            <v>1</v>
          </cell>
          <cell r="T245">
            <v>2.64</v>
          </cell>
          <cell r="U245">
            <v>62.35</v>
          </cell>
          <cell r="V245">
            <v>0</v>
          </cell>
          <cell r="X245">
            <v>62.35</v>
          </cell>
          <cell r="Y245">
            <v>0.31124006707005913</v>
          </cell>
          <cell r="Z245">
            <v>60.15</v>
          </cell>
          <cell r="AA245">
            <v>3.6999999999999998E-2</v>
          </cell>
          <cell r="AB245" t="str">
            <v>YES</v>
          </cell>
          <cell r="AC245">
            <v>62.35</v>
          </cell>
          <cell r="AD245" t="str">
            <v>I</v>
          </cell>
          <cell r="AE245" t="e">
            <v>#N/A</v>
          </cell>
          <cell r="AF245" t="e">
            <v>#N/A</v>
          </cell>
          <cell r="AG245">
            <v>1</v>
          </cell>
          <cell r="AH245" t="e">
            <v>#N/A</v>
          </cell>
          <cell r="AI245">
            <v>0</v>
          </cell>
          <cell r="AJ245">
            <v>0</v>
          </cell>
          <cell r="AL245" t="e">
            <v>#N/A</v>
          </cell>
          <cell r="AM245" t="e">
            <v>#N/A</v>
          </cell>
          <cell r="AN245" t="str">
            <v/>
          </cell>
          <cell r="AO245" t="str">
            <v>x</v>
          </cell>
        </row>
        <row r="246">
          <cell r="B246" t="str">
            <v>SHE20</v>
          </cell>
          <cell r="C246" t="str">
            <v>Schiene</v>
          </cell>
          <cell r="D246" t="str">
            <v>E20</v>
          </cell>
          <cell r="E246" t="str">
            <v>3/32" x 8'</v>
          </cell>
          <cell r="G246" t="str">
            <v>EA</v>
          </cell>
          <cell r="J246" t="str">
            <v>I</v>
          </cell>
          <cell r="K246">
            <v>0.68</v>
          </cell>
          <cell r="L246">
            <v>23.02</v>
          </cell>
          <cell r="M246">
            <v>0.55000000000000004</v>
          </cell>
          <cell r="N246">
            <v>10.358999999999998</v>
          </cell>
          <cell r="O246">
            <v>1.6800000000000002E-2</v>
          </cell>
          <cell r="P246">
            <v>0</v>
          </cell>
          <cell r="Q246">
            <v>0</v>
          </cell>
          <cell r="R246">
            <v>10.375799999999998</v>
          </cell>
          <cell r="S246">
            <v>1</v>
          </cell>
          <cell r="T246">
            <v>2.64</v>
          </cell>
          <cell r="U246">
            <v>27.39</v>
          </cell>
          <cell r="V246">
            <v>1.0000000000005116E-2</v>
          </cell>
          <cell r="X246">
            <v>27.4</v>
          </cell>
          <cell r="Y246">
            <v>0.31149303251493043</v>
          </cell>
          <cell r="Z246">
            <v>26.45</v>
          </cell>
          <cell r="AA246">
            <v>3.5999999999999997E-2</v>
          </cell>
          <cell r="AB246" t="str">
            <v>YES</v>
          </cell>
          <cell r="AC246">
            <v>27.4</v>
          </cell>
          <cell r="AD246" t="str">
            <v>I</v>
          </cell>
          <cell r="AE246" t="e">
            <v>#N/A</v>
          </cell>
          <cell r="AF246" t="e">
            <v>#N/A</v>
          </cell>
          <cell r="AG246">
            <v>1</v>
          </cell>
          <cell r="AH246" t="e">
            <v>#N/A</v>
          </cell>
          <cell r="AI246">
            <v>0</v>
          </cell>
          <cell r="AJ246">
            <v>0</v>
          </cell>
          <cell r="AL246" t="e">
            <v>#N/A</v>
          </cell>
          <cell r="AM246" t="e">
            <v>#N/A</v>
          </cell>
          <cell r="AN246" t="str">
            <v/>
          </cell>
          <cell r="AO246" t="str">
            <v>x</v>
          </cell>
        </row>
        <row r="247">
          <cell r="B247" t="str">
            <v>SHE30</v>
          </cell>
          <cell r="C247" t="str">
            <v>Schiene</v>
          </cell>
          <cell r="D247" t="str">
            <v>E30</v>
          </cell>
          <cell r="E247" t="str">
            <v>1/8" x 8'</v>
          </cell>
          <cell r="G247" t="str">
            <v>EA</v>
          </cell>
          <cell r="J247" t="str">
            <v>I</v>
          </cell>
          <cell r="K247">
            <v>0.76</v>
          </cell>
          <cell r="L247">
            <v>25.32</v>
          </cell>
          <cell r="M247">
            <v>0.55000000000000004</v>
          </cell>
          <cell r="N247">
            <v>11.393999999999998</v>
          </cell>
          <cell r="O247">
            <v>1.7600000000000001E-2</v>
          </cell>
          <cell r="P247">
            <v>0</v>
          </cell>
          <cell r="Q247">
            <v>0</v>
          </cell>
          <cell r="R247">
            <v>11.411599999999998</v>
          </cell>
          <cell r="S247">
            <v>1</v>
          </cell>
          <cell r="T247">
            <v>2.64</v>
          </cell>
          <cell r="U247">
            <v>30.13</v>
          </cell>
          <cell r="V247">
            <v>0.02</v>
          </cell>
          <cell r="X247">
            <v>30.15</v>
          </cell>
          <cell r="Y247">
            <v>0.31182873511231729</v>
          </cell>
          <cell r="Z247">
            <v>29.05</v>
          </cell>
          <cell r="AA247">
            <v>3.7999999999999999E-2</v>
          </cell>
          <cell r="AB247" t="str">
            <v>YES</v>
          </cell>
          <cell r="AC247">
            <v>30.15</v>
          </cell>
          <cell r="AD247" t="str">
            <v>I</v>
          </cell>
          <cell r="AE247" t="e">
            <v>#N/A</v>
          </cell>
          <cell r="AF247" t="e">
            <v>#N/A</v>
          </cell>
          <cell r="AG247">
            <v>1</v>
          </cell>
          <cell r="AH247" t="e">
            <v>#N/A</v>
          </cell>
          <cell r="AI247">
            <v>0</v>
          </cell>
          <cell r="AJ247">
            <v>0</v>
          </cell>
          <cell r="AL247" t="e">
            <v>#N/A</v>
          </cell>
          <cell r="AM247" t="e">
            <v>#N/A</v>
          </cell>
          <cell r="AN247" t="str">
            <v/>
          </cell>
          <cell r="AO247" t="str">
            <v>x</v>
          </cell>
        </row>
        <row r="248">
          <cell r="B248" t="str">
            <v>SHE45</v>
          </cell>
          <cell r="C248" t="str">
            <v>Schiene</v>
          </cell>
          <cell r="D248" t="str">
            <v>E45</v>
          </cell>
          <cell r="E248" t="str">
            <v>3/16" x 8'</v>
          </cell>
          <cell r="G248" t="str">
            <v>EA</v>
          </cell>
          <cell r="J248" t="str">
            <v>I</v>
          </cell>
          <cell r="K248">
            <v>1.06</v>
          </cell>
          <cell r="L248">
            <v>29.95</v>
          </cell>
          <cell r="M248">
            <v>0.55000000000000004</v>
          </cell>
          <cell r="N248">
            <v>13.477499999999999</v>
          </cell>
          <cell r="O248">
            <v>2.06E-2</v>
          </cell>
          <cell r="P248">
            <v>0</v>
          </cell>
          <cell r="Q248">
            <v>0</v>
          </cell>
          <cell r="R248">
            <v>13.498099999999999</v>
          </cell>
          <cell r="S248">
            <v>1</v>
          </cell>
          <cell r="T248">
            <v>2.64</v>
          </cell>
          <cell r="U248">
            <v>35.630000000000003</v>
          </cell>
          <cell r="V248">
            <v>0.02</v>
          </cell>
          <cell r="X248">
            <v>35.65</v>
          </cell>
          <cell r="Y248">
            <v>0.31158485273492298</v>
          </cell>
          <cell r="Z248">
            <v>34.35</v>
          </cell>
          <cell r="AA248">
            <v>3.7999999999999999E-2</v>
          </cell>
          <cell r="AB248" t="str">
            <v>YES</v>
          </cell>
          <cell r="AC248">
            <v>35.65</v>
          </cell>
          <cell r="AD248" t="str">
            <v>I</v>
          </cell>
          <cell r="AE248" t="e">
            <v>#N/A</v>
          </cell>
          <cell r="AF248" t="e">
            <v>#N/A</v>
          </cell>
          <cell r="AG248">
            <v>1</v>
          </cell>
          <cell r="AH248" t="e">
            <v>#N/A</v>
          </cell>
          <cell r="AI248">
            <v>0</v>
          </cell>
          <cell r="AJ248">
            <v>0</v>
          </cell>
          <cell r="AL248" t="e">
            <v>#N/A</v>
          </cell>
          <cell r="AM248" t="e">
            <v>#N/A</v>
          </cell>
          <cell r="AN248" t="str">
            <v/>
          </cell>
          <cell r="AO248" t="str">
            <v>x</v>
          </cell>
        </row>
        <row r="249">
          <cell r="B249" t="str">
            <v>SHE60</v>
          </cell>
          <cell r="C249" t="str">
            <v>Schiene</v>
          </cell>
          <cell r="D249" t="str">
            <v>E60</v>
          </cell>
          <cell r="E249" t="str">
            <v>1/4" x 8'</v>
          </cell>
          <cell r="G249" t="str">
            <v>EA</v>
          </cell>
          <cell r="J249" t="str">
            <v>I</v>
          </cell>
          <cell r="K249">
            <v>1.1100000000000001</v>
          </cell>
          <cell r="L249">
            <v>30.53</v>
          </cell>
          <cell r="M249">
            <v>0.55000000000000004</v>
          </cell>
          <cell r="N249">
            <v>13.738499999999998</v>
          </cell>
          <cell r="O249">
            <v>2.1100000000000001E-2</v>
          </cell>
          <cell r="P249">
            <v>0</v>
          </cell>
          <cell r="Q249">
            <v>0</v>
          </cell>
          <cell r="R249">
            <v>13.759599999999999</v>
          </cell>
          <cell r="S249">
            <v>1</v>
          </cell>
          <cell r="T249">
            <v>2.64</v>
          </cell>
          <cell r="U249">
            <v>36.33</v>
          </cell>
          <cell r="V249">
            <v>0.02</v>
          </cell>
          <cell r="X249">
            <v>36.35</v>
          </cell>
          <cell r="Y249">
            <v>0.31176191071651888</v>
          </cell>
          <cell r="Z249">
            <v>35.049999999999997</v>
          </cell>
          <cell r="AA249">
            <v>3.6999999999999998E-2</v>
          </cell>
          <cell r="AB249" t="str">
            <v>YES</v>
          </cell>
          <cell r="AC249">
            <v>36.35</v>
          </cell>
          <cell r="AD249" t="str">
            <v>I</v>
          </cell>
          <cell r="AE249" t="e">
            <v>#N/A</v>
          </cell>
          <cell r="AF249" t="e">
            <v>#N/A</v>
          </cell>
          <cell r="AG249">
            <v>1</v>
          </cell>
          <cell r="AH249" t="e">
            <v>#N/A</v>
          </cell>
          <cell r="AI249">
            <v>0</v>
          </cell>
          <cell r="AJ249">
            <v>0</v>
          </cell>
          <cell r="AL249" t="e">
            <v>#N/A</v>
          </cell>
          <cell r="AM249" t="e">
            <v>#N/A</v>
          </cell>
          <cell r="AN249" t="str">
            <v/>
          </cell>
          <cell r="AO249" t="str">
            <v>x</v>
          </cell>
        </row>
        <row r="250">
          <cell r="B250" t="str">
            <v>SHE70</v>
          </cell>
          <cell r="C250" t="str">
            <v>Schiene</v>
          </cell>
          <cell r="D250" t="str">
            <v>E70</v>
          </cell>
          <cell r="E250" t="str">
            <v>9/32" x 8'</v>
          </cell>
          <cell r="G250" t="str">
            <v>EA</v>
          </cell>
          <cell r="J250" t="str">
            <v>I</v>
          </cell>
          <cell r="K250">
            <v>1.1599999999999999</v>
          </cell>
          <cell r="L250">
            <v>31.1</v>
          </cell>
          <cell r="M250">
            <v>0.55000000000000004</v>
          </cell>
          <cell r="N250">
            <v>13.994999999999999</v>
          </cell>
          <cell r="O250">
            <v>2.1600000000000001E-2</v>
          </cell>
          <cell r="P250">
            <v>0</v>
          </cell>
          <cell r="Q250">
            <v>0</v>
          </cell>
          <cell r="R250">
            <v>14.016599999999999</v>
          </cell>
          <cell r="S250">
            <v>1</v>
          </cell>
          <cell r="T250">
            <v>2.64</v>
          </cell>
          <cell r="U250">
            <v>37</v>
          </cell>
          <cell r="V250">
            <v>0</v>
          </cell>
          <cell r="X250">
            <v>37</v>
          </cell>
          <cell r="Y250">
            <v>0.31122358722358734</v>
          </cell>
          <cell r="Z250">
            <v>35.700000000000003</v>
          </cell>
          <cell r="AA250">
            <v>3.5999999999999997E-2</v>
          </cell>
          <cell r="AB250" t="str">
            <v>YES</v>
          </cell>
          <cell r="AC250">
            <v>37</v>
          </cell>
          <cell r="AD250" t="str">
            <v>I</v>
          </cell>
          <cell r="AE250" t="e">
            <v>#N/A</v>
          </cell>
          <cell r="AF250" t="e">
            <v>#N/A</v>
          </cell>
          <cell r="AG250">
            <v>1</v>
          </cell>
          <cell r="AH250" t="e">
            <v>#N/A</v>
          </cell>
          <cell r="AI250">
            <v>0</v>
          </cell>
          <cell r="AJ250">
            <v>0</v>
          </cell>
          <cell r="AL250" t="e">
            <v>#N/A</v>
          </cell>
          <cell r="AM250" t="e">
            <v>#N/A</v>
          </cell>
          <cell r="AN250" t="str">
            <v/>
          </cell>
          <cell r="AO250" t="str">
            <v>x</v>
          </cell>
        </row>
        <row r="251">
          <cell r="B251" t="str">
            <v>SHE80</v>
          </cell>
          <cell r="C251" t="str">
            <v>Schiene</v>
          </cell>
          <cell r="D251" t="str">
            <v>E80</v>
          </cell>
          <cell r="E251" t="str">
            <v>5/16" x 8'</v>
          </cell>
          <cell r="G251" t="str">
            <v>EA</v>
          </cell>
          <cell r="J251" t="str">
            <v>I</v>
          </cell>
          <cell r="K251">
            <v>1.2</v>
          </cell>
          <cell r="L251">
            <v>31.66</v>
          </cell>
          <cell r="M251">
            <v>0.55000000000000004</v>
          </cell>
          <cell r="N251">
            <v>14.246999999999998</v>
          </cell>
          <cell r="O251">
            <v>2.1999999999999999E-2</v>
          </cell>
          <cell r="P251">
            <v>0</v>
          </cell>
          <cell r="Q251">
            <v>0</v>
          </cell>
          <cell r="R251">
            <v>14.268999999999998</v>
          </cell>
          <cell r="S251">
            <v>1</v>
          </cell>
          <cell r="T251">
            <v>2.64</v>
          </cell>
          <cell r="U251">
            <v>37.67</v>
          </cell>
          <cell r="V251">
            <v>3.0000000000001137E-2</v>
          </cell>
          <cell r="X251">
            <v>37.700000000000003</v>
          </cell>
          <cell r="Y251">
            <v>0.31183988425367754</v>
          </cell>
          <cell r="Z251">
            <v>36.35</v>
          </cell>
          <cell r="AA251">
            <v>3.6999999999999998E-2</v>
          </cell>
          <cell r="AB251" t="str">
            <v>YES</v>
          </cell>
          <cell r="AC251">
            <v>37.700000000000003</v>
          </cell>
          <cell r="AD251" t="str">
            <v>I</v>
          </cell>
          <cell r="AE251" t="e">
            <v>#N/A</v>
          </cell>
          <cell r="AF251" t="e">
            <v>#N/A</v>
          </cell>
          <cell r="AG251">
            <v>1</v>
          </cell>
          <cell r="AH251" t="e">
            <v>#N/A</v>
          </cell>
          <cell r="AI251">
            <v>0</v>
          </cell>
          <cell r="AJ251">
            <v>0</v>
          </cell>
          <cell r="AL251" t="e">
            <v>#N/A</v>
          </cell>
          <cell r="AM251" t="e">
            <v>#N/A</v>
          </cell>
          <cell r="AN251" t="str">
            <v/>
          </cell>
          <cell r="AO251" t="str">
            <v>x</v>
          </cell>
        </row>
        <row r="252">
          <cell r="B252" t="str">
            <v>SHE90</v>
          </cell>
          <cell r="C252" t="str">
            <v>Schiene</v>
          </cell>
          <cell r="D252" t="str">
            <v>E90</v>
          </cell>
          <cell r="E252" t="str">
            <v>11/32" x 8'</v>
          </cell>
          <cell r="G252" t="str">
            <v>EA</v>
          </cell>
          <cell r="J252" t="str">
            <v>I</v>
          </cell>
          <cell r="K252">
            <v>1.27</v>
          </cell>
          <cell r="L252">
            <v>32.69</v>
          </cell>
          <cell r="M252">
            <v>0.55000000000000004</v>
          </cell>
          <cell r="N252">
            <v>14.710499999999998</v>
          </cell>
          <cell r="O252">
            <v>2.2700000000000001E-2</v>
          </cell>
          <cell r="P252">
            <v>0</v>
          </cell>
          <cell r="Q252">
            <v>0</v>
          </cell>
          <cell r="R252">
            <v>14.733199999999998</v>
          </cell>
          <cell r="S252">
            <v>1</v>
          </cell>
          <cell r="T252">
            <v>2.64</v>
          </cell>
          <cell r="U252">
            <v>38.9</v>
          </cell>
          <cell r="V252">
            <v>0</v>
          </cell>
          <cell r="X252">
            <v>38.9</v>
          </cell>
          <cell r="Y252">
            <v>0.3113718158448236</v>
          </cell>
          <cell r="Z252">
            <v>37.5</v>
          </cell>
          <cell r="AA252">
            <v>3.6999999999999998E-2</v>
          </cell>
          <cell r="AB252" t="str">
            <v>YES</v>
          </cell>
          <cell r="AC252">
            <v>38.9</v>
          </cell>
          <cell r="AD252" t="str">
            <v>I</v>
          </cell>
          <cell r="AE252" t="e">
            <v>#N/A</v>
          </cell>
          <cell r="AF252" t="e">
            <v>#N/A</v>
          </cell>
          <cell r="AG252">
            <v>1</v>
          </cell>
          <cell r="AH252" t="e">
            <v>#N/A</v>
          </cell>
          <cell r="AI252">
            <v>0</v>
          </cell>
          <cell r="AJ252">
            <v>0</v>
          </cell>
          <cell r="AL252" t="e">
            <v>#N/A</v>
          </cell>
          <cell r="AM252" t="e">
            <v>#N/A</v>
          </cell>
          <cell r="AN252" t="str">
            <v/>
          </cell>
          <cell r="AO252" t="str">
            <v>x</v>
          </cell>
        </row>
        <row r="253">
          <cell r="B253" t="str">
            <v>SHE100</v>
          </cell>
          <cell r="C253" t="str">
            <v>Schiene</v>
          </cell>
          <cell r="D253" t="str">
            <v>E100</v>
          </cell>
          <cell r="E253" t="str">
            <v>3/8" x 8'</v>
          </cell>
          <cell r="G253" t="str">
            <v>EA</v>
          </cell>
          <cell r="H253" t="str">
            <v>Stock</v>
          </cell>
          <cell r="J253" t="str">
            <v>I</v>
          </cell>
          <cell r="K253">
            <v>1.28</v>
          </cell>
          <cell r="L253">
            <v>33.4</v>
          </cell>
          <cell r="M253">
            <v>0.55000000000000004</v>
          </cell>
          <cell r="N253">
            <v>15.029999999999998</v>
          </cell>
          <cell r="O253">
            <v>2.2800000000000001E-2</v>
          </cell>
          <cell r="P253">
            <v>0</v>
          </cell>
          <cell r="Q253">
            <v>0</v>
          </cell>
          <cell r="R253">
            <v>15.052799999999998</v>
          </cell>
          <cell r="S253">
            <v>1</v>
          </cell>
          <cell r="T253">
            <v>2.64</v>
          </cell>
          <cell r="U253">
            <v>39.74</v>
          </cell>
          <cell r="V253">
            <v>0.01</v>
          </cell>
          <cell r="X253">
            <v>39.75</v>
          </cell>
          <cell r="Y253">
            <v>0.3114785591766725</v>
          </cell>
          <cell r="Z253">
            <v>38.35</v>
          </cell>
          <cell r="AA253">
            <v>3.6999999999999998E-2</v>
          </cell>
          <cell r="AB253" t="str">
            <v>YES</v>
          </cell>
          <cell r="AC253">
            <v>39.75</v>
          </cell>
          <cell r="AD253" t="str">
            <v>I</v>
          </cell>
          <cell r="AE253" t="e">
            <v>#N/A</v>
          </cell>
          <cell r="AF253" t="e">
            <v>#N/A</v>
          </cell>
          <cell r="AG253">
            <v>1</v>
          </cell>
          <cell r="AH253" t="e">
            <v>#N/A</v>
          </cell>
          <cell r="AI253">
            <v>0</v>
          </cell>
          <cell r="AJ253">
            <v>0</v>
          </cell>
          <cell r="AL253" t="e">
            <v>#N/A</v>
          </cell>
          <cell r="AM253" t="e">
            <v>#N/A</v>
          </cell>
          <cell r="AN253" t="str">
            <v/>
          </cell>
          <cell r="AO253" t="str">
            <v>x</v>
          </cell>
        </row>
        <row r="254">
          <cell r="B254" t="str">
            <v>SHE110</v>
          </cell>
          <cell r="C254" t="str">
            <v>Schiene</v>
          </cell>
          <cell r="D254" t="str">
            <v>E110</v>
          </cell>
          <cell r="E254" t="str">
            <v>7/16" x 8'</v>
          </cell>
          <cell r="G254" t="str">
            <v>EA</v>
          </cell>
          <cell r="J254" t="str">
            <v>I</v>
          </cell>
          <cell r="K254">
            <v>1.32</v>
          </cell>
          <cell r="L254">
            <v>33.909999999999997</v>
          </cell>
          <cell r="M254">
            <v>0.55000000000000004</v>
          </cell>
          <cell r="N254">
            <v>15.259499999999997</v>
          </cell>
          <cell r="O254">
            <v>2.3200000000000002E-2</v>
          </cell>
          <cell r="P254">
            <v>0</v>
          </cell>
          <cell r="Q254">
            <v>0</v>
          </cell>
          <cell r="R254">
            <v>15.282699999999997</v>
          </cell>
          <cell r="S254">
            <v>1</v>
          </cell>
          <cell r="T254">
            <v>2.64</v>
          </cell>
          <cell r="U254">
            <v>40.35</v>
          </cell>
          <cell r="V254">
            <v>0</v>
          </cell>
          <cell r="X254">
            <v>40.35</v>
          </cell>
          <cell r="Y254">
            <v>0.31135744057677167</v>
          </cell>
          <cell r="Z254">
            <v>38.9</v>
          </cell>
          <cell r="AA254">
            <v>3.6999999999999998E-2</v>
          </cell>
          <cell r="AB254" t="str">
            <v>YES</v>
          </cell>
          <cell r="AC254">
            <v>40.35</v>
          </cell>
          <cell r="AD254" t="str">
            <v>I</v>
          </cell>
          <cell r="AE254" t="e">
            <v>#N/A</v>
          </cell>
          <cell r="AF254" t="e">
            <v>#N/A</v>
          </cell>
          <cell r="AG254">
            <v>1</v>
          </cell>
          <cell r="AH254" t="e">
            <v>#N/A</v>
          </cell>
          <cell r="AI254">
            <v>0</v>
          </cell>
          <cell r="AJ254">
            <v>0</v>
          </cell>
          <cell r="AL254" t="e">
            <v>#N/A</v>
          </cell>
          <cell r="AM254" t="e">
            <v>#N/A</v>
          </cell>
          <cell r="AN254" t="str">
            <v/>
          </cell>
          <cell r="AO254" t="str">
            <v>x</v>
          </cell>
        </row>
        <row r="255">
          <cell r="B255" t="str">
            <v>SHE125</v>
          </cell>
          <cell r="C255" t="str">
            <v>Schiene</v>
          </cell>
          <cell r="D255" t="str">
            <v>E125</v>
          </cell>
          <cell r="E255" t="str">
            <v>1/2" x 8'</v>
          </cell>
          <cell r="G255" t="str">
            <v>EA</v>
          </cell>
          <cell r="J255" t="str">
            <v>I</v>
          </cell>
          <cell r="K255">
            <v>1.39</v>
          </cell>
          <cell r="L255">
            <v>34.54</v>
          </cell>
          <cell r="M255">
            <v>0.55000000000000004</v>
          </cell>
          <cell r="N255">
            <v>15.542999999999997</v>
          </cell>
          <cell r="O255">
            <v>2.3899999999999998E-2</v>
          </cell>
          <cell r="P255">
            <v>0</v>
          </cell>
          <cell r="Q255">
            <v>0</v>
          </cell>
          <cell r="R255">
            <v>15.566899999999997</v>
          </cell>
          <cell r="S255">
            <v>1</v>
          </cell>
          <cell r="T255">
            <v>2.64</v>
          </cell>
          <cell r="U255">
            <v>41.1</v>
          </cell>
          <cell r="V255">
            <v>0</v>
          </cell>
          <cell r="X255">
            <v>41.1</v>
          </cell>
          <cell r="Y255">
            <v>0.31135147091351495</v>
          </cell>
          <cell r="Z255">
            <v>39.65</v>
          </cell>
          <cell r="AA255">
            <v>3.6999999999999998E-2</v>
          </cell>
          <cell r="AB255" t="str">
            <v>YES</v>
          </cell>
          <cell r="AC255">
            <v>41.1</v>
          </cell>
          <cell r="AD255" t="str">
            <v>I</v>
          </cell>
          <cell r="AE255" t="e">
            <v>#N/A</v>
          </cell>
          <cell r="AF255" t="e">
            <v>#N/A</v>
          </cell>
          <cell r="AG255">
            <v>1</v>
          </cell>
          <cell r="AH255" t="e">
            <v>#N/A</v>
          </cell>
          <cell r="AI255">
            <v>0</v>
          </cell>
          <cell r="AJ255">
            <v>0</v>
          </cell>
          <cell r="AL255" t="e">
            <v>#N/A</v>
          </cell>
          <cell r="AM255" t="e">
            <v>#N/A</v>
          </cell>
          <cell r="AN255" t="str">
            <v/>
          </cell>
          <cell r="AO255" t="str">
            <v>x</v>
          </cell>
        </row>
        <row r="256">
          <cell r="B256" t="str">
            <v>SHE140</v>
          </cell>
          <cell r="C256" t="str">
            <v>Schiene</v>
          </cell>
          <cell r="D256" t="str">
            <v>E140</v>
          </cell>
          <cell r="E256" t="str">
            <v>17/32" x 8'</v>
          </cell>
          <cell r="G256" t="str">
            <v>EA</v>
          </cell>
          <cell r="J256" t="str">
            <v>I</v>
          </cell>
          <cell r="K256">
            <v>1.45</v>
          </cell>
          <cell r="L256">
            <v>35.979999999999997</v>
          </cell>
          <cell r="M256">
            <v>0.55000000000000004</v>
          </cell>
          <cell r="N256">
            <v>16.190999999999995</v>
          </cell>
          <cell r="O256">
            <v>2.4500000000000001E-2</v>
          </cell>
          <cell r="P256">
            <v>0</v>
          </cell>
          <cell r="Q256">
            <v>0</v>
          </cell>
          <cell r="R256">
            <v>16.215499999999995</v>
          </cell>
          <cell r="S256">
            <v>1</v>
          </cell>
          <cell r="T256">
            <v>2.64</v>
          </cell>
          <cell r="U256">
            <v>42.81</v>
          </cell>
          <cell r="V256">
            <v>-0.01</v>
          </cell>
          <cell r="X256">
            <v>42.8</v>
          </cell>
          <cell r="Y256">
            <v>0.31115123194562466</v>
          </cell>
          <cell r="Z256">
            <v>41.3</v>
          </cell>
          <cell r="AA256">
            <v>3.5999999999999997E-2</v>
          </cell>
          <cell r="AB256" t="str">
            <v>YES</v>
          </cell>
          <cell r="AC256">
            <v>42.8</v>
          </cell>
          <cell r="AD256" t="str">
            <v>I</v>
          </cell>
          <cell r="AE256" t="e">
            <v>#N/A</v>
          </cell>
          <cell r="AF256" t="e">
            <v>#N/A</v>
          </cell>
          <cell r="AG256">
            <v>1</v>
          </cell>
          <cell r="AH256" t="e">
            <v>#N/A</v>
          </cell>
          <cell r="AI256">
            <v>0</v>
          </cell>
          <cell r="AJ256">
            <v>0</v>
          </cell>
          <cell r="AL256" t="e">
            <v>#N/A</v>
          </cell>
          <cell r="AM256" t="e">
            <v>#N/A</v>
          </cell>
          <cell r="AN256" t="str">
            <v/>
          </cell>
          <cell r="AO256" t="str">
            <v>x</v>
          </cell>
        </row>
        <row r="257">
          <cell r="B257" t="str">
            <v>SHE150</v>
          </cell>
          <cell r="C257" t="str">
            <v>Schiene</v>
          </cell>
          <cell r="D257" t="str">
            <v>E150</v>
          </cell>
          <cell r="E257" t="str">
            <v>9/16" x 8'</v>
          </cell>
          <cell r="G257" t="str">
            <v>EA</v>
          </cell>
          <cell r="J257" t="str">
            <v>I</v>
          </cell>
          <cell r="K257">
            <v>1.49</v>
          </cell>
          <cell r="L257">
            <v>40.299999999999997</v>
          </cell>
          <cell r="M257">
            <v>0.55000000000000004</v>
          </cell>
          <cell r="N257">
            <v>18.134999999999998</v>
          </cell>
          <cell r="O257">
            <v>2.4899999999999999E-2</v>
          </cell>
          <cell r="P257">
            <v>0</v>
          </cell>
          <cell r="Q257">
            <v>0</v>
          </cell>
          <cell r="R257">
            <v>18.159899999999997</v>
          </cell>
          <cell r="S257">
            <v>1</v>
          </cell>
          <cell r="T257">
            <v>2.64</v>
          </cell>
          <cell r="U257">
            <v>47.94</v>
          </cell>
          <cell r="V257">
            <v>0.01</v>
          </cell>
          <cell r="X257">
            <v>47.95</v>
          </cell>
          <cell r="Y257">
            <v>0.31140771637122022</v>
          </cell>
          <cell r="Z257">
            <v>46.25</v>
          </cell>
          <cell r="AA257">
            <v>3.6999999999999998E-2</v>
          </cell>
          <cell r="AB257" t="str">
            <v>YES</v>
          </cell>
          <cell r="AC257">
            <v>47.95</v>
          </cell>
          <cell r="AD257" t="str">
            <v>I</v>
          </cell>
          <cell r="AE257" t="e">
            <v>#N/A</v>
          </cell>
          <cell r="AF257" t="e">
            <v>#N/A</v>
          </cell>
          <cell r="AG257">
            <v>1</v>
          </cell>
          <cell r="AH257" t="e">
            <v>#N/A</v>
          </cell>
          <cell r="AI257">
            <v>0</v>
          </cell>
          <cell r="AJ257">
            <v>0</v>
          </cell>
          <cell r="AL257" t="e">
            <v>#N/A</v>
          </cell>
          <cell r="AM257" t="e">
            <v>#N/A</v>
          </cell>
          <cell r="AN257" t="str">
            <v/>
          </cell>
          <cell r="AO257" t="str">
            <v>x</v>
          </cell>
        </row>
        <row r="258">
          <cell r="B258" t="str">
            <v>SHE160</v>
          </cell>
          <cell r="C258" t="str">
            <v>Schiene</v>
          </cell>
          <cell r="D258" t="str">
            <v>E160</v>
          </cell>
          <cell r="E258" t="str">
            <v>5/8" x 8'</v>
          </cell>
          <cell r="G258" t="str">
            <v>EA</v>
          </cell>
          <cell r="J258" t="str">
            <v>I</v>
          </cell>
          <cell r="K258">
            <v>1.52</v>
          </cell>
          <cell r="L258">
            <v>41.11</v>
          </cell>
          <cell r="M258">
            <v>0.55000000000000004</v>
          </cell>
          <cell r="N258">
            <v>18.499499999999998</v>
          </cell>
          <cell r="O258">
            <v>2.52E-2</v>
          </cell>
          <cell r="P258">
            <v>0</v>
          </cell>
          <cell r="Q258">
            <v>0</v>
          </cell>
          <cell r="R258">
            <v>18.524699999999999</v>
          </cell>
          <cell r="S258">
            <v>1</v>
          </cell>
          <cell r="T258">
            <v>2.64</v>
          </cell>
          <cell r="U258">
            <v>48.91</v>
          </cell>
          <cell r="V258">
            <v>-0.01</v>
          </cell>
          <cell r="X258">
            <v>48.9</v>
          </cell>
          <cell r="Y258">
            <v>0.31122141662018971</v>
          </cell>
          <cell r="Z258">
            <v>47.15</v>
          </cell>
          <cell r="AA258">
            <v>3.6999999999999998E-2</v>
          </cell>
          <cell r="AB258" t="str">
            <v>YES</v>
          </cell>
          <cell r="AC258">
            <v>48.9</v>
          </cell>
          <cell r="AD258" t="str">
            <v>I</v>
          </cell>
          <cell r="AE258" t="e">
            <v>#N/A</v>
          </cell>
          <cell r="AF258" t="e">
            <v>#N/A</v>
          </cell>
          <cell r="AG258">
            <v>1</v>
          </cell>
          <cell r="AH258" t="e">
            <v>#N/A</v>
          </cell>
          <cell r="AI258">
            <v>0</v>
          </cell>
          <cell r="AJ258">
            <v>0</v>
          </cell>
          <cell r="AL258" t="e">
            <v>#N/A</v>
          </cell>
          <cell r="AM258" t="e">
            <v>#N/A</v>
          </cell>
          <cell r="AN258" t="str">
            <v/>
          </cell>
          <cell r="AO258" t="str">
            <v>x</v>
          </cell>
        </row>
        <row r="259">
          <cell r="B259" t="str">
            <v>SHE175</v>
          </cell>
          <cell r="C259" t="str">
            <v>Schiene</v>
          </cell>
          <cell r="D259" t="str">
            <v>E175</v>
          </cell>
          <cell r="E259" t="str">
            <v>11/16" x 8'</v>
          </cell>
          <cell r="G259" t="str">
            <v>EA</v>
          </cell>
          <cell r="J259" t="str">
            <v>I</v>
          </cell>
          <cell r="K259">
            <v>1.61</v>
          </cell>
          <cell r="L259">
            <v>41.47</v>
          </cell>
          <cell r="M259">
            <v>0.55000000000000004</v>
          </cell>
          <cell r="N259">
            <v>18.661499999999997</v>
          </cell>
          <cell r="O259">
            <v>2.6099999999999998E-2</v>
          </cell>
          <cell r="P259">
            <v>0</v>
          </cell>
          <cell r="Q259">
            <v>0</v>
          </cell>
          <cell r="R259">
            <v>18.687599999999996</v>
          </cell>
          <cell r="S259">
            <v>1</v>
          </cell>
          <cell r="T259">
            <v>2.64</v>
          </cell>
          <cell r="U259">
            <v>49.34</v>
          </cell>
          <cell r="V259">
            <v>0.01</v>
          </cell>
          <cell r="X259">
            <v>49.35</v>
          </cell>
          <cell r="Y259">
            <v>0.31150041447913807</v>
          </cell>
          <cell r="Z259">
            <v>47.6</v>
          </cell>
          <cell r="AA259">
            <v>3.6999999999999998E-2</v>
          </cell>
          <cell r="AB259" t="str">
            <v>YES</v>
          </cell>
          <cell r="AC259">
            <v>49.35</v>
          </cell>
          <cell r="AD259" t="str">
            <v>I</v>
          </cell>
          <cell r="AE259" t="e">
            <v>#N/A</v>
          </cell>
          <cell r="AF259" t="e">
            <v>#N/A</v>
          </cell>
          <cell r="AG259">
            <v>1</v>
          </cell>
          <cell r="AH259" t="e">
            <v>#N/A</v>
          </cell>
          <cell r="AI259">
            <v>0</v>
          </cell>
          <cell r="AJ259">
            <v>0</v>
          </cell>
          <cell r="AL259" t="e">
            <v>#N/A</v>
          </cell>
          <cell r="AM259" t="e">
            <v>#N/A</v>
          </cell>
          <cell r="AN259" t="str">
            <v/>
          </cell>
          <cell r="AO259" t="str">
            <v>x</v>
          </cell>
        </row>
        <row r="260">
          <cell r="B260" t="str">
            <v>SHE200</v>
          </cell>
          <cell r="C260" t="str">
            <v>Schiene</v>
          </cell>
          <cell r="D260" t="str">
            <v>E200</v>
          </cell>
          <cell r="E260" t="str">
            <v>3/4" x 8'</v>
          </cell>
          <cell r="G260" t="str">
            <v>EA</v>
          </cell>
          <cell r="J260" t="str">
            <v>I</v>
          </cell>
          <cell r="K260">
            <v>1.71</v>
          </cell>
          <cell r="L260">
            <v>43.18</v>
          </cell>
          <cell r="M260">
            <v>0.55000000000000004</v>
          </cell>
          <cell r="N260">
            <v>19.430999999999997</v>
          </cell>
          <cell r="O260">
            <v>2.7099999999999999E-2</v>
          </cell>
          <cell r="P260">
            <v>0</v>
          </cell>
          <cell r="Q260">
            <v>0</v>
          </cell>
          <cell r="R260">
            <v>19.458099999999998</v>
          </cell>
          <cell r="S260">
            <v>1</v>
          </cell>
          <cell r="T260">
            <v>2.64</v>
          </cell>
          <cell r="U260">
            <v>51.37</v>
          </cell>
          <cell r="V260">
            <v>3.0000000000001137E-2</v>
          </cell>
          <cell r="X260">
            <v>51.4</v>
          </cell>
          <cell r="Y260">
            <v>0.31170498761938464</v>
          </cell>
          <cell r="Z260">
            <v>49.55</v>
          </cell>
          <cell r="AA260">
            <v>3.6999999999999998E-2</v>
          </cell>
          <cell r="AB260" t="str">
            <v>YES</v>
          </cell>
          <cell r="AC260">
            <v>51.4</v>
          </cell>
          <cell r="AD260" t="str">
            <v>I</v>
          </cell>
          <cell r="AE260" t="e">
            <v>#N/A</v>
          </cell>
          <cell r="AF260" t="e">
            <v>#N/A</v>
          </cell>
          <cell r="AG260">
            <v>1</v>
          </cell>
          <cell r="AH260" t="e">
            <v>#N/A</v>
          </cell>
          <cell r="AI260">
            <v>0</v>
          </cell>
          <cell r="AJ260">
            <v>0</v>
          </cell>
          <cell r="AL260" t="e">
            <v>#N/A</v>
          </cell>
          <cell r="AM260" t="e">
            <v>#N/A</v>
          </cell>
          <cell r="AN260" t="str">
            <v/>
          </cell>
          <cell r="AO260" t="str">
            <v>x</v>
          </cell>
        </row>
        <row r="261">
          <cell r="B261" t="str">
            <v>SHE225</v>
          </cell>
          <cell r="C261" t="str">
            <v>Schiene</v>
          </cell>
          <cell r="D261" t="str">
            <v>E225</v>
          </cell>
          <cell r="E261" t="str">
            <v>7/8" x 8'</v>
          </cell>
          <cell r="G261" t="str">
            <v>EA</v>
          </cell>
          <cell r="J261" t="str">
            <v>I</v>
          </cell>
          <cell r="K261">
            <v>1.8</v>
          </cell>
          <cell r="L261">
            <v>44.92</v>
          </cell>
          <cell r="M261">
            <v>0.55000000000000004</v>
          </cell>
          <cell r="N261">
            <v>20.213999999999999</v>
          </cell>
          <cell r="O261">
            <v>2.8000000000000004E-2</v>
          </cell>
          <cell r="P261">
            <v>0</v>
          </cell>
          <cell r="Q261">
            <v>0</v>
          </cell>
          <cell r="R261">
            <v>20.241999999999997</v>
          </cell>
          <cell r="S261">
            <v>1</v>
          </cell>
          <cell r="T261">
            <v>2.64</v>
          </cell>
          <cell r="U261">
            <v>53.44</v>
          </cell>
          <cell r="V261">
            <v>0.01</v>
          </cell>
          <cell r="X261">
            <v>53.45</v>
          </cell>
          <cell r="Y261">
            <v>0.3114380474530149</v>
          </cell>
          <cell r="Z261">
            <v>51.55</v>
          </cell>
          <cell r="AA261">
            <v>3.6999999999999998E-2</v>
          </cell>
          <cell r="AB261" t="str">
            <v>YES</v>
          </cell>
          <cell r="AC261">
            <v>53.45</v>
          </cell>
          <cell r="AD261" t="str">
            <v>I</v>
          </cell>
          <cell r="AE261" t="e">
            <v>#N/A</v>
          </cell>
          <cell r="AF261" t="e">
            <v>#N/A</v>
          </cell>
          <cell r="AG261">
            <v>1</v>
          </cell>
          <cell r="AH261" t="e">
            <v>#N/A</v>
          </cell>
          <cell r="AI261">
            <v>0</v>
          </cell>
          <cell r="AJ261">
            <v>0</v>
          </cell>
          <cell r="AL261" t="e">
            <v>#N/A</v>
          </cell>
          <cell r="AM261" t="e">
            <v>#N/A</v>
          </cell>
          <cell r="AN261" t="str">
            <v/>
          </cell>
          <cell r="AO261" t="str">
            <v>x</v>
          </cell>
        </row>
        <row r="262">
          <cell r="B262" t="str">
            <v>SHE250</v>
          </cell>
          <cell r="C262" t="str">
            <v>Schiene</v>
          </cell>
          <cell r="D262" t="str">
            <v>E250</v>
          </cell>
          <cell r="E262" t="str">
            <v>1" x 8'</v>
          </cell>
          <cell r="G262" t="str">
            <v>EA</v>
          </cell>
          <cell r="J262" t="str">
            <v>I</v>
          </cell>
          <cell r="K262">
            <v>1.94</v>
          </cell>
          <cell r="L262">
            <v>46.64</v>
          </cell>
          <cell r="M262">
            <v>0.55000000000000004</v>
          </cell>
          <cell r="N262">
            <v>20.988</v>
          </cell>
          <cell r="O262">
            <v>2.9400000000000003E-2</v>
          </cell>
          <cell r="P262">
            <v>0</v>
          </cell>
          <cell r="Q262">
            <v>0</v>
          </cell>
          <cell r="R262">
            <v>21.017399999999999</v>
          </cell>
          <cell r="S262">
            <v>1</v>
          </cell>
          <cell r="T262">
            <v>2.64</v>
          </cell>
          <cell r="U262">
            <v>55.49</v>
          </cell>
          <cell r="V262">
            <v>1.0000000000005116E-2</v>
          </cell>
          <cell r="X262">
            <v>55.5</v>
          </cell>
          <cell r="Y262">
            <v>0.31146928746928759</v>
          </cell>
          <cell r="Z262">
            <v>53.5</v>
          </cell>
          <cell r="AA262">
            <v>3.6999999999999998E-2</v>
          </cell>
          <cell r="AB262" t="str">
            <v>YES</v>
          </cell>
          <cell r="AC262">
            <v>55.5</v>
          </cell>
          <cell r="AD262" t="str">
            <v>I</v>
          </cell>
          <cell r="AE262" t="e">
            <v>#N/A</v>
          </cell>
          <cell r="AF262" t="e">
            <v>#N/A</v>
          </cell>
          <cell r="AG262">
            <v>1</v>
          </cell>
          <cell r="AH262" t="e">
            <v>#N/A</v>
          </cell>
          <cell r="AI262">
            <v>0</v>
          </cell>
          <cell r="AJ262">
            <v>0</v>
          </cell>
          <cell r="AL262" t="e">
            <v>#N/A</v>
          </cell>
          <cell r="AM262" t="e">
            <v>#N/A</v>
          </cell>
          <cell r="AN262" t="str">
            <v/>
          </cell>
          <cell r="AO262" t="str">
            <v>x</v>
          </cell>
        </row>
        <row r="263">
          <cell r="B263" t="str">
            <v>SHE300</v>
          </cell>
          <cell r="C263" t="str">
            <v>Schiene</v>
          </cell>
          <cell r="D263" t="str">
            <v>E300</v>
          </cell>
          <cell r="E263" t="str">
            <v>1-3/16" x 8'</v>
          </cell>
          <cell r="G263" t="str">
            <v>EA</v>
          </cell>
          <cell r="J263" t="str">
            <v>I</v>
          </cell>
          <cell r="K263">
            <v>2.12</v>
          </cell>
          <cell r="L263">
            <v>50.11</v>
          </cell>
          <cell r="M263">
            <v>0.55000000000000004</v>
          </cell>
          <cell r="N263">
            <v>22.549499999999998</v>
          </cell>
          <cell r="O263">
            <v>3.1199999999999999E-2</v>
          </cell>
          <cell r="P263">
            <v>0</v>
          </cell>
          <cell r="Q263">
            <v>0</v>
          </cell>
          <cell r="R263">
            <v>22.580699999999997</v>
          </cell>
          <cell r="S263">
            <v>1</v>
          </cell>
          <cell r="T263">
            <v>2.64</v>
          </cell>
          <cell r="U263">
            <v>59.61</v>
          </cell>
          <cell r="V263">
            <v>-0.01</v>
          </cell>
          <cell r="X263">
            <v>59.6</v>
          </cell>
          <cell r="Y263">
            <v>0.31114399023795009</v>
          </cell>
          <cell r="Z263">
            <v>57.5</v>
          </cell>
          <cell r="AA263">
            <v>3.6999999999999998E-2</v>
          </cell>
          <cell r="AB263" t="str">
            <v>YES</v>
          </cell>
          <cell r="AC263">
            <v>59.6</v>
          </cell>
          <cell r="AD263" t="str">
            <v>I</v>
          </cell>
          <cell r="AE263" t="e">
            <v>#N/A</v>
          </cell>
          <cell r="AF263" t="e">
            <v>#N/A</v>
          </cell>
          <cell r="AG263">
            <v>1</v>
          </cell>
          <cell r="AH263" t="e">
            <v>#N/A</v>
          </cell>
          <cell r="AI263">
            <v>0</v>
          </cell>
          <cell r="AJ263">
            <v>0</v>
          </cell>
          <cell r="AL263" t="e">
            <v>#N/A</v>
          </cell>
          <cell r="AM263" t="e">
            <v>#N/A</v>
          </cell>
          <cell r="AN263" t="str">
            <v/>
          </cell>
          <cell r="AO263" t="str">
            <v>x</v>
          </cell>
        </row>
        <row r="264">
          <cell r="B264" t="str">
            <v>SHRA60</v>
          </cell>
          <cell r="C264" t="str">
            <v>Schiene Radius</v>
          </cell>
          <cell r="D264" t="str">
            <v>R/A60</v>
          </cell>
          <cell r="E264" t="str">
            <v>1/4" x 8'</v>
          </cell>
          <cell r="G264" t="str">
            <v>EA</v>
          </cell>
          <cell r="J264" t="str">
            <v>I</v>
          </cell>
          <cell r="K264">
            <v>0.41</v>
          </cell>
          <cell r="L264">
            <v>14.34</v>
          </cell>
          <cell r="M264">
            <v>0.55000000000000004</v>
          </cell>
          <cell r="N264">
            <v>6.4529999999999994</v>
          </cell>
          <cell r="O264">
            <v>1.41E-2</v>
          </cell>
          <cell r="P264">
            <v>0</v>
          </cell>
          <cell r="Q264">
            <v>0</v>
          </cell>
          <cell r="R264">
            <v>6.4670999999999994</v>
          </cell>
          <cell r="S264">
            <v>1</v>
          </cell>
          <cell r="T264">
            <v>2.64</v>
          </cell>
          <cell r="U264">
            <v>17.07</v>
          </cell>
          <cell r="V264">
            <v>3.0000000000001137E-2</v>
          </cell>
          <cell r="X264">
            <v>17.100000000000001</v>
          </cell>
          <cell r="Y264">
            <v>0.31237639553429042</v>
          </cell>
          <cell r="Z264">
            <v>16.7</v>
          </cell>
          <cell r="AA264">
            <v>2.4E-2</v>
          </cell>
          <cell r="AB264" t="str">
            <v>YES</v>
          </cell>
          <cell r="AC264">
            <v>17.100000000000001</v>
          </cell>
          <cell r="AD264" t="str">
            <v>I</v>
          </cell>
          <cell r="AE264" t="e">
            <v>#N/A</v>
          </cell>
          <cell r="AF264" t="e">
            <v>#N/A</v>
          </cell>
          <cell r="AG264">
            <v>1</v>
          </cell>
          <cell r="AH264" t="e">
            <v>#N/A</v>
          </cell>
          <cell r="AI264">
            <v>0</v>
          </cell>
          <cell r="AJ264">
            <v>0</v>
          </cell>
          <cell r="AL264" t="e">
            <v>#N/A</v>
          </cell>
          <cell r="AM264" t="e">
            <v>#N/A</v>
          </cell>
          <cell r="AN264" t="str">
            <v/>
          </cell>
          <cell r="AO264" t="str">
            <v>x</v>
          </cell>
        </row>
        <row r="265">
          <cell r="B265" t="str">
            <v>SHRA80</v>
          </cell>
          <cell r="C265" t="str">
            <v>Schiene Radius</v>
          </cell>
          <cell r="D265" t="str">
            <v>R/A80</v>
          </cell>
          <cell r="E265" t="str">
            <v>5/16" x 8'</v>
          </cell>
          <cell r="G265" t="str">
            <v>EA</v>
          </cell>
          <cell r="J265" t="str">
            <v>I</v>
          </cell>
          <cell r="K265">
            <v>0.47</v>
          </cell>
          <cell r="L265">
            <v>14.82</v>
          </cell>
          <cell r="M265">
            <v>0.55000000000000004</v>
          </cell>
          <cell r="N265">
            <v>6.6689999999999996</v>
          </cell>
          <cell r="O265">
            <v>1.4700000000000001E-2</v>
          </cell>
          <cell r="P265">
            <v>0</v>
          </cell>
          <cell r="Q265">
            <v>0</v>
          </cell>
          <cell r="R265">
            <v>6.6837</v>
          </cell>
          <cell r="S265">
            <v>1</v>
          </cell>
          <cell r="T265">
            <v>2.64</v>
          </cell>
          <cell r="U265">
            <v>17.64</v>
          </cell>
          <cell r="V265">
            <v>0.01</v>
          </cell>
          <cell r="X265">
            <v>17.649999999999999</v>
          </cell>
          <cell r="Y265">
            <v>0.31149111511717742</v>
          </cell>
          <cell r="Z265">
            <v>17.25</v>
          </cell>
          <cell r="AA265">
            <v>2.3E-2</v>
          </cell>
          <cell r="AB265" t="str">
            <v>YES</v>
          </cell>
          <cell r="AC265">
            <v>17.649999999999999</v>
          </cell>
          <cell r="AD265" t="str">
            <v>I</v>
          </cell>
          <cell r="AE265" t="e">
            <v>#N/A</v>
          </cell>
          <cell r="AF265" t="e">
            <v>#N/A</v>
          </cell>
          <cell r="AG265">
            <v>1</v>
          </cell>
          <cell r="AH265" t="e">
            <v>#N/A</v>
          </cell>
          <cell r="AI265">
            <v>0</v>
          </cell>
          <cell r="AJ265">
            <v>0</v>
          </cell>
          <cell r="AL265" t="e">
            <v>#N/A</v>
          </cell>
          <cell r="AM265" t="e">
            <v>#N/A</v>
          </cell>
          <cell r="AN265" t="str">
            <v/>
          </cell>
          <cell r="AO265" t="str">
            <v>x</v>
          </cell>
        </row>
        <row r="266">
          <cell r="B266" t="str">
            <v>SHRA100</v>
          </cell>
          <cell r="C266" t="str">
            <v>Schiene Radius</v>
          </cell>
          <cell r="D266" t="str">
            <v>R/A100</v>
          </cell>
          <cell r="E266" t="str">
            <v>3/8" x 8'</v>
          </cell>
          <cell r="G266" t="str">
            <v>EA</v>
          </cell>
          <cell r="J266" t="str">
            <v>I</v>
          </cell>
          <cell r="K266">
            <v>0.53</v>
          </cell>
          <cell r="L266">
            <v>15.3</v>
          </cell>
          <cell r="M266">
            <v>0.55000000000000004</v>
          </cell>
          <cell r="N266">
            <v>6.8849999999999998</v>
          </cell>
          <cell r="O266">
            <v>1.5300000000000001E-2</v>
          </cell>
          <cell r="P266">
            <v>0</v>
          </cell>
          <cell r="Q266">
            <v>0</v>
          </cell>
          <cell r="R266">
            <v>6.9002999999999997</v>
          </cell>
          <cell r="S266">
            <v>1</v>
          </cell>
          <cell r="T266">
            <v>2.64</v>
          </cell>
          <cell r="U266">
            <v>18.22</v>
          </cell>
          <cell r="V266">
            <v>0.03</v>
          </cell>
          <cell r="X266">
            <v>18.25</v>
          </cell>
          <cell r="Y266">
            <v>0.31254794520547957</v>
          </cell>
          <cell r="Z266">
            <v>17.8</v>
          </cell>
          <cell r="AA266">
            <v>2.5000000000000001E-2</v>
          </cell>
          <cell r="AB266" t="str">
            <v>YES</v>
          </cell>
          <cell r="AC266">
            <v>18.25</v>
          </cell>
          <cell r="AD266" t="str">
            <v>I</v>
          </cell>
          <cell r="AE266" t="e">
            <v>#N/A</v>
          </cell>
          <cell r="AF266" t="e">
            <v>#N/A</v>
          </cell>
          <cell r="AG266">
            <v>1</v>
          </cell>
          <cell r="AH266" t="e">
            <v>#N/A</v>
          </cell>
          <cell r="AI266">
            <v>0</v>
          </cell>
          <cell r="AJ266">
            <v>0</v>
          </cell>
          <cell r="AL266" t="e">
            <v>#N/A</v>
          </cell>
          <cell r="AM266" t="e">
            <v>#N/A</v>
          </cell>
          <cell r="AN266" t="str">
            <v/>
          </cell>
          <cell r="AO266" t="str">
            <v>x</v>
          </cell>
        </row>
        <row r="267">
          <cell r="B267" t="str">
            <v>SHRA125</v>
          </cell>
          <cell r="C267" t="str">
            <v>Schiene Radius</v>
          </cell>
          <cell r="D267" t="str">
            <v>R/A125</v>
          </cell>
          <cell r="E267" t="str">
            <v>1/2" x 8'</v>
          </cell>
          <cell r="G267" t="str">
            <v>EA</v>
          </cell>
          <cell r="J267" t="str">
            <v>I</v>
          </cell>
          <cell r="K267">
            <v>0.54</v>
          </cell>
          <cell r="L267">
            <v>15.8</v>
          </cell>
          <cell r="M267">
            <v>0.55000000000000004</v>
          </cell>
          <cell r="N267">
            <v>7.1099999999999994</v>
          </cell>
          <cell r="O267">
            <v>1.54E-2</v>
          </cell>
          <cell r="P267">
            <v>0</v>
          </cell>
          <cell r="Q267">
            <v>0</v>
          </cell>
          <cell r="R267">
            <v>7.1253999999999991</v>
          </cell>
          <cell r="S267">
            <v>1</v>
          </cell>
          <cell r="T267">
            <v>2.64</v>
          </cell>
          <cell r="U267">
            <v>18.809999999999999</v>
          </cell>
          <cell r="V267">
            <v>-0.01</v>
          </cell>
          <cell r="X267">
            <v>18.8</v>
          </cell>
          <cell r="Y267">
            <v>0.31088974854932322</v>
          </cell>
          <cell r="Z267">
            <v>18.399999999999999</v>
          </cell>
          <cell r="AA267">
            <v>2.1999999999999999E-2</v>
          </cell>
          <cell r="AB267" t="str">
            <v>YES</v>
          </cell>
          <cell r="AC267">
            <v>18.8</v>
          </cell>
          <cell r="AD267" t="str">
            <v>I</v>
          </cell>
          <cell r="AE267" t="e">
            <v>#N/A</v>
          </cell>
          <cell r="AF267" t="e">
            <v>#N/A</v>
          </cell>
          <cell r="AG267">
            <v>1</v>
          </cell>
          <cell r="AH267" t="e">
            <v>#N/A</v>
          </cell>
          <cell r="AI267">
            <v>0</v>
          </cell>
          <cell r="AJ267">
            <v>0</v>
          </cell>
          <cell r="AL267" t="e">
            <v>#N/A</v>
          </cell>
          <cell r="AM267" t="e">
            <v>#N/A</v>
          </cell>
          <cell r="AN267" t="str">
            <v/>
          </cell>
          <cell r="AO267" t="str">
            <v>x</v>
          </cell>
        </row>
        <row r="268">
          <cell r="B268" t="str">
            <v>SHRAE60</v>
          </cell>
          <cell r="C268" t="str">
            <v>Schiene Radius</v>
          </cell>
          <cell r="D268" t="str">
            <v>R/AE60</v>
          </cell>
          <cell r="E268" t="str">
            <v>1/4" x 8'</v>
          </cell>
          <cell r="G268" t="str">
            <v>EA</v>
          </cell>
          <cell r="J268" t="str">
            <v>I</v>
          </cell>
          <cell r="K268">
            <v>0.4</v>
          </cell>
          <cell r="L268">
            <v>18.66</v>
          </cell>
          <cell r="M268">
            <v>0.55000000000000004</v>
          </cell>
          <cell r="N268">
            <v>8.3969999999999985</v>
          </cell>
          <cell r="O268">
            <v>1.4E-2</v>
          </cell>
          <cell r="P268">
            <v>0</v>
          </cell>
          <cell r="Q268">
            <v>0</v>
          </cell>
          <cell r="R268">
            <v>8.4109999999999978</v>
          </cell>
          <cell r="S268">
            <v>1</v>
          </cell>
          <cell r="T268">
            <v>2.64</v>
          </cell>
          <cell r="U268">
            <v>22.21</v>
          </cell>
          <cell r="V268">
            <v>-0.01</v>
          </cell>
          <cell r="X268">
            <v>22.2</v>
          </cell>
          <cell r="Y268">
            <v>0.31113841113841134</v>
          </cell>
          <cell r="Z268">
            <v>21.65</v>
          </cell>
          <cell r="AA268">
            <v>2.5000000000000001E-2</v>
          </cell>
          <cell r="AB268" t="str">
            <v>YES</v>
          </cell>
          <cell r="AC268">
            <v>22.2</v>
          </cell>
          <cell r="AD268" t="str">
            <v>I</v>
          </cell>
          <cell r="AE268" t="e">
            <v>#N/A</v>
          </cell>
          <cell r="AF268" t="e">
            <v>#N/A</v>
          </cell>
          <cell r="AG268">
            <v>1</v>
          </cell>
          <cell r="AH268" t="e">
            <v>#N/A</v>
          </cell>
          <cell r="AI268">
            <v>0</v>
          </cell>
          <cell r="AJ268">
            <v>0</v>
          </cell>
          <cell r="AL268" t="e">
            <v>#N/A</v>
          </cell>
          <cell r="AM268" t="e">
            <v>#N/A</v>
          </cell>
          <cell r="AN268" t="str">
            <v/>
          </cell>
          <cell r="AO268" t="str">
            <v>x</v>
          </cell>
        </row>
        <row r="269">
          <cell r="B269" t="str">
            <v>SHRAE80</v>
          </cell>
          <cell r="C269" t="str">
            <v>Schiene Radius</v>
          </cell>
          <cell r="D269" t="str">
            <v>R/AE80</v>
          </cell>
          <cell r="E269" t="str">
            <v>5/16" x 8'</v>
          </cell>
          <cell r="G269" t="str">
            <v>EA</v>
          </cell>
          <cell r="J269" t="str">
            <v>I</v>
          </cell>
          <cell r="K269">
            <v>0.44</v>
          </cell>
          <cell r="L269">
            <v>19.22</v>
          </cell>
          <cell r="M269">
            <v>0.55000000000000004</v>
          </cell>
          <cell r="N269">
            <v>8.6489999999999991</v>
          </cell>
          <cell r="O269">
            <v>1.44E-2</v>
          </cell>
          <cell r="P269">
            <v>0</v>
          </cell>
          <cell r="Q269">
            <v>0</v>
          </cell>
          <cell r="R269">
            <v>8.6633999999999993</v>
          </cell>
          <cell r="S269">
            <v>1</v>
          </cell>
          <cell r="T269">
            <v>2.64</v>
          </cell>
          <cell r="U269">
            <v>22.87</v>
          </cell>
          <cell r="V269">
            <v>3.0000000000001137E-2</v>
          </cell>
          <cell r="X269">
            <v>22.9</v>
          </cell>
          <cell r="Y269">
            <v>0.31215561730845581</v>
          </cell>
          <cell r="Z269">
            <v>22.3</v>
          </cell>
          <cell r="AA269">
            <v>2.7E-2</v>
          </cell>
          <cell r="AB269" t="str">
            <v>YES</v>
          </cell>
          <cell r="AC269">
            <v>22.9</v>
          </cell>
          <cell r="AD269" t="str">
            <v>I</v>
          </cell>
          <cell r="AE269" t="e">
            <v>#N/A</v>
          </cell>
          <cell r="AF269" t="e">
            <v>#N/A</v>
          </cell>
          <cell r="AG269">
            <v>1</v>
          </cell>
          <cell r="AH269" t="e">
            <v>#N/A</v>
          </cell>
          <cell r="AI269">
            <v>0</v>
          </cell>
          <cell r="AJ269">
            <v>0</v>
          </cell>
          <cell r="AL269" t="e">
            <v>#N/A</v>
          </cell>
          <cell r="AM269" t="e">
            <v>#N/A</v>
          </cell>
          <cell r="AN269" t="str">
            <v/>
          </cell>
          <cell r="AO269" t="str">
            <v>x</v>
          </cell>
        </row>
        <row r="270">
          <cell r="B270" t="str">
            <v>SHRAE100</v>
          </cell>
          <cell r="C270" t="str">
            <v>Schiene Radius</v>
          </cell>
          <cell r="D270" t="str">
            <v>R/AE100</v>
          </cell>
          <cell r="E270" t="str">
            <v>3/8" x 8'</v>
          </cell>
          <cell r="G270" t="str">
            <v>EA</v>
          </cell>
          <cell r="J270" t="str">
            <v>I</v>
          </cell>
          <cell r="K270">
            <v>0.53</v>
          </cell>
          <cell r="L270">
            <v>20.05</v>
          </cell>
          <cell r="M270">
            <v>0.55000000000000004</v>
          </cell>
          <cell r="N270">
            <v>9.0224999999999991</v>
          </cell>
          <cell r="O270">
            <v>1.5300000000000001E-2</v>
          </cell>
          <cell r="P270">
            <v>0</v>
          </cell>
          <cell r="Q270">
            <v>0</v>
          </cell>
          <cell r="R270">
            <v>9.0377999999999989</v>
          </cell>
          <cell r="S270">
            <v>1</v>
          </cell>
          <cell r="T270">
            <v>2.64</v>
          </cell>
          <cell r="U270">
            <v>23.86</v>
          </cell>
          <cell r="V270">
            <v>-0.01</v>
          </cell>
          <cell r="X270">
            <v>23.85</v>
          </cell>
          <cell r="Y270">
            <v>0.31101200686106362</v>
          </cell>
          <cell r="Z270">
            <v>23.25</v>
          </cell>
          <cell r="AA270">
            <v>2.5999999999999999E-2</v>
          </cell>
          <cell r="AB270" t="str">
            <v>YES</v>
          </cell>
          <cell r="AC270">
            <v>23.85</v>
          </cell>
          <cell r="AD270" t="str">
            <v>I</v>
          </cell>
          <cell r="AE270" t="e">
            <v>#N/A</v>
          </cell>
          <cell r="AF270" t="e">
            <v>#N/A</v>
          </cell>
          <cell r="AG270">
            <v>1</v>
          </cell>
          <cell r="AH270" t="e">
            <v>#N/A</v>
          </cell>
          <cell r="AI270">
            <v>0</v>
          </cell>
          <cell r="AJ270">
            <v>0</v>
          </cell>
          <cell r="AL270" t="e">
            <v>#N/A</v>
          </cell>
          <cell r="AM270" t="e">
            <v>#N/A</v>
          </cell>
          <cell r="AN270" t="str">
            <v/>
          </cell>
          <cell r="AO270" t="str">
            <v>x</v>
          </cell>
        </row>
        <row r="271">
          <cell r="B271" t="str">
            <v>SHRAE125</v>
          </cell>
          <cell r="C271" t="str">
            <v>Schiene Radius</v>
          </cell>
          <cell r="D271" t="str">
            <v>R/AE125</v>
          </cell>
          <cell r="E271" t="str">
            <v>1/2" x 8'</v>
          </cell>
          <cell r="G271" t="str">
            <v>EA</v>
          </cell>
          <cell r="J271" t="str">
            <v>I</v>
          </cell>
          <cell r="K271">
            <v>0.55000000000000004</v>
          </cell>
          <cell r="L271">
            <v>21.09</v>
          </cell>
          <cell r="M271">
            <v>0.55000000000000004</v>
          </cell>
          <cell r="N271">
            <v>9.490499999999999</v>
          </cell>
          <cell r="O271">
            <v>1.55E-2</v>
          </cell>
          <cell r="P271">
            <v>0</v>
          </cell>
          <cell r="Q271">
            <v>0</v>
          </cell>
          <cell r="R271">
            <v>9.5059999999999985</v>
          </cell>
          <cell r="S271">
            <v>1</v>
          </cell>
          <cell r="T271">
            <v>2.64</v>
          </cell>
          <cell r="U271">
            <v>25.1</v>
          </cell>
          <cell r="V271">
            <v>0</v>
          </cell>
          <cell r="X271">
            <v>25.1</v>
          </cell>
          <cell r="Y271">
            <v>0.31140890981528452</v>
          </cell>
          <cell r="Z271">
            <v>24.45</v>
          </cell>
          <cell r="AA271">
            <v>2.7E-2</v>
          </cell>
          <cell r="AB271" t="str">
            <v>YES</v>
          </cell>
          <cell r="AC271">
            <v>25.1</v>
          </cell>
          <cell r="AD271" t="str">
            <v>I</v>
          </cell>
          <cell r="AE271" t="e">
            <v>#N/A</v>
          </cell>
          <cell r="AF271" t="e">
            <v>#N/A</v>
          </cell>
          <cell r="AG271">
            <v>1</v>
          </cell>
          <cell r="AH271" t="e">
            <v>#N/A</v>
          </cell>
          <cell r="AI271">
            <v>0</v>
          </cell>
          <cell r="AJ271">
            <v>0</v>
          </cell>
          <cell r="AL271" t="e">
            <v>#N/A</v>
          </cell>
          <cell r="AM271" t="e">
            <v>#N/A</v>
          </cell>
          <cell r="AN271" t="str">
            <v/>
          </cell>
          <cell r="AO271" t="str">
            <v>x</v>
          </cell>
        </row>
        <row r="272">
          <cell r="B272" t="str">
            <v>SHRM60</v>
          </cell>
          <cell r="C272" t="str">
            <v>Schiene Radius</v>
          </cell>
          <cell r="D272" t="str">
            <v>R/M60</v>
          </cell>
          <cell r="E272" t="str">
            <v>1/4" x 8'</v>
          </cell>
          <cell r="G272" t="str">
            <v>EA</v>
          </cell>
          <cell r="J272" t="str">
            <v>I</v>
          </cell>
          <cell r="K272">
            <v>1.2</v>
          </cell>
          <cell r="L272">
            <v>33.81</v>
          </cell>
          <cell r="M272">
            <v>0.55000000000000004</v>
          </cell>
          <cell r="N272">
            <v>15.214499999999999</v>
          </cell>
          <cell r="O272">
            <v>2.1999999999999999E-2</v>
          </cell>
          <cell r="P272">
            <v>0</v>
          </cell>
          <cell r="Q272">
            <v>0</v>
          </cell>
          <cell r="R272">
            <v>15.236499999999999</v>
          </cell>
          <cell r="S272">
            <v>1</v>
          </cell>
          <cell r="T272">
            <v>2.64</v>
          </cell>
          <cell r="U272">
            <v>40.22</v>
          </cell>
          <cell r="V272">
            <v>0.03</v>
          </cell>
          <cell r="X272">
            <v>40.25</v>
          </cell>
          <cell r="Y272">
            <v>0.31173348390739708</v>
          </cell>
          <cell r="Z272">
            <v>39.049999999999997</v>
          </cell>
          <cell r="AA272">
            <v>3.1E-2</v>
          </cell>
          <cell r="AB272" t="str">
            <v>YES</v>
          </cell>
          <cell r="AC272">
            <v>40.25</v>
          </cell>
          <cell r="AD272" t="str">
            <v>I</v>
          </cell>
          <cell r="AE272" t="e">
            <v>#N/A</v>
          </cell>
          <cell r="AF272" t="e">
            <v>#N/A</v>
          </cell>
          <cell r="AG272">
            <v>1</v>
          </cell>
          <cell r="AH272" t="e">
            <v>#N/A</v>
          </cell>
          <cell r="AI272">
            <v>0</v>
          </cell>
          <cell r="AJ272">
            <v>0</v>
          </cell>
          <cell r="AL272" t="e">
            <v>#N/A</v>
          </cell>
          <cell r="AM272" t="e">
            <v>#N/A</v>
          </cell>
          <cell r="AN272" t="str">
            <v/>
          </cell>
          <cell r="AO272" t="str">
            <v>x</v>
          </cell>
        </row>
        <row r="273">
          <cell r="B273" t="str">
            <v>SHRM80</v>
          </cell>
          <cell r="C273" t="str">
            <v>Schiene Radius</v>
          </cell>
          <cell r="D273" t="str">
            <v>R/M80</v>
          </cell>
          <cell r="E273" t="str">
            <v>5/16" x 8'</v>
          </cell>
          <cell r="G273" t="str">
            <v>EA</v>
          </cell>
          <cell r="J273" t="str">
            <v>I</v>
          </cell>
          <cell r="K273">
            <v>1.44</v>
          </cell>
          <cell r="L273">
            <v>36.68</v>
          </cell>
          <cell r="M273">
            <v>0.55000000000000004</v>
          </cell>
          <cell r="N273">
            <v>16.505999999999997</v>
          </cell>
          <cell r="O273">
            <v>2.4399999999999998E-2</v>
          </cell>
          <cell r="P273">
            <v>0</v>
          </cell>
          <cell r="Q273">
            <v>0</v>
          </cell>
          <cell r="R273">
            <v>16.530399999999997</v>
          </cell>
          <cell r="S273">
            <v>1</v>
          </cell>
          <cell r="T273">
            <v>2.64</v>
          </cell>
          <cell r="U273">
            <v>43.64</v>
          </cell>
          <cell r="V273">
            <v>0.01</v>
          </cell>
          <cell r="X273">
            <v>43.65</v>
          </cell>
          <cell r="Y273">
            <v>0.31144850567530996</v>
          </cell>
          <cell r="Z273">
            <v>42.35</v>
          </cell>
          <cell r="AA273">
            <v>3.1E-2</v>
          </cell>
          <cell r="AB273" t="str">
            <v>YES</v>
          </cell>
          <cell r="AC273">
            <v>43.65</v>
          </cell>
          <cell r="AD273" t="str">
            <v>I</v>
          </cell>
          <cell r="AE273" t="e">
            <v>#N/A</v>
          </cell>
          <cell r="AF273" t="e">
            <v>#N/A</v>
          </cell>
          <cell r="AG273">
            <v>1</v>
          </cell>
          <cell r="AH273" t="e">
            <v>#N/A</v>
          </cell>
          <cell r="AI273">
            <v>0</v>
          </cell>
          <cell r="AJ273">
            <v>0</v>
          </cell>
          <cell r="AL273" t="e">
            <v>#N/A</v>
          </cell>
          <cell r="AM273" t="e">
            <v>#N/A</v>
          </cell>
          <cell r="AN273" t="str">
            <v/>
          </cell>
          <cell r="AO273" t="str">
            <v>x</v>
          </cell>
        </row>
        <row r="274">
          <cell r="B274" t="str">
            <v>SHRM100</v>
          </cell>
          <cell r="C274" t="str">
            <v>Schiene Radius</v>
          </cell>
          <cell r="D274" t="str">
            <v>R/M100</v>
          </cell>
          <cell r="E274" t="str">
            <v>3/8" x 8'</v>
          </cell>
          <cell r="G274" t="str">
            <v>EA</v>
          </cell>
          <cell r="J274" t="str">
            <v>I</v>
          </cell>
          <cell r="K274">
            <v>1.56</v>
          </cell>
          <cell r="L274">
            <v>37.380000000000003</v>
          </cell>
          <cell r="M274">
            <v>0.55000000000000004</v>
          </cell>
          <cell r="N274">
            <v>16.820999999999998</v>
          </cell>
          <cell r="O274">
            <v>2.5600000000000001E-2</v>
          </cell>
          <cell r="P274">
            <v>0</v>
          </cell>
          <cell r="Q274">
            <v>0</v>
          </cell>
          <cell r="R274">
            <v>16.846599999999999</v>
          </cell>
          <cell r="S274">
            <v>1</v>
          </cell>
          <cell r="T274">
            <v>2.64</v>
          </cell>
          <cell r="U274">
            <v>44.48</v>
          </cell>
          <cell r="V274">
            <v>2.0000000000003126E-2</v>
          </cell>
          <cell r="X274">
            <v>44.5</v>
          </cell>
          <cell r="Y274">
            <v>0.31168130745658845</v>
          </cell>
          <cell r="Z274">
            <v>43.15</v>
          </cell>
          <cell r="AA274">
            <v>3.1E-2</v>
          </cell>
          <cell r="AB274" t="str">
            <v>YES</v>
          </cell>
          <cell r="AC274">
            <v>44.5</v>
          </cell>
          <cell r="AD274" t="str">
            <v>I</v>
          </cell>
          <cell r="AE274" t="e">
            <v>#N/A</v>
          </cell>
          <cell r="AF274" t="e">
            <v>#N/A</v>
          </cell>
          <cell r="AG274">
            <v>1</v>
          </cell>
          <cell r="AH274" t="e">
            <v>#N/A</v>
          </cell>
          <cell r="AI274">
            <v>0</v>
          </cell>
          <cell r="AJ274">
            <v>0</v>
          </cell>
          <cell r="AL274" t="e">
            <v>#N/A</v>
          </cell>
          <cell r="AM274" t="e">
            <v>#N/A</v>
          </cell>
          <cell r="AN274" t="str">
            <v/>
          </cell>
          <cell r="AO274" t="str">
            <v>x</v>
          </cell>
        </row>
        <row r="275">
          <cell r="B275" t="str">
            <v>SHRM125</v>
          </cell>
          <cell r="C275" t="str">
            <v>Schiene Radius</v>
          </cell>
          <cell r="D275" t="str">
            <v>R/M125</v>
          </cell>
          <cell r="E275" t="str">
            <v>1/2" x 8'</v>
          </cell>
          <cell r="G275" t="str">
            <v>EA</v>
          </cell>
          <cell r="J275" t="str">
            <v>I</v>
          </cell>
          <cell r="K275">
            <v>1.73</v>
          </cell>
          <cell r="L275">
            <v>38.54</v>
          </cell>
          <cell r="M275">
            <v>0.55000000000000004</v>
          </cell>
          <cell r="N275">
            <v>17.342999999999996</v>
          </cell>
          <cell r="O275">
            <v>2.7299999999999998E-2</v>
          </cell>
          <cell r="P275">
            <v>0</v>
          </cell>
          <cell r="Q275">
            <v>0</v>
          </cell>
          <cell r="R275">
            <v>17.370299999999997</v>
          </cell>
          <cell r="S275">
            <v>1</v>
          </cell>
          <cell r="T275">
            <v>2.64</v>
          </cell>
          <cell r="U275">
            <v>45.86</v>
          </cell>
          <cell r="V275">
            <v>-0.01</v>
          </cell>
          <cell r="X275">
            <v>45.85</v>
          </cell>
          <cell r="Y275">
            <v>0.31118072766927746</v>
          </cell>
          <cell r="Z275">
            <v>44.45</v>
          </cell>
          <cell r="AA275">
            <v>3.1E-2</v>
          </cell>
          <cell r="AB275" t="str">
            <v>YES</v>
          </cell>
          <cell r="AC275">
            <v>45.85</v>
          </cell>
          <cell r="AD275" t="str">
            <v>I</v>
          </cell>
          <cell r="AE275" t="e">
            <v>#N/A</v>
          </cell>
          <cell r="AF275" t="e">
            <v>#N/A</v>
          </cell>
          <cell r="AG275">
            <v>1</v>
          </cell>
          <cell r="AH275" t="e">
            <v>#N/A</v>
          </cell>
          <cell r="AI275">
            <v>0</v>
          </cell>
          <cell r="AJ275">
            <v>0</v>
          </cell>
          <cell r="AL275" t="e">
            <v>#N/A</v>
          </cell>
          <cell r="AM275" t="e">
            <v>#N/A</v>
          </cell>
          <cell r="AN275" t="str">
            <v/>
          </cell>
          <cell r="AO275" t="str">
            <v>x</v>
          </cell>
        </row>
        <row r="276">
          <cell r="B276" t="str">
            <v>SHRE60</v>
          </cell>
          <cell r="C276" t="str">
            <v>Schiene Radius</v>
          </cell>
          <cell r="D276" t="str">
            <v>R/E60</v>
          </cell>
          <cell r="E276" t="str">
            <v>1/4" x 8'</v>
          </cell>
          <cell r="G276" t="str">
            <v>EA</v>
          </cell>
          <cell r="J276" t="str">
            <v>I</v>
          </cell>
          <cell r="K276">
            <v>0.96</v>
          </cell>
          <cell r="L276">
            <v>36.130000000000003</v>
          </cell>
          <cell r="M276">
            <v>0.55000000000000004</v>
          </cell>
          <cell r="N276">
            <v>16.258499999999998</v>
          </cell>
          <cell r="O276">
            <v>1.9599999999999999E-2</v>
          </cell>
          <cell r="P276">
            <v>0</v>
          </cell>
          <cell r="Q276">
            <v>0</v>
          </cell>
          <cell r="R276">
            <v>16.278099999999998</v>
          </cell>
          <cell r="S276">
            <v>1</v>
          </cell>
          <cell r="T276">
            <v>2.64</v>
          </cell>
          <cell r="U276">
            <v>42.97</v>
          </cell>
          <cell r="V276">
            <v>3.0000000000001137E-2</v>
          </cell>
          <cell r="X276">
            <v>43</v>
          </cell>
          <cell r="Y276">
            <v>0.31170824524312907</v>
          </cell>
          <cell r="Z276">
            <v>41.7</v>
          </cell>
          <cell r="AA276">
            <v>3.1E-2</v>
          </cell>
          <cell r="AB276" t="str">
            <v>YES</v>
          </cell>
          <cell r="AC276">
            <v>43</v>
          </cell>
          <cell r="AD276" t="str">
            <v>I</v>
          </cell>
          <cell r="AE276" t="e">
            <v>#N/A</v>
          </cell>
          <cell r="AF276" t="e">
            <v>#N/A</v>
          </cell>
          <cell r="AG276">
            <v>1</v>
          </cell>
          <cell r="AH276" t="e">
            <v>#N/A</v>
          </cell>
          <cell r="AI276">
            <v>0</v>
          </cell>
          <cell r="AJ276">
            <v>0</v>
          </cell>
          <cell r="AL276" t="e">
            <v>#N/A</v>
          </cell>
          <cell r="AM276" t="e">
            <v>#N/A</v>
          </cell>
          <cell r="AN276" t="str">
            <v/>
          </cell>
          <cell r="AO276" t="str">
            <v>x</v>
          </cell>
        </row>
        <row r="277">
          <cell r="B277" t="str">
            <v>SHRE80</v>
          </cell>
          <cell r="C277" t="str">
            <v>Schiene Radius</v>
          </cell>
          <cell r="D277" t="str">
            <v>R/E80</v>
          </cell>
          <cell r="E277" t="str">
            <v>5/16" x 8'</v>
          </cell>
          <cell r="G277" t="str">
            <v>EA</v>
          </cell>
          <cell r="J277" t="str">
            <v>I</v>
          </cell>
          <cell r="K277">
            <v>1.07</v>
          </cell>
          <cell r="L277">
            <v>37.26</v>
          </cell>
          <cell r="M277">
            <v>0.55000000000000004</v>
          </cell>
          <cell r="N277">
            <v>16.766999999999996</v>
          </cell>
          <cell r="O277">
            <v>2.0700000000000003E-2</v>
          </cell>
          <cell r="P277">
            <v>0</v>
          </cell>
          <cell r="Q277">
            <v>0</v>
          </cell>
          <cell r="R277">
            <v>16.787699999999997</v>
          </cell>
          <cell r="S277">
            <v>1</v>
          </cell>
          <cell r="T277">
            <v>2.64</v>
          </cell>
          <cell r="U277">
            <v>44.32</v>
          </cell>
          <cell r="V277">
            <v>0.03</v>
          </cell>
          <cell r="X277">
            <v>44.35</v>
          </cell>
          <cell r="Y277">
            <v>0.31176796146356478</v>
          </cell>
          <cell r="Z277">
            <v>43</v>
          </cell>
          <cell r="AA277">
            <v>3.1E-2</v>
          </cell>
          <cell r="AB277" t="str">
            <v>YES</v>
          </cell>
          <cell r="AC277">
            <v>44.35</v>
          </cell>
          <cell r="AD277" t="str">
            <v>I</v>
          </cell>
          <cell r="AE277" t="e">
            <v>#N/A</v>
          </cell>
          <cell r="AF277" t="e">
            <v>#N/A</v>
          </cell>
          <cell r="AG277">
            <v>1</v>
          </cell>
          <cell r="AH277" t="e">
            <v>#N/A</v>
          </cell>
          <cell r="AI277">
            <v>0</v>
          </cell>
          <cell r="AJ277">
            <v>0</v>
          </cell>
          <cell r="AL277" t="e">
            <v>#N/A</v>
          </cell>
          <cell r="AM277" t="e">
            <v>#N/A</v>
          </cell>
          <cell r="AN277" t="str">
            <v/>
          </cell>
          <cell r="AO277" t="str">
            <v>x</v>
          </cell>
        </row>
        <row r="278">
          <cell r="B278" t="str">
            <v>SHRE100</v>
          </cell>
          <cell r="C278" t="str">
            <v>Schiene Radius</v>
          </cell>
          <cell r="D278" t="str">
            <v>R/E100</v>
          </cell>
          <cell r="E278" t="str">
            <v>3/8" x 8'</v>
          </cell>
          <cell r="G278" t="str">
            <v>EA</v>
          </cell>
          <cell r="J278" t="str">
            <v>I</v>
          </cell>
          <cell r="K278">
            <v>1.23</v>
          </cell>
          <cell r="L278">
            <v>39</v>
          </cell>
          <cell r="M278">
            <v>0.55000000000000004</v>
          </cell>
          <cell r="N278">
            <v>17.549999999999997</v>
          </cell>
          <cell r="O278">
            <v>2.23E-2</v>
          </cell>
          <cell r="P278">
            <v>0</v>
          </cell>
          <cell r="Q278">
            <v>0</v>
          </cell>
          <cell r="R278">
            <v>17.572299999999998</v>
          </cell>
          <cell r="S278">
            <v>1</v>
          </cell>
          <cell r="T278">
            <v>2.64</v>
          </cell>
          <cell r="U278">
            <v>46.39</v>
          </cell>
          <cell r="V278">
            <v>1.0000000000005116E-2</v>
          </cell>
          <cell r="X278">
            <v>46.4</v>
          </cell>
          <cell r="Y278">
            <v>0.31143025078369913</v>
          </cell>
          <cell r="Z278">
            <v>45</v>
          </cell>
          <cell r="AA278">
            <v>3.1E-2</v>
          </cell>
          <cell r="AB278" t="str">
            <v>YES</v>
          </cell>
          <cell r="AC278">
            <v>46.4</v>
          </cell>
          <cell r="AD278" t="str">
            <v>I</v>
          </cell>
          <cell r="AE278" t="e">
            <v>#N/A</v>
          </cell>
          <cell r="AF278" t="e">
            <v>#N/A</v>
          </cell>
          <cell r="AG278">
            <v>1</v>
          </cell>
          <cell r="AH278" t="e">
            <v>#N/A</v>
          </cell>
          <cell r="AI278">
            <v>0</v>
          </cell>
          <cell r="AJ278">
            <v>0</v>
          </cell>
          <cell r="AL278" t="e">
            <v>#N/A</v>
          </cell>
          <cell r="AM278" t="e">
            <v>#N/A</v>
          </cell>
          <cell r="AN278" t="str">
            <v/>
          </cell>
          <cell r="AO278" t="str">
            <v>x</v>
          </cell>
        </row>
        <row r="279">
          <cell r="B279" t="str">
            <v>SHRE125</v>
          </cell>
          <cell r="C279" t="str">
            <v>Schiene Radius</v>
          </cell>
          <cell r="D279" t="str">
            <v>R/E125</v>
          </cell>
          <cell r="E279" t="str">
            <v>1/2" x 8'</v>
          </cell>
          <cell r="G279" t="str">
            <v>EA</v>
          </cell>
          <cell r="J279" t="str">
            <v>I</v>
          </cell>
          <cell r="K279">
            <v>1.26</v>
          </cell>
          <cell r="L279">
            <v>40.14</v>
          </cell>
          <cell r="M279">
            <v>0.55000000000000004</v>
          </cell>
          <cell r="N279">
            <v>18.062999999999999</v>
          </cell>
          <cell r="O279">
            <v>2.2600000000000002E-2</v>
          </cell>
          <cell r="P279">
            <v>0</v>
          </cell>
          <cell r="Q279">
            <v>0</v>
          </cell>
          <cell r="R279">
            <v>18.085599999999999</v>
          </cell>
          <cell r="S279">
            <v>1</v>
          </cell>
          <cell r="T279">
            <v>2.64</v>
          </cell>
          <cell r="U279">
            <v>47.75</v>
          </cell>
          <cell r="V279">
            <v>0</v>
          </cell>
          <cell r="X279">
            <v>47.75</v>
          </cell>
          <cell r="Y279">
            <v>0.3113526891956212</v>
          </cell>
          <cell r="Z279">
            <v>46.3</v>
          </cell>
          <cell r="AA279">
            <v>3.1E-2</v>
          </cell>
          <cell r="AB279" t="str">
            <v>YES</v>
          </cell>
          <cell r="AC279">
            <v>47.75</v>
          </cell>
          <cell r="AD279" t="str">
            <v>I</v>
          </cell>
          <cell r="AE279" t="e">
            <v>#N/A</v>
          </cell>
          <cell r="AF279" t="e">
            <v>#N/A</v>
          </cell>
          <cell r="AG279">
            <v>1</v>
          </cell>
          <cell r="AH279" t="e">
            <v>#N/A</v>
          </cell>
          <cell r="AI279">
            <v>0</v>
          </cell>
          <cell r="AJ279">
            <v>0</v>
          </cell>
          <cell r="AL279" t="e">
            <v>#N/A</v>
          </cell>
          <cell r="AM279" t="e">
            <v>#N/A</v>
          </cell>
          <cell r="AN279" t="str">
            <v/>
          </cell>
          <cell r="AO279" t="str">
            <v>x</v>
          </cell>
        </row>
        <row r="280">
          <cell r="B280" t="str">
            <v>SHDE80ES</v>
          </cell>
          <cell r="C280" t="str">
            <v>Deco-DE</v>
          </cell>
          <cell r="D280" t="str">
            <v>DE80ES</v>
          </cell>
          <cell r="E280" t="str">
            <v>5/16" x 8'</v>
          </cell>
          <cell r="G280" t="str">
            <v>EA</v>
          </cell>
          <cell r="J280" t="str">
            <v>I</v>
          </cell>
          <cell r="K280">
            <v>1.1599999999999999</v>
          </cell>
          <cell r="L280">
            <v>38.25</v>
          </cell>
          <cell r="M280">
            <v>0.55000000000000004</v>
          </cell>
          <cell r="N280">
            <v>17.212499999999999</v>
          </cell>
          <cell r="O280">
            <v>2.1600000000000001E-2</v>
          </cell>
          <cell r="P280">
            <v>0</v>
          </cell>
          <cell r="Q280">
            <v>0</v>
          </cell>
          <cell r="R280">
            <v>17.234099999999998</v>
          </cell>
          <cell r="S280">
            <v>1</v>
          </cell>
          <cell r="T280">
            <v>2.64</v>
          </cell>
          <cell r="U280">
            <v>45.5</v>
          </cell>
          <cell r="V280">
            <v>0</v>
          </cell>
          <cell r="X280">
            <v>45.5</v>
          </cell>
          <cell r="Y280">
            <v>0.31132467532467545</v>
          </cell>
          <cell r="Z280">
            <v>43.9</v>
          </cell>
          <cell r="AA280">
            <v>3.5999999999999997E-2</v>
          </cell>
          <cell r="AB280" t="str">
            <v>YES</v>
          </cell>
          <cell r="AC280">
            <v>45.5</v>
          </cell>
          <cell r="AD280" t="str">
            <v>I</v>
          </cell>
          <cell r="AE280" t="e">
            <v>#N/A</v>
          </cell>
          <cell r="AF280" t="e">
            <v>#N/A</v>
          </cell>
          <cell r="AG280">
            <v>1</v>
          </cell>
          <cell r="AH280" t="e">
            <v>#N/A</v>
          </cell>
          <cell r="AI280">
            <v>0</v>
          </cell>
          <cell r="AJ280">
            <v>0</v>
          </cell>
          <cell r="AL280" t="e">
            <v>#N/A</v>
          </cell>
          <cell r="AM280" t="e">
            <v>#N/A</v>
          </cell>
          <cell r="AN280" t="str">
            <v/>
          </cell>
          <cell r="AO280" t="str">
            <v>x</v>
          </cell>
        </row>
        <row r="281">
          <cell r="B281" t="str">
            <v>SHDE100ES</v>
          </cell>
          <cell r="C281" t="str">
            <v>Deco-DE</v>
          </cell>
          <cell r="D281" t="str">
            <v>DE100ES</v>
          </cell>
          <cell r="E281" t="str">
            <v>3/8" x 8'</v>
          </cell>
          <cell r="G281" t="str">
            <v>EA</v>
          </cell>
          <cell r="J281" t="str">
            <v>I</v>
          </cell>
          <cell r="K281">
            <v>1.3</v>
          </cell>
          <cell r="L281">
            <v>40.19</v>
          </cell>
          <cell r="M281">
            <v>0.55000000000000004</v>
          </cell>
          <cell r="N281">
            <v>18.085499999999996</v>
          </cell>
          <cell r="O281">
            <v>2.3E-2</v>
          </cell>
          <cell r="P281">
            <v>0</v>
          </cell>
          <cell r="Q281">
            <v>0</v>
          </cell>
          <cell r="R281">
            <v>18.108499999999996</v>
          </cell>
          <cell r="S281">
            <v>1</v>
          </cell>
          <cell r="T281">
            <v>2.64</v>
          </cell>
          <cell r="U281">
            <v>47.81</v>
          </cell>
          <cell r="V281">
            <v>-0.01</v>
          </cell>
          <cell r="X281">
            <v>47.8</v>
          </cell>
          <cell r="Y281">
            <v>0.31120197793837973</v>
          </cell>
          <cell r="Z281">
            <v>46.1</v>
          </cell>
          <cell r="AA281">
            <v>3.6999999999999998E-2</v>
          </cell>
          <cell r="AB281" t="str">
            <v>YES</v>
          </cell>
          <cell r="AC281">
            <v>47.8</v>
          </cell>
          <cell r="AD281" t="str">
            <v>I</v>
          </cell>
          <cell r="AE281" t="e">
            <v>#N/A</v>
          </cell>
          <cell r="AF281" t="e">
            <v>#N/A</v>
          </cell>
          <cell r="AG281">
            <v>1</v>
          </cell>
          <cell r="AH281" t="e">
            <v>#N/A</v>
          </cell>
          <cell r="AI281">
            <v>0</v>
          </cell>
          <cell r="AJ281">
            <v>0</v>
          </cell>
          <cell r="AL281" t="e">
            <v>#N/A</v>
          </cell>
          <cell r="AM281" t="e">
            <v>#N/A</v>
          </cell>
          <cell r="AN281" t="str">
            <v/>
          </cell>
          <cell r="AO281" t="str">
            <v>x</v>
          </cell>
        </row>
        <row r="282">
          <cell r="B282" t="str">
            <v>SHDE110ES</v>
          </cell>
          <cell r="C282" t="str">
            <v>Deco-DE</v>
          </cell>
          <cell r="D282" t="str">
            <v>DE110ES</v>
          </cell>
          <cell r="E282" t="str">
            <v>7/16" x 8'</v>
          </cell>
          <cell r="G282" t="str">
            <v>EA</v>
          </cell>
          <cell r="J282" t="str">
            <v>I</v>
          </cell>
          <cell r="K282">
            <v>1.37</v>
          </cell>
          <cell r="L282">
            <v>40.89</v>
          </cell>
          <cell r="M282">
            <v>0.55000000000000004</v>
          </cell>
          <cell r="N282">
            <v>18.400499999999997</v>
          </cell>
          <cell r="O282">
            <v>2.3700000000000002E-2</v>
          </cell>
          <cell r="P282">
            <v>0</v>
          </cell>
          <cell r="Q282">
            <v>0</v>
          </cell>
          <cell r="R282">
            <v>18.424199999999999</v>
          </cell>
          <cell r="S282">
            <v>1</v>
          </cell>
          <cell r="T282">
            <v>2.64</v>
          </cell>
          <cell r="U282">
            <v>48.64</v>
          </cell>
          <cell r="V282">
            <v>0.01</v>
          </cell>
          <cell r="X282">
            <v>48.65</v>
          </cell>
          <cell r="Y282">
            <v>0.31143791460338227</v>
          </cell>
          <cell r="Z282">
            <v>46.9</v>
          </cell>
          <cell r="AA282">
            <v>3.6999999999999998E-2</v>
          </cell>
          <cell r="AB282" t="str">
            <v>YES</v>
          </cell>
          <cell r="AC282">
            <v>48.65</v>
          </cell>
          <cell r="AD282" t="str">
            <v>I</v>
          </cell>
          <cell r="AE282" t="e">
            <v>#N/A</v>
          </cell>
          <cell r="AF282" t="e">
            <v>#N/A</v>
          </cell>
          <cell r="AG282">
            <v>1</v>
          </cell>
          <cell r="AH282" t="e">
            <v>#N/A</v>
          </cell>
          <cell r="AI282">
            <v>0</v>
          </cell>
          <cell r="AJ282">
            <v>0</v>
          </cell>
          <cell r="AL282" t="e">
            <v>#N/A</v>
          </cell>
          <cell r="AM282" t="e">
            <v>#N/A</v>
          </cell>
          <cell r="AN282" t="str">
            <v/>
          </cell>
          <cell r="AO282" t="str">
            <v>x</v>
          </cell>
        </row>
        <row r="283">
          <cell r="B283" t="str">
            <v>SHDE125ES</v>
          </cell>
          <cell r="C283" t="str">
            <v>Deco-DE</v>
          </cell>
          <cell r="D283" t="str">
            <v>DE125ES</v>
          </cell>
          <cell r="E283" t="str">
            <v>1/2" x 8'</v>
          </cell>
          <cell r="G283" t="str">
            <v>EA</v>
          </cell>
          <cell r="J283" t="str">
            <v>I</v>
          </cell>
          <cell r="K283">
            <v>1.4</v>
          </cell>
          <cell r="L283">
            <v>42.04</v>
          </cell>
          <cell r="M283">
            <v>0.55000000000000004</v>
          </cell>
          <cell r="N283">
            <v>18.917999999999999</v>
          </cell>
          <cell r="O283">
            <v>2.4E-2</v>
          </cell>
          <cell r="P283">
            <v>0</v>
          </cell>
          <cell r="Q283">
            <v>0</v>
          </cell>
          <cell r="R283">
            <v>18.942</v>
          </cell>
          <cell r="S283">
            <v>1</v>
          </cell>
          <cell r="T283">
            <v>2.64</v>
          </cell>
          <cell r="U283">
            <v>50.01</v>
          </cell>
          <cell r="V283">
            <v>-0.01</v>
          </cell>
          <cell r="X283">
            <v>50</v>
          </cell>
          <cell r="Y283">
            <v>0.31120000000000009</v>
          </cell>
          <cell r="Z283">
            <v>48.25</v>
          </cell>
          <cell r="AA283">
            <v>3.5999999999999997E-2</v>
          </cell>
          <cell r="AB283" t="str">
            <v>YES</v>
          </cell>
          <cell r="AC283">
            <v>50</v>
          </cell>
          <cell r="AD283" t="str">
            <v>I</v>
          </cell>
          <cell r="AE283" t="e">
            <v>#N/A</v>
          </cell>
          <cell r="AF283" t="e">
            <v>#N/A</v>
          </cell>
          <cell r="AG283">
            <v>1</v>
          </cell>
          <cell r="AH283" t="e">
            <v>#N/A</v>
          </cell>
          <cell r="AI283">
            <v>0</v>
          </cell>
          <cell r="AJ283">
            <v>0</v>
          </cell>
          <cell r="AL283" t="e">
            <v>#N/A</v>
          </cell>
          <cell r="AM283" t="e">
            <v>#N/A</v>
          </cell>
          <cell r="AN283" t="str">
            <v/>
          </cell>
          <cell r="AO283" t="str">
            <v>x</v>
          </cell>
        </row>
        <row r="284">
          <cell r="B284" t="str">
            <v>SHDE80EBS</v>
          </cell>
          <cell r="C284" t="str">
            <v>Deco-DE</v>
          </cell>
          <cell r="D284" t="str">
            <v>DE80EBS</v>
          </cell>
          <cell r="E284" t="str">
            <v>5/16" x 8'</v>
          </cell>
          <cell r="G284" t="str">
            <v>EA</v>
          </cell>
          <cell r="J284" t="str">
            <v>I</v>
          </cell>
          <cell r="K284">
            <v>1.1599999999999999</v>
          </cell>
          <cell r="L284">
            <v>42.23</v>
          </cell>
          <cell r="M284">
            <v>0.55000000000000004</v>
          </cell>
          <cell r="N284">
            <v>19.003499999999995</v>
          </cell>
          <cell r="O284">
            <v>2.1600000000000001E-2</v>
          </cell>
          <cell r="P284">
            <v>0</v>
          </cell>
          <cell r="Q284">
            <v>0</v>
          </cell>
          <cell r="R284">
            <v>19.025099999999995</v>
          </cell>
          <cell r="S284">
            <v>1</v>
          </cell>
          <cell r="T284">
            <v>2.64</v>
          </cell>
          <cell r="U284">
            <v>50.23</v>
          </cell>
          <cell r="V284">
            <v>0.02</v>
          </cell>
          <cell r="X284">
            <v>50.25</v>
          </cell>
          <cell r="Y284">
            <v>0.31162008141112646</v>
          </cell>
          <cell r="Z284">
            <v>48.45</v>
          </cell>
          <cell r="AA284">
            <v>3.6999999999999998E-2</v>
          </cell>
          <cell r="AB284" t="str">
            <v>YES</v>
          </cell>
          <cell r="AC284">
            <v>50.25</v>
          </cell>
          <cell r="AD284" t="str">
            <v>I</v>
          </cell>
          <cell r="AE284" t="e">
            <v>#N/A</v>
          </cell>
          <cell r="AF284" t="e">
            <v>#N/A</v>
          </cell>
          <cell r="AG284">
            <v>1</v>
          </cell>
          <cell r="AH284" t="e">
            <v>#N/A</v>
          </cell>
          <cell r="AI284">
            <v>0</v>
          </cell>
          <cell r="AJ284">
            <v>0</v>
          </cell>
          <cell r="AL284" t="e">
            <v>#N/A</v>
          </cell>
          <cell r="AM284" t="e">
            <v>#N/A</v>
          </cell>
          <cell r="AN284" t="str">
            <v/>
          </cell>
          <cell r="AO284" t="str">
            <v>x</v>
          </cell>
        </row>
        <row r="285">
          <cell r="B285" t="str">
            <v>SHDE100EBS</v>
          </cell>
          <cell r="C285" t="str">
            <v>Deco-DE</v>
          </cell>
          <cell r="D285" t="str">
            <v>DE100EBS</v>
          </cell>
          <cell r="E285" t="str">
            <v>3/8" x 8'</v>
          </cell>
          <cell r="G285" t="str">
            <v>EA</v>
          </cell>
          <cell r="J285" t="str">
            <v>I</v>
          </cell>
          <cell r="K285">
            <v>1.3</v>
          </cell>
          <cell r="L285">
            <v>44.44</v>
          </cell>
          <cell r="M285">
            <v>0.55000000000000004</v>
          </cell>
          <cell r="N285">
            <v>19.997999999999998</v>
          </cell>
          <cell r="O285">
            <v>2.3E-2</v>
          </cell>
          <cell r="P285">
            <v>0</v>
          </cell>
          <cell r="Q285">
            <v>0</v>
          </cell>
          <cell r="R285">
            <v>20.020999999999997</v>
          </cell>
          <cell r="S285">
            <v>1</v>
          </cell>
          <cell r="T285">
            <v>2.64</v>
          </cell>
          <cell r="U285">
            <v>52.86</v>
          </cell>
          <cell r="V285">
            <v>-0.01</v>
          </cell>
          <cell r="X285">
            <v>52.85</v>
          </cell>
          <cell r="Y285">
            <v>0.31122387546228619</v>
          </cell>
          <cell r="Z285">
            <v>51</v>
          </cell>
          <cell r="AA285">
            <v>3.5999999999999997E-2</v>
          </cell>
          <cell r="AB285" t="str">
            <v>YES</v>
          </cell>
          <cell r="AC285">
            <v>52.85</v>
          </cell>
          <cell r="AD285" t="str">
            <v>I</v>
          </cell>
          <cell r="AE285" t="e">
            <v>#N/A</v>
          </cell>
          <cell r="AF285" t="e">
            <v>#N/A</v>
          </cell>
          <cell r="AG285">
            <v>1</v>
          </cell>
          <cell r="AH285" t="e">
            <v>#N/A</v>
          </cell>
          <cell r="AI285">
            <v>0</v>
          </cell>
          <cell r="AJ285">
            <v>0</v>
          </cell>
          <cell r="AL285" t="e">
            <v>#N/A</v>
          </cell>
          <cell r="AM285" t="e">
            <v>#N/A</v>
          </cell>
          <cell r="AN285" t="str">
            <v/>
          </cell>
          <cell r="AO285" t="str">
            <v>x</v>
          </cell>
        </row>
        <row r="286">
          <cell r="B286" t="str">
            <v>SHDE110EBS</v>
          </cell>
          <cell r="C286" t="str">
            <v>Deco-DE</v>
          </cell>
          <cell r="D286" t="str">
            <v>DE110EBS</v>
          </cell>
          <cell r="E286" t="str">
            <v>7/16" x 8'</v>
          </cell>
          <cell r="G286" t="str">
            <v>EA</v>
          </cell>
          <cell r="J286" t="str">
            <v>I</v>
          </cell>
          <cell r="K286">
            <v>1.37</v>
          </cell>
          <cell r="L286">
            <v>45.5</v>
          </cell>
          <cell r="M286">
            <v>0.55000000000000004</v>
          </cell>
          <cell r="N286">
            <v>20.474999999999998</v>
          </cell>
          <cell r="O286">
            <v>2.3700000000000002E-2</v>
          </cell>
          <cell r="P286">
            <v>0</v>
          </cell>
          <cell r="Q286">
            <v>0</v>
          </cell>
          <cell r="R286">
            <v>20.498699999999999</v>
          </cell>
          <cell r="S286">
            <v>1</v>
          </cell>
          <cell r="T286">
            <v>2.64</v>
          </cell>
          <cell r="U286">
            <v>54.12</v>
          </cell>
          <cell r="V286">
            <v>0.03</v>
          </cell>
          <cell r="X286">
            <v>54.15</v>
          </cell>
          <cell r="Y286">
            <v>0.31171996978091171</v>
          </cell>
          <cell r="Z286">
            <v>52.2</v>
          </cell>
          <cell r="AA286">
            <v>3.6999999999999998E-2</v>
          </cell>
          <cell r="AB286" t="str">
            <v>YES</v>
          </cell>
          <cell r="AC286">
            <v>54.15</v>
          </cell>
          <cell r="AD286" t="str">
            <v>I</v>
          </cell>
          <cell r="AE286" t="e">
            <v>#N/A</v>
          </cell>
          <cell r="AF286" t="e">
            <v>#N/A</v>
          </cell>
          <cell r="AG286">
            <v>1</v>
          </cell>
          <cell r="AH286" t="e">
            <v>#N/A</v>
          </cell>
          <cell r="AI286">
            <v>0</v>
          </cell>
          <cell r="AJ286">
            <v>0</v>
          </cell>
          <cell r="AL286" t="e">
            <v>#N/A</v>
          </cell>
          <cell r="AM286" t="e">
            <v>#N/A</v>
          </cell>
          <cell r="AN286" t="str">
            <v/>
          </cell>
          <cell r="AO286" t="str">
            <v>x</v>
          </cell>
        </row>
        <row r="287">
          <cell r="B287" t="str">
            <v>SHDE125EBS</v>
          </cell>
          <cell r="C287" t="str">
            <v>Deco-DE</v>
          </cell>
          <cell r="D287" t="str">
            <v>DE125EBS</v>
          </cell>
          <cell r="E287" t="str">
            <v>1/2" x 8'</v>
          </cell>
          <cell r="G287" t="str">
            <v>EA</v>
          </cell>
          <cell r="J287" t="str">
            <v>I</v>
          </cell>
          <cell r="K287">
            <v>1.4</v>
          </cell>
          <cell r="L287">
            <v>47.03</v>
          </cell>
          <cell r="M287">
            <v>0.55000000000000004</v>
          </cell>
          <cell r="N287">
            <v>21.163499999999999</v>
          </cell>
          <cell r="O287">
            <v>2.4E-2</v>
          </cell>
          <cell r="P287">
            <v>0</v>
          </cell>
          <cell r="Q287">
            <v>0</v>
          </cell>
          <cell r="R287">
            <v>21.1875</v>
          </cell>
          <cell r="S287">
            <v>1</v>
          </cell>
          <cell r="T287">
            <v>2.64</v>
          </cell>
          <cell r="U287">
            <v>55.94</v>
          </cell>
          <cell r="V287">
            <v>0.01</v>
          </cell>
          <cell r="X287">
            <v>55.95</v>
          </cell>
          <cell r="Y287">
            <v>0.31147940531318558</v>
          </cell>
          <cell r="Z287">
            <v>53.95</v>
          </cell>
          <cell r="AA287">
            <v>3.6999999999999998E-2</v>
          </cell>
          <cell r="AB287" t="str">
            <v>YES</v>
          </cell>
          <cell r="AC287">
            <v>55.95</v>
          </cell>
          <cell r="AD287" t="str">
            <v>I</v>
          </cell>
          <cell r="AE287" t="e">
            <v>#N/A</v>
          </cell>
          <cell r="AF287" t="e">
            <v>#N/A</v>
          </cell>
          <cell r="AG287">
            <v>1</v>
          </cell>
          <cell r="AH287" t="e">
            <v>#N/A</v>
          </cell>
          <cell r="AI287">
            <v>0</v>
          </cell>
          <cell r="AJ287">
            <v>0</v>
          </cell>
          <cell r="AL287" t="e">
            <v>#N/A</v>
          </cell>
          <cell r="AM287" t="e">
            <v>#N/A</v>
          </cell>
          <cell r="AN287" t="str">
            <v/>
          </cell>
          <cell r="AO287" t="str">
            <v>x</v>
          </cell>
        </row>
        <row r="288">
          <cell r="B288" t="str">
            <v>SHSG80ACB12</v>
          </cell>
          <cell r="C288" t="str">
            <v>Deco-SG</v>
          </cell>
          <cell r="D288" t="str">
            <v>SG80ACB12</v>
          </cell>
          <cell r="E288" t="str">
            <v>5/16" x 8'</v>
          </cell>
          <cell r="G288" t="str">
            <v>EA</v>
          </cell>
          <cell r="J288" t="str">
            <v>I</v>
          </cell>
          <cell r="K288">
            <v>0.88</v>
          </cell>
          <cell r="L288">
            <v>18.100000000000001</v>
          </cell>
          <cell r="M288">
            <v>0.55000000000000004</v>
          </cell>
          <cell r="N288">
            <v>8.1449999999999996</v>
          </cell>
          <cell r="O288">
            <v>1.8800000000000001E-2</v>
          </cell>
          <cell r="P288">
            <v>0</v>
          </cell>
          <cell r="Q288">
            <v>0</v>
          </cell>
          <cell r="R288">
            <v>8.1638000000000002</v>
          </cell>
          <cell r="S288">
            <v>1</v>
          </cell>
          <cell r="T288">
            <v>2.64</v>
          </cell>
          <cell r="U288">
            <v>21.55</v>
          </cell>
          <cell r="V288">
            <v>0</v>
          </cell>
          <cell r="X288">
            <v>21.55</v>
          </cell>
          <cell r="Y288">
            <v>0.31121704281797091</v>
          </cell>
          <cell r="Z288" t="str">
            <v>new</v>
          </cell>
          <cell r="AA288" t="str">
            <v/>
          </cell>
          <cell r="AB288" t="str">
            <v>new</v>
          </cell>
          <cell r="AC288">
            <v>21.55</v>
          </cell>
          <cell r="AD288" t="str">
            <v>I</v>
          </cell>
          <cell r="AE288" t="e">
            <v>#N/A</v>
          </cell>
          <cell r="AF288" t="e">
            <v>#N/A</v>
          </cell>
          <cell r="AG288">
            <v>1</v>
          </cell>
          <cell r="AH288" t="e">
            <v>#N/A</v>
          </cell>
          <cell r="AI288">
            <v>0</v>
          </cell>
          <cell r="AJ288">
            <v>0</v>
          </cell>
          <cell r="AL288" t="e">
            <v>#N/A</v>
          </cell>
          <cell r="AM288" t="e">
            <v>#N/A</v>
          </cell>
          <cell r="AN288" t="str">
            <v/>
          </cell>
          <cell r="AO288" t="str">
            <v>x</v>
          </cell>
        </row>
        <row r="289">
          <cell r="B289" t="str">
            <v>SHSG100ACB12</v>
          </cell>
          <cell r="C289" t="str">
            <v>Deco-SG</v>
          </cell>
          <cell r="D289" t="str">
            <v>SG100ACB12</v>
          </cell>
          <cell r="E289" t="str">
            <v>3/8" x 8'</v>
          </cell>
          <cell r="G289" t="str">
            <v>EA</v>
          </cell>
          <cell r="J289" t="str">
            <v>I</v>
          </cell>
          <cell r="K289">
            <v>0.95</v>
          </cell>
          <cell r="L289">
            <v>18.95</v>
          </cell>
          <cell r="M289">
            <v>0.55000000000000004</v>
          </cell>
          <cell r="N289">
            <v>8.5274999999999981</v>
          </cell>
          <cell r="O289">
            <v>1.95E-2</v>
          </cell>
          <cell r="P289">
            <v>0</v>
          </cell>
          <cell r="Q289">
            <v>0</v>
          </cell>
          <cell r="R289">
            <v>8.5469999999999988</v>
          </cell>
          <cell r="S289">
            <v>1</v>
          </cell>
          <cell r="T289">
            <v>2.64</v>
          </cell>
          <cell r="U289">
            <v>22.56</v>
          </cell>
          <cell r="V289">
            <v>-0.01</v>
          </cell>
          <cell r="X289">
            <v>22.55</v>
          </cell>
          <cell r="Y289">
            <v>0.31086474501108669</v>
          </cell>
          <cell r="Z289" t="str">
            <v>new</v>
          </cell>
          <cell r="AA289" t="str">
            <v/>
          </cell>
          <cell r="AB289" t="str">
            <v>new</v>
          </cell>
          <cell r="AC289">
            <v>22.55</v>
          </cell>
          <cell r="AD289" t="str">
            <v>I</v>
          </cell>
          <cell r="AE289" t="e">
            <v>#N/A</v>
          </cell>
          <cell r="AF289" t="e">
            <v>#N/A</v>
          </cell>
          <cell r="AG289">
            <v>1</v>
          </cell>
          <cell r="AH289" t="e">
            <v>#N/A</v>
          </cell>
          <cell r="AI289">
            <v>0</v>
          </cell>
          <cell r="AJ289">
            <v>0</v>
          </cell>
          <cell r="AL289" t="e">
            <v>#N/A</v>
          </cell>
          <cell r="AM289" t="e">
            <v>#N/A</v>
          </cell>
          <cell r="AN289" t="str">
            <v/>
          </cell>
          <cell r="AO289" t="str">
            <v>x</v>
          </cell>
        </row>
        <row r="290">
          <cell r="B290" t="str">
            <v>SHSG110ACB12</v>
          </cell>
          <cell r="C290" t="str">
            <v>Deco-SG</v>
          </cell>
          <cell r="D290" t="str">
            <v>SG110ACB12</v>
          </cell>
          <cell r="E290" t="str">
            <v>7/16" x 8'</v>
          </cell>
          <cell r="G290" t="str">
            <v>EA</v>
          </cell>
          <cell r="J290" t="str">
            <v>I</v>
          </cell>
          <cell r="K290">
            <v>0.99</v>
          </cell>
          <cell r="L290">
            <v>19.5</v>
          </cell>
          <cell r="M290">
            <v>0.55000000000000004</v>
          </cell>
          <cell r="N290">
            <v>8.7749999999999986</v>
          </cell>
          <cell r="O290">
            <v>1.9900000000000001E-2</v>
          </cell>
          <cell r="P290">
            <v>0</v>
          </cell>
          <cell r="Q290">
            <v>0</v>
          </cell>
          <cell r="R290">
            <v>8.7948999999999984</v>
          </cell>
          <cell r="S290">
            <v>1</v>
          </cell>
          <cell r="T290">
            <v>2.64</v>
          </cell>
          <cell r="U290">
            <v>23.22</v>
          </cell>
          <cell r="V290">
            <v>0.03</v>
          </cell>
          <cell r="X290">
            <v>23.25</v>
          </cell>
          <cell r="Y290">
            <v>0.31222678396871967</v>
          </cell>
          <cell r="Z290" t="str">
            <v>new</v>
          </cell>
          <cell r="AA290" t="str">
            <v/>
          </cell>
          <cell r="AB290" t="str">
            <v>new</v>
          </cell>
          <cell r="AC290">
            <v>23.25</v>
          </cell>
          <cell r="AD290" t="str">
            <v>I</v>
          </cell>
          <cell r="AE290" t="e">
            <v>#N/A</v>
          </cell>
          <cell r="AF290" t="e">
            <v>#N/A</v>
          </cell>
          <cell r="AG290">
            <v>1</v>
          </cell>
          <cell r="AH290" t="e">
            <v>#N/A</v>
          </cell>
          <cell r="AI290">
            <v>0</v>
          </cell>
          <cell r="AJ290">
            <v>0</v>
          </cell>
          <cell r="AL290" t="e">
            <v>#N/A</v>
          </cell>
          <cell r="AM290" t="e">
            <v>#N/A</v>
          </cell>
          <cell r="AN290" t="str">
            <v/>
          </cell>
          <cell r="AO290" t="str">
            <v>x</v>
          </cell>
        </row>
        <row r="291">
          <cell r="B291" t="str">
            <v>SHSG125ACB12</v>
          </cell>
          <cell r="C291" t="str">
            <v>Deco-SG</v>
          </cell>
          <cell r="D291" t="str">
            <v>SG125ACB12</v>
          </cell>
          <cell r="E291" t="str">
            <v>1/2" x 8'</v>
          </cell>
          <cell r="G291" t="str">
            <v>EA</v>
          </cell>
          <cell r="J291" t="str">
            <v>I</v>
          </cell>
          <cell r="K291">
            <v>1.04</v>
          </cell>
          <cell r="L291">
            <v>20.149999999999999</v>
          </cell>
          <cell r="M291">
            <v>0.55000000000000004</v>
          </cell>
          <cell r="N291">
            <v>9.067499999999999</v>
          </cell>
          <cell r="O291">
            <v>2.0400000000000001E-2</v>
          </cell>
          <cell r="P291">
            <v>0</v>
          </cell>
          <cell r="Q291">
            <v>0</v>
          </cell>
          <cell r="R291">
            <v>9.0878999999999994</v>
          </cell>
          <cell r="S291">
            <v>1</v>
          </cell>
          <cell r="T291">
            <v>2.64</v>
          </cell>
          <cell r="U291">
            <v>23.99</v>
          </cell>
          <cell r="V291">
            <v>1.0000000000005116E-2</v>
          </cell>
          <cell r="X291">
            <v>24</v>
          </cell>
          <cell r="Y291">
            <v>0.3115227272727274</v>
          </cell>
          <cell r="Z291" t="str">
            <v>new</v>
          </cell>
          <cell r="AA291" t="str">
            <v/>
          </cell>
          <cell r="AB291" t="str">
            <v>new</v>
          </cell>
          <cell r="AC291">
            <v>24</v>
          </cell>
          <cell r="AD291" t="str">
            <v>I</v>
          </cell>
          <cell r="AE291" t="e">
            <v>#N/A</v>
          </cell>
          <cell r="AF291" t="e">
            <v>#N/A</v>
          </cell>
          <cell r="AG291">
            <v>1</v>
          </cell>
          <cell r="AH291" t="e">
            <v>#N/A</v>
          </cell>
          <cell r="AI291">
            <v>0</v>
          </cell>
          <cell r="AJ291">
            <v>0</v>
          </cell>
          <cell r="AL291" t="e">
            <v>#N/A</v>
          </cell>
          <cell r="AM291" t="e">
            <v>#N/A</v>
          </cell>
          <cell r="AN291" t="str">
            <v/>
          </cell>
          <cell r="AO291" t="str">
            <v>x</v>
          </cell>
        </row>
        <row r="292">
          <cell r="B292" t="str">
            <v>SHSG80AE12</v>
          </cell>
          <cell r="C292" t="str">
            <v>Deco-SG</v>
          </cell>
          <cell r="D292" t="str">
            <v>SG80AE12</v>
          </cell>
          <cell r="E292" t="str">
            <v>5/16" x 8'</v>
          </cell>
          <cell r="G292" t="str">
            <v>EA</v>
          </cell>
          <cell r="J292" t="str">
            <v>I</v>
          </cell>
          <cell r="K292">
            <v>0.82</v>
          </cell>
          <cell r="L292">
            <v>17.399999999999999</v>
          </cell>
          <cell r="M292">
            <v>0.55000000000000004</v>
          </cell>
          <cell r="N292">
            <v>7.8299999999999983</v>
          </cell>
          <cell r="O292">
            <v>1.8200000000000001E-2</v>
          </cell>
          <cell r="P292">
            <v>0</v>
          </cell>
          <cell r="Q292">
            <v>0</v>
          </cell>
          <cell r="R292">
            <v>7.8481999999999985</v>
          </cell>
          <cell r="S292">
            <v>1</v>
          </cell>
          <cell r="T292">
            <v>2.64</v>
          </cell>
          <cell r="U292">
            <v>20.72</v>
          </cell>
          <cell r="V292">
            <v>0.03</v>
          </cell>
          <cell r="X292">
            <v>20.75</v>
          </cell>
          <cell r="Y292">
            <v>0.31231544359255226</v>
          </cell>
          <cell r="Z292" t="str">
            <v>new</v>
          </cell>
          <cell r="AA292" t="str">
            <v/>
          </cell>
          <cell r="AB292" t="str">
            <v>new</v>
          </cell>
          <cell r="AC292">
            <v>20.75</v>
          </cell>
          <cell r="AD292" t="str">
            <v>I</v>
          </cell>
          <cell r="AE292" t="e">
            <v>#N/A</v>
          </cell>
          <cell r="AF292" t="e">
            <v>#N/A</v>
          </cell>
          <cell r="AG292">
            <v>1</v>
          </cell>
          <cell r="AH292" t="e">
            <v>#N/A</v>
          </cell>
          <cell r="AI292">
            <v>0</v>
          </cell>
          <cell r="AJ292">
            <v>0</v>
          </cell>
          <cell r="AL292" t="e">
            <v>#N/A</v>
          </cell>
          <cell r="AM292" t="e">
            <v>#N/A</v>
          </cell>
          <cell r="AN292" t="str">
            <v/>
          </cell>
          <cell r="AO292" t="str">
            <v>x</v>
          </cell>
        </row>
        <row r="293">
          <cell r="B293" t="str">
            <v>SHSG100AE12</v>
          </cell>
          <cell r="C293" t="str">
            <v>Deco-SG</v>
          </cell>
          <cell r="D293" t="str">
            <v>SG100AE12</v>
          </cell>
          <cell r="E293" t="str">
            <v>3/8" x 8'</v>
          </cell>
          <cell r="G293" t="str">
            <v>EA</v>
          </cell>
          <cell r="J293" t="str">
            <v>I</v>
          </cell>
          <cell r="K293">
            <v>0.88</v>
          </cell>
          <cell r="L293">
            <v>18.3</v>
          </cell>
          <cell r="M293">
            <v>0.55000000000000004</v>
          </cell>
          <cell r="N293">
            <v>8.2349999999999994</v>
          </cell>
          <cell r="O293">
            <v>1.8800000000000001E-2</v>
          </cell>
          <cell r="P293">
            <v>0</v>
          </cell>
          <cell r="Q293">
            <v>0</v>
          </cell>
          <cell r="R293">
            <v>8.2538</v>
          </cell>
          <cell r="S293">
            <v>1</v>
          </cell>
          <cell r="T293">
            <v>2.64</v>
          </cell>
          <cell r="U293">
            <v>21.79</v>
          </cell>
          <cell r="V293">
            <v>1.0000000000005116E-2</v>
          </cell>
          <cell r="X293">
            <v>21.8</v>
          </cell>
          <cell r="Y293">
            <v>0.31160967472894091</v>
          </cell>
          <cell r="Z293" t="str">
            <v>new</v>
          </cell>
          <cell r="AA293" t="str">
            <v/>
          </cell>
          <cell r="AB293" t="str">
            <v>new</v>
          </cell>
          <cell r="AC293">
            <v>21.8</v>
          </cell>
          <cell r="AD293" t="str">
            <v>I</v>
          </cell>
          <cell r="AE293" t="e">
            <v>#N/A</v>
          </cell>
          <cell r="AF293" t="e">
            <v>#N/A</v>
          </cell>
          <cell r="AG293">
            <v>1</v>
          </cell>
          <cell r="AH293" t="e">
            <v>#N/A</v>
          </cell>
          <cell r="AI293">
            <v>0</v>
          </cell>
          <cell r="AJ293">
            <v>0</v>
          </cell>
          <cell r="AL293" t="e">
            <v>#N/A</v>
          </cell>
          <cell r="AM293" t="e">
            <v>#N/A</v>
          </cell>
          <cell r="AN293" t="str">
            <v/>
          </cell>
          <cell r="AO293" t="str">
            <v>x</v>
          </cell>
        </row>
        <row r="294">
          <cell r="B294" t="str">
            <v>SHSG110AE12</v>
          </cell>
          <cell r="C294" t="str">
            <v>Deco-SG</v>
          </cell>
          <cell r="D294" t="str">
            <v>SG110AE12</v>
          </cell>
          <cell r="E294" t="str">
            <v>7/16" x 8'</v>
          </cell>
          <cell r="G294" t="str">
            <v>EA</v>
          </cell>
          <cell r="J294" t="str">
            <v>I</v>
          </cell>
          <cell r="K294">
            <v>0.9</v>
          </cell>
          <cell r="L294">
            <v>18.8</v>
          </cell>
          <cell r="M294">
            <v>0.55000000000000004</v>
          </cell>
          <cell r="N294">
            <v>8.4599999999999991</v>
          </cell>
          <cell r="O294">
            <v>1.9000000000000003E-2</v>
          </cell>
          <cell r="P294">
            <v>0</v>
          </cell>
          <cell r="Q294">
            <v>0</v>
          </cell>
          <cell r="R294">
            <v>8.4789999999999992</v>
          </cell>
          <cell r="S294">
            <v>1</v>
          </cell>
          <cell r="T294">
            <v>2.64</v>
          </cell>
          <cell r="U294">
            <v>22.38</v>
          </cell>
          <cell r="V294">
            <v>2.0000000000003126E-2</v>
          </cell>
          <cell r="X294">
            <v>22.4</v>
          </cell>
          <cell r="Y294">
            <v>0.31176948051948061</v>
          </cell>
          <cell r="Z294" t="str">
            <v>new</v>
          </cell>
          <cell r="AA294" t="str">
            <v/>
          </cell>
          <cell r="AB294" t="str">
            <v>new</v>
          </cell>
          <cell r="AC294">
            <v>22.4</v>
          </cell>
          <cell r="AD294" t="str">
            <v>I</v>
          </cell>
          <cell r="AE294" t="e">
            <v>#N/A</v>
          </cell>
          <cell r="AF294" t="e">
            <v>#N/A</v>
          </cell>
          <cell r="AG294">
            <v>1</v>
          </cell>
          <cell r="AH294" t="e">
            <v>#N/A</v>
          </cell>
          <cell r="AI294">
            <v>0</v>
          </cell>
          <cell r="AJ294">
            <v>0</v>
          </cell>
          <cell r="AL294" t="e">
            <v>#N/A</v>
          </cell>
          <cell r="AM294" t="e">
            <v>#N/A</v>
          </cell>
          <cell r="AN294" t="str">
            <v/>
          </cell>
          <cell r="AO294" t="str">
            <v>x</v>
          </cell>
        </row>
        <row r="295">
          <cell r="B295" t="str">
            <v>SHSG125AE12</v>
          </cell>
          <cell r="C295" t="str">
            <v>Deco-SG</v>
          </cell>
          <cell r="D295" t="str">
            <v>SG125AE12</v>
          </cell>
          <cell r="E295" t="str">
            <v>1/2" x 8'</v>
          </cell>
          <cell r="G295" t="str">
            <v>EA</v>
          </cell>
          <cell r="J295" t="str">
            <v>I</v>
          </cell>
          <cell r="K295">
            <v>0.96</v>
          </cell>
          <cell r="L295">
            <v>19.45</v>
          </cell>
          <cell r="M295">
            <v>0.55000000000000004</v>
          </cell>
          <cell r="N295">
            <v>8.7524999999999995</v>
          </cell>
          <cell r="O295">
            <v>1.9599999999999999E-2</v>
          </cell>
          <cell r="P295">
            <v>0</v>
          </cell>
          <cell r="Q295">
            <v>0</v>
          </cell>
          <cell r="R295">
            <v>8.7721</v>
          </cell>
          <cell r="S295">
            <v>1</v>
          </cell>
          <cell r="T295">
            <v>2.64</v>
          </cell>
          <cell r="U295">
            <v>23.16</v>
          </cell>
          <cell r="V295">
            <v>-0.01</v>
          </cell>
          <cell r="X295">
            <v>23.15</v>
          </cell>
          <cell r="Y295">
            <v>0.31104653445906144</v>
          </cell>
          <cell r="Z295" t="str">
            <v>new</v>
          </cell>
          <cell r="AA295" t="str">
            <v/>
          </cell>
          <cell r="AB295" t="str">
            <v>new</v>
          </cell>
          <cell r="AC295">
            <v>23.15</v>
          </cell>
          <cell r="AD295" t="str">
            <v>I</v>
          </cell>
          <cell r="AE295" t="e">
            <v>#N/A</v>
          </cell>
          <cell r="AF295" t="e">
            <v>#N/A</v>
          </cell>
          <cell r="AG295">
            <v>1</v>
          </cell>
          <cell r="AH295" t="e">
            <v>#N/A</v>
          </cell>
          <cell r="AI295">
            <v>0</v>
          </cell>
          <cell r="AJ295">
            <v>0</v>
          </cell>
          <cell r="AL295" t="e">
            <v>#N/A</v>
          </cell>
          <cell r="AM295" t="e">
            <v>#N/A</v>
          </cell>
          <cell r="AN295" t="str">
            <v/>
          </cell>
          <cell r="AO295" t="str">
            <v>x</v>
          </cell>
        </row>
        <row r="296">
          <cell r="B296" t="str">
            <v>SHDL625AMGB</v>
          </cell>
          <cell r="C296" t="str">
            <v>Designline</v>
          </cell>
          <cell r="D296" t="str">
            <v>DL625AMGB</v>
          </cell>
          <cell r="E296" t="str">
            <v>1/4" x 8'</v>
          </cell>
          <cell r="G296" t="str">
            <v>EA</v>
          </cell>
          <cell r="J296" t="str">
            <v>I</v>
          </cell>
          <cell r="K296">
            <v>0.65</v>
          </cell>
          <cell r="L296">
            <v>34.770000000000003</v>
          </cell>
          <cell r="M296">
            <v>0.55000000000000004</v>
          </cell>
          <cell r="N296">
            <v>15.6465</v>
          </cell>
          <cell r="O296">
            <v>1.6500000000000001E-2</v>
          </cell>
          <cell r="P296">
            <v>0</v>
          </cell>
          <cell r="Q296">
            <v>0</v>
          </cell>
          <cell r="R296">
            <v>15.663</v>
          </cell>
          <cell r="S296">
            <v>1</v>
          </cell>
          <cell r="T296">
            <v>2.64</v>
          </cell>
          <cell r="U296">
            <v>41.35</v>
          </cell>
          <cell r="V296">
            <v>0</v>
          </cell>
          <cell r="X296">
            <v>41.35</v>
          </cell>
          <cell r="Y296">
            <v>0.31128943607782794</v>
          </cell>
          <cell r="Z296">
            <v>39.9</v>
          </cell>
          <cell r="AA296">
            <v>3.5999999999999997E-2</v>
          </cell>
          <cell r="AB296" t="str">
            <v>YES</v>
          </cell>
          <cell r="AC296">
            <v>41.35</v>
          </cell>
          <cell r="AD296" t="str">
            <v>I</v>
          </cell>
          <cell r="AE296" t="e">
            <v>#N/A</v>
          </cell>
          <cell r="AF296" t="e">
            <v>#N/A</v>
          </cell>
          <cell r="AG296">
            <v>1</v>
          </cell>
          <cell r="AH296" t="e">
            <v>#N/A</v>
          </cell>
          <cell r="AI296">
            <v>0</v>
          </cell>
          <cell r="AJ296">
            <v>0</v>
          </cell>
          <cell r="AL296" t="e">
            <v>#N/A</v>
          </cell>
          <cell r="AM296" t="e">
            <v>#N/A</v>
          </cell>
          <cell r="AN296" t="str">
            <v/>
          </cell>
          <cell r="AO296" t="str">
            <v>x</v>
          </cell>
        </row>
        <row r="297">
          <cell r="B297" t="str">
            <v>SHDL625ACGB</v>
          </cell>
          <cell r="C297" t="str">
            <v>Designline</v>
          </cell>
          <cell r="D297" t="str">
            <v>DL625ACGB</v>
          </cell>
          <cell r="E297" t="str">
            <v>1/4" x 8'</v>
          </cell>
          <cell r="G297" t="str">
            <v>EA</v>
          </cell>
          <cell r="J297" t="str">
            <v>I</v>
          </cell>
          <cell r="K297">
            <v>0.77</v>
          </cell>
          <cell r="L297">
            <v>34.770000000000003</v>
          </cell>
          <cell r="M297">
            <v>0.55000000000000004</v>
          </cell>
          <cell r="N297">
            <v>15.6465</v>
          </cell>
          <cell r="O297">
            <v>1.77E-2</v>
          </cell>
          <cell r="P297">
            <v>0</v>
          </cell>
          <cell r="Q297">
            <v>0</v>
          </cell>
          <cell r="R297">
            <v>15.664199999999999</v>
          </cell>
          <cell r="S297">
            <v>1</v>
          </cell>
          <cell r="T297">
            <v>2.64</v>
          </cell>
          <cell r="U297">
            <v>41.35</v>
          </cell>
          <cell r="V297">
            <v>0</v>
          </cell>
          <cell r="X297">
            <v>41.35</v>
          </cell>
          <cell r="Y297">
            <v>0.31123667143014194</v>
          </cell>
          <cell r="Z297">
            <v>39.9</v>
          </cell>
          <cell r="AA297">
            <v>3.5999999999999997E-2</v>
          </cell>
          <cell r="AB297" t="str">
            <v>YES</v>
          </cell>
          <cell r="AC297">
            <v>41.35</v>
          </cell>
          <cell r="AD297" t="str">
            <v>I</v>
          </cell>
          <cell r="AE297" t="e">
            <v>#N/A</v>
          </cell>
          <cell r="AF297" t="e">
            <v>#N/A</v>
          </cell>
          <cell r="AG297">
            <v>1</v>
          </cell>
          <cell r="AH297" t="e">
            <v>#N/A</v>
          </cell>
          <cell r="AI297">
            <v>0</v>
          </cell>
          <cell r="AJ297">
            <v>0</v>
          </cell>
          <cell r="AL297" t="e">
            <v>#N/A</v>
          </cell>
          <cell r="AM297" t="e">
            <v>#N/A</v>
          </cell>
          <cell r="AN297" t="str">
            <v/>
          </cell>
          <cell r="AO297" t="str">
            <v>x</v>
          </cell>
        </row>
        <row r="298">
          <cell r="B298" t="str">
            <v>SHDL625AKGB</v>
          </cell>
          <cell r="C298" t="str">
            <v>Designline</v>
          </cell>
          <cell r="D298" t="str">
            <v>DL625AKGB</v>
          </cell>
          <cell r="E298" t="str">
            <v>1/4" x 8'</v>
          </cell>
          <cell r="G298" t="str">
            <v>EA</v>
          </cell>
          <cell r="J298" t="str">
            <v>I</v>
          </cell>
          <cell r="K298">
            <v>0.6</v>
          </cell>
          <cell r="L298">
            <v>35.869999999999997</v>
          </cell>
          <cell r="M298">
            <v>0.55000000000000004</v>
          </cell>
          <cell r="N298">
            <v>16.141499999999997</v>
          </cell>
          <cell r="O298">
            <v>1.6E-2</v>
          </cell>
          <cell r="P298">
            <v>0</v>
          </cell>
          <cell r="Q298">
            <v>0</v>
          </cell>
          <cell r="R298">
            <v>16.157499999999995</v>
          </cell>
          <cell r="S298">
            <v>1</v>
          </cell>
          <cell r="T298">
            <v>2.64</v>
          </cell>
          <cell r="U298">
            <v>42.66</v>
          </cell>
          <cell r="V298">
            <v>-0.01</v>
          </cell>
          <cell r="X298">
            <v>42.65</v>
          </cell>
          <cell r="Y298">
            <v>0.31120110838750953</v>
          </cell>
          <cell r="Z298">
            <v>41.15</v>
          </cell>
          <cell r="AA298">
            <v>3.5999999999999997E-2</v>
          </cell>
          <cell r="AB298" t="str">
            <v>YES</v>
          </cell>
          <cell r="AC298">
            <v>42.65</v>
          </cell>
          <cell r="AD298" t="str">
            <v>I</v>
          </cell>
          <cell r="AE298" t="e">
            <v>#N/A</v>
          </cell>
          <cell r="AF298" t="e">
            <v>#N/A</v>
          </cell>
          <cell r="AG298">
            <v>1</v>
          </cell>
          <cell r="AH298" t="e">
            <v>#N/A</v>
          </cell>
          <cell r="AI298">
            <v>0</v>
          </cell>
          <cell r="AJ298">
            <v>0</v>
          </cell>
          <cell r="AL298" t="e">
            <v>#N/A</v>
          </cell>
          <cell r="AM298" t="e">
            <v>#N/A</v>
          </cell>
          <cell r="AN298" t="str">
            <v/>
          </cell>
          <cell r="AO298" t="str">
            <v>x</v>
          </cell>
        </row>
        <row r="299">
          <cell r="B299" t="str">
            <v>SHDL625ATGB</v>
          </cell>
          <cell r="C299" t="str">
            <v>Designline</v>
          </cell>
          <cell r="D299" t="str">
            <v>DL625ATGB</v>
          </cell>
          <cell r="E299" t="str">
            <v>1/4" x 8'</v>
          </cell>
          <cell r="G299" t="str">
            <v>EA</v>
          </cell>
          <cell r="J299" t="str">
            <v>I</v>
          </cell>
          <cell r="K299">
            <v>0.67</v>
          </cell>
          <cell r="L299">
            <v>35.869999999999997</v>
          </cell>
          <cell r="M299">
            <v>0.55000000000000004</v>
          </cell>
          <cell r="N299">
            <v>16.141499999999997</v>
          </cell>
          <cell r="O299">
            <v>1.67E-2</v>
          </cell>
          <cell r="P299">
            <v>0</v>
          </cell>
          <cell r="Q299">
            <v>0</v>
          </cell>
          <cell r="R299">
            <v>16.158199999999997</v>
          </cell>
          <cell r="S299">
            <v>1</v>
          </cell>
          <cell r="T299">
            <v>2.64</v>
          </cell>
          <cell r="U299">
            <v>42.66</v>
          </cell>
          <cell r="V299">
            <v>-0.01</v>
          </cell>
          <cell r="X299">
            <v>42.65</v>
          </cell>
          <cell r="Y299">
            <v>0.31117126718533528</v>
          </cell>
          <cell r="Z299">
            <v>41.15</v>
          </cell>
          <cell r="AA299">
            <v>3.5999999999999997E-2</v>
          </cell>
          <cell r="AB299" t="str">
            <v>YES</v>
          </cell>
          <cell r="AC299">
            <v>42.65</v>
          </cell>
          <cell r="AD299" t="str">
            <v>I</v>
          </cell>
          <cell r="AE299" t="e">
            <v>#N/A</v>
          </cell>
          <cell r="AF299" t="e">
            <v>#N/A</v>
          </cell>
          <cell r="AG299">
            <v>1</v>
          </cell>
          <cell r="AH299" t="e">
            <v>#N/A</v>
          </cell>
          <cell r="AI299">
            <v>0</v>
          </cell>
          <cell r="AJ299">
            <v>0</v>
          </cell>
          <cell r="AL299" t="e">
            <v>#N/A</v>
          </cell>
          <cell r="AM299" t="e">
            <v>#N/A</v>
          </cell>
          <cell r="AN299" t="str">
            <v/>
          </cell>
          <cell r="AO299" t="str">
            <v>x</v>
          </cell>
        </row>
        <row r="300">
          <cell r="B300" t="str">
            <v>SHDL625EB</v>
          </cell>
          <cell r="C300" t="str">
            <v>Designline</v>
          </cell>
          <cell r="D300" t="str">
            <v>DL625EB</v>
          </cell>
          <cell r="E300" t="str">
            <v>1/4" x 8'</v>
          </cell>
          <cell r="G300" t="str">
            <v>EA</v>
          </cell>
          <cell r="J300" t="str">
            <v>I</v>
          </cell>
          <cell r="K300">
            <v>1.46</v>
          </cell>
          <cell r="L300">
            <v>73.680000000000007</v>
          </cell>
          <cell r="M300">
            <v>0.55000000000000004</v>
          </cell>
          <cell r="N300">
            <v>33.155999999999999</v>
          </cell>
          <cell r="O300">
            <v>2.46E-2</v>
          </cell>
          <cell r="P300">
            <v>0</v>
          </cell>
          <cell r="Q300">
            <v>0</v>
          </cell>
          <cell r="R300">
            <v>33.180599999999998</v>
          </cell>
          <cell r="S300">
            <v>1</v>
          </cell>
          <cell r="T300">
            <v>2.64</v>
          </cell>
          <cell r="U300">
            <v>87.6</v>
          </cell>
          <cell r="V300">
            <v>0</v>
          </cell>
          <cell r="X300">
            <v>87.6</v>
          </cell>
          <cell r="Y300">
            <v>0.31132004981320055</v>
          </cell>
          <cell r="Z300">
            <v>84.5</v>
          </cell>
          <cell r="AA300">
            <v>3.6999999999999998E-2</v>
          </cell>
          <cell r="AB300" t="str">
            <v>YES</v>
          </cell>
          <cell r="AC300">
            <v>87.6</v>
          </cell>
          <cell r="AD300" t="str">
            <v>I</v>
          </cell>
          <cell r="AE300" t="e">
            <v>#N/A</v>
          </cell>
          <cell r="AF300" t="e">
            <v>#N/A</v>
          </cell>
          <cell r="AG300">
            <v>1</v>
          </cell>
          <cell r="AH300" t="e">
            <v>#N/A</v>
          </cell>
          <cell r="AI300">
            <v>0</v>
          </cell>
          <cell r="AJ300">
            <v>0</v>
          </cell>
          <cell r="AL300" t="e">
            <v>#N/A</v>
          </cell>
          <cell r="AM300" t="e">
            <v>#N/A</v>
          </cell>
          <cell r="AN300" t="str">
            <v/>
          </cell>
          <cell r="AO300" t="str">
            <v>x</v>
          </cell>
        </row>
        <row r="301">
          <cell r="B301" t="str">
            <v>SHDL625MC</v>
          </cell>
          <cell r="C301" t="str">
            <v>Designline</v>
          </cell>
          <cell r="D301" t="str">
            <v>DL625MC</v>
          </cell>
          <cell r="E301" t="str">
            <v>1/4" x 8'</v>
          </cell>
          <cell r="G301" t="str">
            <v>EA</v>
          </cell>
          <cell r="J301" t="str">
            <v>I</v>
          </cell>
          <cell r="K301">
            <v>2.25</v>
          </cell>
          <cell r="L301">
            <v>79.66</v>
          </cell>
          <cell r="M301">
            <v>0.55000000000000004</v>
          </cell>
          <cell r="N301">
            <v>35.846999999999994</v>
          </cell>
          <cell r="O301">
            <v>3.2500000000000001E-2</v>
          </cell>
          <cell r="P301">
            <v>0</v>
          </cell>
          <cell r="Q301">
            <v>0</v>
          </cell>
          <cell r="R301">
            <v>35.879499999999993</v>
          </cell>
          <cell r="S301">
            <v>1</v>
          </cell>
          <cell r="T301">
            <v>2.64</v>
          </cell>
          <cell r="U301">
            <v>94.72</v>
          </cell>
          <cell r="V301">
            <v>0.03</v>
          </cell>
          <cell r="X301">
            <v>94.75</v>
          </cell>
          <cell r="Y301">
            <v>0.31149916047013693</v>
          </cell>
          <cell r="Z301">
            <v>91.35</v>
          </cell>
          <cell r="AA301">
            <v>3.6999999999999998E-2</v>
          </cell>
          <cell r="AB301" t="str">
            <v>YES</v>
          </cell>
          <cell r="AC301">
            <v>94.75</v>
          </cell>
          <cell r="AD301" t="str">
            <v>I</v>
          </cell>
          <cell r="AE301" t="e">
            <v>#N/A</v>
          </cell>
          <cell r="AF301" t="e">
            <v>#N/A</v>
          </cell>
          <cell r="AG301">
            <v>1</v>
          </cell>
          <cell r="AH301" t="e">
            <v>#N/A</v>
          </cell>
          <cell r="AI301">
            <v>0</v>
          </cell>
          <cell r="AJ301">
            <v>0</v>
          </cell>
          <cell r="AL301" t="e">
            <v>#N/A</v>
          </cell>
          <cell r="AM301" t="e">
            <v>#N/A</v>
          </cell>
          <cell r="AN301" t="str">
            <v/>
          </cell>
          <cell r="AO301" t="str">
            <v>x</v>
          </cell>
        </row>
        <row r="302">
          <cell r="B302" t="str">
            <v>SHDL625AMG</v>
          </cell>
          <cell r="C302" t="str">
            <v>Designline</v>
          </cell>
          <cell r="D302" t="str">
            <v>DL625AMG</v>
          </cell>
          <cell r="E302" t="str">
            <v>1/4" x 8'</v>
          </cell>
          <cell r="G302" t="str">
            <v>EA</v>
          </cell>
          <cell r="J302" t="str">
            <v>I</v>
          </cell>
          <cell r="K302">
            <v>0.77</v>
          </cell>
          <cell r="L302">
            <v>30.35</v>
          </cell>
          <cell r="M302">
            <v>0.55000000000000004</v>
          </cell>
          <cell r="N302">
            <v>13.657499999999999</v>
          </cell>
          <cell r="O302">
            <v>1.77E-2</v>
          </cell>
          <cell r="P302">
            <v>0</v>
          </cell>
          <cell r="Q302">
            <v>0</v>
          </cell>
          <cell r="R302">
            <v>13.675199999999998</v>
          </cell>
          <cell r="S302">
            <v>1</v>
          </cell>
          <cell r="T302">
            <v>2.64</v>
          </cell>
          <cell r="U302">
            <v>36.1</v>
          </cell>
          <cell r="V302">
            <v>0</v>
          </cell>
          <cell r="X302">
            <v>36.1</v>
          </cell>
          <cell r="Y302">
            <v>0.31124653739612212</v>
          </cell>
          <cell r="Z302">
            <v>34.85</v>
          </cell>
          <cell r="AA302">
            <v>3.5999999999999997E-2</v>
          </cell>
          <cell r="AB302" t="str">
            <v>YES</v>
          </cell>
          <cell r="AC302">
            <v>36.1</v>
          </cell>
          <cell r="AD302" t="str">
            <v>I</v>
          </cell>
          <cell r="AE302" t="e">
            <v>#N/A</v>
          </cell>
          <cell r="AF302" t="e">
            <v>#N/A</v>
          </cell>
          <cell r="AG302">
            <v>1</v>
          </cell>
          <cell r="AH302" t="e">
            <v>#N/A</v>
          </cell>
          <cell r="AI302">
            <v>0</v>
          </cell>
          <cell r="AJ302">
            <v>0</v>
          </cell>
          <cell r="AL302" t="e">
            <v>#N/A</v>
          </cell>
          <cell r="AM302" t="e">
            <v>#N/A</v>
          </cell>
          <cell r="AN302" t="str">
            <v/>
          </cell>
          <cell r="AO302" t="str">
            <v>x</v>
          </cell>
        </row>
        <row r="303">
          <cell r="B303" t="str">
            <v>SHDL625ACG</v>
          </cell>
          <cell r="C303" t="str">
            <v>Designline</v>
          </cell>
          <cell r="D303" t="str">
            <v>DL625ACG</v>
          </cell>
          <cell r="E303" t="str">
            <v>1/4" x 8'</v>
          </cell>
          <cell r="G303" t="str">
            <v>EA</v>
          </cell>
          <cell r="J303" t="str">
            <v>I</v>
          </cell>
          <cell r="K303">
            <v>0.69</v>
          </cell>
          <cell r="L303">
            <v>30.35</v>
          </cell>
          <cell r="M303">
            <v>0.55000000000000004</v>
          </cell>
          <cell r="N303">
            <v>13.657499999999999</v>
          </cell>
          <cell r="O303">
            <v>1.6899999999999998E-2</v>
          </cell>
          <cell r="P303">
            <v>0</v>
          </cell>
          <cell r="Q303">
            <v>0</v>
          </cell>
          <cell r="R303">
            <v>13.674399999999999</v>
          </cell>
          <cell r="S303">
            <v>1</v>
          </cell>
          <cell r="T303">
            <v>2.64</v>
          </cell>
          <cell r="U303">
            <v>36.1</v>
          </cell>
          <cell r="V303">
            <v>0</v>
          </cell>
          <cell r="X303">
            <v>36.1</v>
          </cell>
          <cell r="Y303">
            <v>0.31128682951397652</v>
          </cell>
          <cell r="Z303">
            <v>34.85</v>
          </cell>
          <cell r="AA303">
            <v>3.5999999999999997E-2</v>
          </cell>
          <cell r="AB303" t="str">
            <v>YES</v>
          </cell>
          <cell r="AC303">
            <v>36.1</v>
          </cell>
          <cell r="AD303" t="str">
            <v>I</v>
          </cell>
          <cell r="AE303" t="e">
            <v>#N/A</v>
          </cell>
          <cell r="AF303" t="e">
            <v>#N/A</v>
          </cell>
          <cell r="AG303">
            <v>1</v>
          </cell>
          <cell r="AH303" t="e">
            <v>#N/A</v>
          </cell>
          <cell r="AI303">
            <v>0</v>
          </cell>
          <cell r="AJ303">
            <v>0</v>
          </cell>
          <cell r="AL303" t="e">
            <v>#N/A</v>
          </cell>
          <cell r="AM303" t="e">
            <v>#N/A</v>
          </cell>
          <cell r="AN303" t="str">
            <v/>
          </cell>
          <cell r="AO303" t="str">
            <v>x</v>
          </cell>
        </row>
        <row r="304">
          <cell r="B304" t="str">
            <v>SHDL625AKG</v>
          </cell>
          <cell r="C304" t="str">
            <v>Designline</v>
          </cell>
          <cell r="D304" t="str">
            <v>DL625AKG</v>
          </cell>
          <cell r="E304" t="str">
            <v>1/4" x 8'</v>
          </cell>
          <cell r="G304" t="str">
            <v>EA</v>
          </cell>
          <cell r="J304" t="str">
            <v>I</v>
          </cell>
          <cell r="K304">
            <v>0.62</v>
          </cell>
          <cell r="L304">
            <v>31.45</v>
          </cell>
          <cell r="M304">
            <v>0.55000000000000004</v>
          </cell>
          <cell r="N304">
            <v>14.152499999999998</v>
          </cell>
          <cell r="O304">
            <v>1.6199999999999999E-2</v>
          </cell>
          <cell r="P304">
            <v>0</v>
          </cell>
          <cell r="Q304">
            <v>0</v>
          </cell>
          <cell r="R304">
            <v>14.168699999999998</v>
          </cell>
          <cell r="S304">
            <v>1</v>
          </cell>
          <cell r="T304">
            <v>2.64</v>
          </cell>
          <cell r="U304">
            <v>37.409999999999997</v>
          </cell>
          <cell r="V304">
            <v>-0.01</v>
          </cell>
          <cell r="X304">
            <v>37.4</v>
          </cell>
          <cell r="Y304">
            <v>0.3111959163830823</v>
          </cell>
          <cell r="Z304">
            <v>36.1</v>
          </cell>
          <cell r="AA304">
            <v>3.5999999999999997E-2</v>
          </cell>
          <cell r="AB304" t="str">
            <v>YES</v>
          </cell>
          <cell r="AC304">
            <v>37.4</v>
          </cell>
          <cell r="AD304" t="str">
            <v>I</v>
          </cell>
          <cell r="AE304" t="e">
            <v>#N/A</v>
          </cell>
          <cell r="AF304" t="e">
            <v>#N/A</v>
          </cell>
          <cell r="AG304">
            <v>1</v>
          </cell>
          <cell r="AH304" t="e">
            <v>#N/A</v>
          </cell>
          <cell r="AI304">
            <v>0</v>
          </cell>
          <cell r="AJ304">
            <v>0</v>
          </cell>
          <cell r="AL304" t="e">
            <v>#N/A</v>
          </cell>
          <cell r="AM304" t="e">
            <v>#N/A</v>
          </cell>
          <cell r="AN304" t="str">
            <v/>
          </cell>
          <cell r="AO304" t="str">
            <v>x</v>
          </cell>
        </row>
        <row r="305">
          <cell r="B305" t="str">
            <v>SHDL625ATG</v>
          </cell>
          <cell r="C305" t="str">
            <v>Designline</v>
          </cell>
          <cell r="D305" t="str">
            <v>DL625ATG</v>
          </cell>
          <cell r="E305" t="str">
            <v>1/4" x 8'</v>
          </cell>
          <cell r="G305" t="str">
            <v>EA</v>
          </cell>
          <cell r="J305" t="str">
            <v>I</v>
          </cell>
          <cell r="K305">
            <v>0.69</v>
          </cell>
          <cell r="L305">
            <v>31.45</v>
          </cell>
          <cell r="M305">
            <v>0.55000000000000004</v>
          </cell>
          <cell r="N305">
            <v>14.152499999999998</v>
          </cell>
          <cell r="O305">
            <v>1.6899999999999998E-2</v>
          </cell>
          <cell r="P305">
            <v>0</v>
          </cell>
          <cell r="Q305">
            <v>0</v>
          </cell>
          <cell r="R305">
            <v>14.169399999999998</v>
          </cell>
          <cell r="S305">
            <v>1</v>
          </cell>
          <cell r="T305">
            <v>2.64</v>
          </cell>
          <cell r="U305">
            <v>37.409999999999997</v>
          </cell>
          <cell r="V305">
            <v>-0.01</v>
          </cell>
          <cell r="X305">
            <v>37.4</v>
          </cell>
          <cell r="Y305">
            <v>0.31116188624210028</v>
          </cell>
          <cell r="Z305">
            <v>36.1</v>
          </cell>
          <cell r="AA305">
            <v>3.5999999999999997E-2</v>
          </cell>
          <cell r="AB305" t="str">
            <v>YES</v>
          </cell>
          <cell r="AC305">
            <v>37.4</v>
          </cell>
          <cell r="AD305" t="str">
            <v>I</v>
          </cell>
          <cell r="AE305" t="e">
            <v>#N/A</v>
          </cell>
          <cell r="AF305" t="e">
            <v>#N/A</v>
          </cell>
          <cell r="AG305">
            <v>1</v>
          </cell>
          <cell r="AH305" t="e">
            <v>#N/A</v>
          </cell>
          <cell r="AI305">
            <v>0</v>
          </cell>
          <cell r="AJ305">
            <v>0</v>
          </cell>
          <cell r="AL305" t="e">
            <v>#N/A</v>
          </cell>
          <cell r="AM305" t="e">
            <v>#N/A</v>
          </cell>
          <cell r="AN305" t="str">
            <v/>
          </cell>
          <cell r="AO305" t="str">
            <v>x</v>
          </cell>
        </row>
        <row r="306">
          <cell r="B306" t="str">
            <v>SHDL625AE</v>
          </cell>
          <cell r="C306" t="str">
            <v>Designline</v>
          </cell>
          <cell r="D306" t="str">
            <v>DL625AE</v>
          </cell>
          <cell r="E306" t="str">
            <v>1/4" x 8'</v>
          </cell>
          <cell r="G306" t="str">
            <v>EA</v>
          </cell>
          <cell r="J306" t="str">
            <v>I</v>
          </cell>
          <cell r="K306">
            <v>0.63</v>
          </cell>
          <cell r="L306">
            <v>22.06</v>
          </cell>
          <cell r="M306">
            <v>0.55000000000000004</v>
          </cell>
          <cell r="N306">
            <v>9.9269999999999978</v>
          </cell>
          <cell r="O306">
            <v>1.6300000000000002E-2</v>
          </cell>
          <cell r="P306">
            <v>0</v>
          </cell>
          <cell r="Q306">
            <v>0</v>
          </cell>
          <cell r="R306">
            <v>9.9432999999999971</v>
          </cell>
          <cell r="S306">
            <v>1</v>
          </cell>
          <cell r="T306">
            <v>2.64</v>
          </cell>
          <cell r="U306">
            <v>26.25</v>
          </cell>
          <cell r="V306">
            <v>0</v>
          </cell>
          <cell r="X306">
            <v>26.25</v>
          </cell>
          <cell r="Y306">
            <v>0.31128658008658039</v>
          </cell>
          <cell r="Z306">
            <v>25.3</v>
          </cell>
          <cell r="AA306">
            <v>3.7999999999999999E-2</v>
          </cell>
          <cell r="AB306" t="str">
            <v>YES</v>
          </cell>
          <cell r="AC306">
            <v>26.25</v>
          </cell>
          <cell r="AD306" t="str">
            <v>I</v>
          </cell>
          <cell r="AE306" t="e">
            <v>#N/A</v>
          </cell>
          <cell r="AF306" t="e">
            <v>#N/A</v>
          </cell>
          <cell r="AG306">
            <v>1</v>
          </cell>
          <cell r="AH306" t="e">
            <v>#N/A</v>
          </cell>
          <cell r="AI306">
            <v>0</v>
          </cell>
          <cell r="AJ306">
            <v>0</v>
          </cell>
          <cell r="AL306" t="e">
            <v>#N/A</v>
          </cell>
          <cell r="AM306" t="e">
            <v>#N/A</v>
          </cell>
          <cell r="AN306" t="str">
            <v/>
          </cell>
          <cell r="AO306" t="str">
            <v>x</v>
          </cell>
        </row>
        <row r="307">
          <cell r="B307" t="str">
            <v>SHDL625AM</v>
          </cell>
          <cell r="C307" t="str">
            <v>Designline</v>
          </cell>
          <cell r="D307" t="str">
            <v>DL625AM</v>
          </cell>
          <cell r="E307" t="str">
            <v>1/4" x 8'</v>
          </cell>
          <cell r="G307" t="str">
            <v>EA</v>
          </cell>
          <cell r="J307" t="str">
            <v>I</v>
          </cell>
          <cell r="K307">
            <v>0.61</v>
          </cell>
          <cell r="L307">
            <v>22.06</v>
          </cell>
          <cell r="M307">
            <v>0.55000000000000004</v>
          </cell>
          <cell r="N307">
            <v>9.9269999999999978</v>
          </cell>
          <cell r="O307">
            <v>1.61E-2</v>
          </cell>
          <cell r="P307">
            <v>0</v>
          </cell>
          <cell r="Q307">
            <v>0</v>
          </cell>
          <cell r="R307">
            <v>9.9430999999999976</v>
          </cell>
          <cell r="S307">
            <v>1</v>
          </cell>
          <cell r="T307">
            <v>2.64</v>
          </cell>
          <cell r="U307">
            <v>26.25</v>
          </cell>
          <cell r="V307">
            <v>0</v>
          </cell>
          <cell r="X307">
            <v>26.25</v>
          </cell>
          <cell r="Y307">
            <v>0.31130043290043313</v>
          </cell>
          <cell r="Z307">
            <v>25.3</v>
          </cell>
          <cell r="AA307">
            <v>3.7999999999999999E-2</v>
          </cell>
          <cell r="AB307" t="str">
            <v>YES</v>
          </cell>
          <cell r="AC307">
            <v>26.25</v>
          </cell>
          <cell r="AD307" t="str">
            <v>I</v>
          </cell>
          <cell r="AE307" t="e">
            <v>#N/A</v>
          </cell>
          <cell r="AF307" t="e">
            <v>#N/A</v>
          </cell>
          <cell r="AG307">
            <v>1</v>
          </cell>
          <cell r="AH307" t="e">
            <v>#N/A</v>
          </cell>
          <cell r="AI307">
            <v>0</v>
          </cell>
          <cell r="AJ307">
            <v>0</v>
          </cell>
          <cell r="AL307" t="e">
            <v>#N/A</v>
          </cell>
          <cell r="AM307" t="e">
            <v>#N/A</v>
          </cell>
          <cell r="AN307" t="str">
            <v/>
          </cell>
          <cell r="AO307" t="str">
            <v>x</v>
          </cell>
        </row>
        <row r="308">
          <cell r="B308" t="str">
            <v>SHDL625AK</v>
          </cell>
          <cell r="C308" t="str">
            <v>Designline</v>
          </cell>
          <cell r="D308" t="str">
            <v>DL625AK</v>
          </cell>
          <cell r="E308" t="str">
            <v>1/4" x 8'</v>
          </cell>
          <cell r="G308" t="str">
            <v>EA</v>
          </cell>
          <cell r="J308" t="str">
            <v>I</v>
          </cell>
          <cell r="K308">
            <v>0.63</v>
          </cell>
          <cell r="L308">
            <v>23.17</v>
          </cell>
          <cell r="M308">
            <v>0.55000000000000004</v>
          </cell>
          <cell r="N308">
            <v>10.426499999999999</v>
          </cell>
          <cell r="O308">
            <v>1.6300000000000002E-2</v>
          </cell>
          <cell r="P308">
            <v>0</v>
          </cell>
          <cell r="Q308">
            <v>0</v>
          </cell>
          <cell r="R308">
            <v>10.442799999999998</v>
          </cell>
          <cell r="S308">
            <v>1</v>
          </cell>
          <cell r="T308">
            <v>2.64</v>
          </cell>
          <cell r="U308">
            <v>27.57</v>
          </cell>
          <cell r="V308">
            <v>3.0000000000001137E-2</v>
          </cell>
          <cell r="X308">
            <v>27.6</v>
          </cell>
          <cell r="Y308">
            <v>0.31206851119894619</v>
          </cell>
          <cell r="Z308">
            <v>26.6</v>
          </cell>
          <cell r="AA308">
            <v>3.7999999999999999E-2</v>
          </cell>
          <cell r="AB308" t="str">
            <v>YES</v>
          </cell>
          <cell r="AC308">
            <v>27.6</v>
          </cell>
          <cell r="AD308" t="str">
            <v>I</v>
          </cell>
          <cell r="AE308" t="e">
            <v>#N/A</v>
          </cell>
          <cell r="AF308" t="e">
            <v>#N/A</v>
          </cell>
          <cell r="AG308">
            <v>1</v>
          </cell>
          <cell r="AH308" t="e">
            <v>#N/A</v>
          </cell>
          <cell r="AI308">
            <v>0</v>
          </cell>
          <cell r="AJ308">
            <v>0</v>
          </cell>
          <cell r="AL308" t="e">
            <v>#N/A</v>
          </cell>
          <cell r="AM308" t="e">
            <v>#N/A</v>
          </cell>
          <cell r="AN308" t="str">
            <v/>
          </cell>
          <cell r="AO308" t="str">
            <v>x</v>
          </cell>
        </row>
        <row r="309">
          <cell r="B309" t="str">
            <v>SHDL625AT</v>
          </cell>
          <cell r="C309" t="str">
            <v>Designline</v>
          </cell>
          <cell r="D309" t="str">
            <v>DL625AT</v>
          </cell>
          <cell r="E309" t="str">
            <v>1/4" x 8'</v>
          </cell>
          <cell r="G309" t="str">
            <v>EA</v>
          </cell>
          <cell r="J309" t="str">
            <v>I</v>
          </cell>
          <cell r="K309">
            <v>0.64</v>
          </cell>
          <cell r="L309">
            <v>23.17</v>
          </cell>
          <cell r="M309">
            <v>0.55000000000000004</v>
          </cell>
          <cell r="N309">
            <v>10.426499999999999</v>
          </cell>
          <cell r="O309">
            <v>1.6400000000000001E-2</v>
          </cell>
          <cell r="P309">
            <v>0</v>
          </cell>
          <cell r="Q309">
            <v>0</v>
          </cell>
          <cell r="R309">
            <v>10.4429</v>
          </cell>
          <cell r="S309">
            <v>1</v>
          </cell>
          <cell r="T309">
            <v>2.64</v>
          </cell>
          <cell r="U309">
            <v>27.57</v>
          </cell>
          <cell r="V309">
            <v>3.0000000000001137E-2</v>
          </cell>
          <cell r="X309">
            <v>27.6</v>
          </cell>
          <cell r="Y309">
            <v>0.3120619235836628</v>
          </cell>
          <cell r="Z309">
            <v>26.6</v>
          </cell>
          <cell r="AA309">
            <v>3.7999999999999999E-2</v>
          </cell>
          <cell r="AB309" t="str">
            <v>YES</v>
          </cell>
          <cell r="AC309">
            <v>27.6</v>
          </cell>
          <cell r="AD309" t="str">
            <v>I</v>
          </cell>
          <cell r="AE309" t="e">
            <v>#N/A</v>
          </cell>
          <cell r="AF309" t="e">
            <v>#N/A</v>
          </cell>
          <cell r="AG309">
            <v>1</v>
          </cell>
          <cell r="AH309" t="e">
            <v>#N/A</v>
          </cell>
          <cell r="AI309">
            <v>0</v>
          </cell>
          <cell r="AJ309">
            <v>0</v>
          </cell>
          <cell r="AL309" t="e">
            <v>#N/A</v>
          </cell>
          <cell r="AM309" t="e">
            <v>#N/A</v>
          </cell>
          <cell r="AN309" t="str">
            <v/>
          </cell>
          <cell r="AO309" t="str">
            <v>x</v>
          </cell>
        </row>
        <row r="310">
          <cell r="B310" t="str">
            <v>SHDL625E</v>
          </cell>
          <cell r="C310" t="str">
            <v>Designline</v>
          </cell>
          <cell r="D310" t="str">
            <v>DL625E</v>
          </cell>
          <cell r="E310" t="str">
            <v>1/4" x 8'</v>
          </cell>
          <cell r="G310" t="str">
            <v>EA</v>
          </cell>
          <cell r="J310" t="str">
            <v>I</v>
          </cell>
          <cell r="K310">
            <v>1.48</v>
          </cell>
          <cell r="L310">
            <v>50.36</v>
          </cell>
          <cell r="M310">
            <v>0.55000000000000004</v>
          </cell>
          <cell r="N310">
            <v>22.661999999999999</v>
          </cell>
          <cell r="O310">
            <v>2.4800000000000003E-2</v>
          </cell>
          <cell r="P310">
            <v>0</v>
          </cell>
          <cell r="Q310">
            <v>0</v>
          </cell>
          <cell r="R310">
            <v>22.686799999999998</v>
          </cell>
          <cell r="S310">
            <v>1</v>
          </cell>
          <cell r="T310">
            <v>2.64</v>
          </cell>
          <cell r="U310">
            <v>59.89</v>
          </cell>
          <cell r="V310">
            <v>1.0000000000005116E-2</v>
          </cell>
          <cell r="X310">
            <v>59.9</v>
          </cell>
          <cell r="Y310">
            <v>0.31137350129002889</v>
          </cell>
          <cell r="Z310">
            <v>57.75</v>
          </cell>
          <cell r="AA310">
            <v>3.6999999999999998E-2</v>
          </cell>
          <cell r="AB310" t="str">
            <v>YES</v>
          </cell>
          <cell r="AC310">
            <v>59.9</v>
          </cell>
          <cell r="AD310" t="str">
            <v>I</v>
          </cell>
          <cell r="AE310" t="e">
            <v>#N/A</v>
          </cell>
          <cell r="AF310" t="e">
            <v>#N/A</v>
          </cell>
          <cell r="AG310">
            <v>1</v>
          </cell>
          <cell r="AH310" t="e">
            <v>#N/A</v>
          </cell>
          <cell r="AI310">
            <v>0</v>
          </cell>
          <cell r="AJ310">
            <v>0</v>
          </cell>
          <cell r="AL310" t="e">
            <v>#N/A</v>
          </cell>
          <cell r="AM310" t="e">
            <v>#N/A</v>
          </cell>
          <cell r="AN310" t="str">
            <v/>
          </cell>
          <cell r="AO310" t="str">
            <v>x</v>
          </cell>
        </row>
        <row r="311">
          <cell r="B311" t="str">
            <v>SHE37V2AEB60150</v>
          </cell>
          <cell r="C311" t="str">
            <v>ECK-E</v>
          </cell>
          <cell r="D311" t="str">
            <v>E37V2AEB60/150</v>
          </cell>
          <cell r="E311" t="str">
            <v>1/4" x 4' 11"</v>
          </cell>
          <cell r="G311" t="str">
            <v>EA</v>
          </cell>
          <cell r="J311" t="str">
            <v>I</v>
          </cell>
          <cell r="K311">
            <v>2.93</v>
          </cell>
          <cell r="L311">
            <v>63.39</v>
          </cell>
          <cell r="M311">
            <v>0.55000000000000004</v>
          </cell>
          <cell r="N311">
            <v>28.525499999999997</v>
          </cell>
          <cell r="O311">
            <v>3.9300000000000002E-2</v>
          </cell>
          <cell r="P311">
            <v>0</v>
          </cell>
          <cell r="Q311">
            <v>0</v>
          </cell>
          <cell r="R311">
            <v>28.564799999999998</v>
          </cell>
          <cell r="S311">
            <v>1</v>
          </cell>
          <cell r="T311">
            <v>2.64</v>
          </cell>
          <cell r="U311">
            <v>75.41</v>
          </cell>
          <cell r="V311">
            <v>-0.01</v>
          </cell>
          <cell r="X311">
            <v>75.400000000000006</v>
          </cell>
          <cell r="Y311">
            <v>0.3111936339522548</v>
          </cell>
          <cell r="Z311">
            <v>72.75</v>
          </cell>
          <cell r="AA311">
            <v>3.5999999999999997E-2</v>
          </cell>
          <cell r="AB311" t="str">
            <v>YES</v>
          </cell>
          <cell r="AC311">
            <v>75.400000000000006</v>
          </cell>
          <cell r="AD311" t="str">
            <v>I</v>
          </cell>
          <cell r="AE311" t="e">
            <v>#N/A</v>
          </cell>
          <cell r="AF311" t="e">
            <v>#N/A</v>
          </cell>
          <cell r="AG311">
            <v>1</v>
          </cell>
          <cell r="AH311" t="e">
            <v>#N/A</v>
          </cell>
          <cell r="AI311">
            <v>0</v>
          </cell>
          <cell r="AJ311">
            <v>0</v>
          </cell>
          <cell r="AL311" t="e">
            <v>#N/A</v>
          </cell>
          <cell r="AM311" t="e">
            <v>#N/A</v>
          </cell>
          <cell r="AN311" t="str">
            <v/>
          </cell>
          <cell r="AO311" t="str">
            <v>x</v>
          </cell>
        </row>
        <row r="312">
          <cell r="B312" t="str">
            <v>SHE37V2AEB80150</v>
          </cell>
          <cell r="C312" t="str">
            <v>ECK-E</v>
          </cell>
          <cell r="D312" t="str">
            <v>E37V2AEB80/150</v>
          </cell>
          <cell r="E312" t="str">
            <v>5/16" x 4' 11"</v>
          </cell>
          <cell r="G312" t="str">
            <v>EA</v>
          </cell>
          <cell r="J312" t="str">
            <v>I</v>
          </cell>
          <cell r="K312">
            <v>2.91</v>
          </cell>
          <cell r="L312">
            <v>65.92</v>
          </cell>
          <cell r="M312">
            <v>0.55000000000000004</v>
          </cell>
          <cell r="N312">
            <v>29.663999999999998</v>
          </cell>
          <cell r="O312">
            <v>3.9100000000000003E-2</v>
          </cell>
          <cell r="P312">
            <v>0</v>
          </cell>
          <cell r="Q312">
            <v>0</v>
          </cell>
          <cell r="R312">
            <v>29.703099999999999</v>
          </cell>
          <cell r="S312">
            <v>1</v>
          </cell>
          <cell r="T312">
            <v>2.64</v>
          </cell>
          <cell r="U312">
            <v>78.42</v>
          </cell>
          <cell r="V312">
            <v>0.03</v>
          </cell>
          <cell r="X312">
            <v>78.45</v>
          </cell>
          <cell r="Y312">
            <v>0.31159163335071571</v>
          </cell>
          <cell r="Z312">
            <v>75.650000000000006</v>
          </cell>
          <cell r="AA312">
            <v>3.6999999999999998E-2</v>
          </cell>
          <cell r="AB312" t="str">
            <v>YES</v>
          </cell>
          <cell r="AC312">
            <v>78.45</v>
          </cell>
          <cell r="AD312" t="str">
            <v>I</v>
          </cell>
          <cell r="AE312" t="e">
            <v>#N/A</v>
          </cell>
          <cell r="AF312" t="e">
            <v>#N/A</v>
          </cell>
          <cell r="AG312">
            <v>1</v>
          </cell>
          <cell r="AH312" t="e">
            <v>#N/A</v>
          </cell>
          <cell r="AI312">
            <v>0</v>
          </cell>
          <cell r="AJ312">
            <v>0</v>
          </cell>
          <cell r="AL312" t="e">
            <v>#N/A</v>
          </cell>
          <cell r="AM312" t="e">
            <v>#N/A</v>
          </cell>
          <cell r="AN312" t="str">
            <v/>
          </cell>
          <cell r="AO312" t="str">
            <v>x</v>
          </cell>
        </row>
        <row r="313">
          <cell r="B313" t="str">
            <v>SHE37V2AEB110150</v>
          </cell>
          <cell r="C313" t="str">
            <v>ECK-E</v>
          </cell>
          <cell r="D313" t="str">
            <v>E37V2AEB110/150</v>
          </cell>
          <cell r="E313" t="str">
            <v>7/16" x 4' 11"</v>
          </cell>
          <cell r="G313" t="str">
            <v>EA</v>
          </cell>
          <cell r="J313" t="str">
            <v>I</v>
          </cell>
          <cell r="K313">
            <v>3.23</v>
          </cell>
          <cell r="L313">
            <v>68.55</v>
          </cell>
          <cell r="M313">
            <v>0.55000000000000004</v>
          </cell>
          <cell r="N313">
            <v>30.847499999999997</v>
          </cell>
          <cell r="O313">
            <v>4.2300000000000004E-2</v>
          </cell>
          <cell r="P313">
            <v>0</v>
          </cell>
          <cell r="Q313">
            <v>0</v>
          </cell>
          <cell r="R313">
            <v>30.889799999999997</v>
          </cell>
          <cell r="S313">
            <v>1</v>
          </cell>
          <cell r="T313">
            <v>2.64</v>
          </cell>
          <cell r="U313">
            <v>81.55</v>
          </cell>
          <cell r="V313">
            <v>0</v>
          </cell>
          <cell r="X313">
            <v>81.55</v>
          </cell>
          <cell r="Y313">
            <v>0.31130260297642276</v>
          </cell>
          <cell r="Z313">
            <v>78.650000000000006</v>
          </cell>
          <cell r="AA313">
            <v>3.6999999999999998E-2</v>
          </cell>
          <cell r="AB313" t="str">
            <v>YES</v>
          </cell>
          <cell r="AC313">
            <v>81.55</v>
          </cell>
          <cell r="AD313" t="str">
            <v>I</v>
          </cell>
          <cell r="AE313" t="e">
            <v>#N/A</v>
          </cell>
          <cell r="AF313" t="e">
            <v>#N/A</v>
          </cell>
          <cell r="AG313">
            <v>1</v>
          </cell>
          <cell r="AH313" t="e">
            <v>#N/A</v>
          </cell>
          <cell r="AI313">
            <v>0</v>
          </cell>
          <cell r="AJ313">
            <v>0</v>
          </cell>
          <cell r="AL313" t="e">
            <v>#N/A</v>
          </cell>
          <cell r="AM313" t="e">
            <v>#N/A</v>
          </cell>
          <cell r="AN313" t="str">
            <v/>
          </cell>
          <cell r="AO313" t="str">
            <v>x</v>
          </cell>
        </row>
        <row r="314">
          <cell r="B314" t="str">
            <v>SHE37V2AEB60200</v>
          </cell>
          <cell r="C314" t="str">
            <v>ECK-E</v>
          </cell>
          <cell r="D314" t="str">
            <v>E37V2AEB60/200</v>
          </cell>
          <cell r="E314" t="str">
            <v>1/4" x 6' 7"</v>
          </cell>
          <cell r="G314" t="str">
            <v>EA</v>
          </cell>
          <cell r="J314" t="str">
            <v>I</v>
          </cell>
          <cell r="K314">
            <v>3.9</v>
          </cell>
          <cell r="L314">
            <v>81.459999999999994</v>
          </cell>
          <cell r="M314">
            <v>0.55000000000000004</v>
          </cell>
          <cell r="N314">
            <v>36.656999999999996</v>
          </cell>
          <cell r="O314">
            <v>4.9000000000000002E-2</v>
          </cell>
          <cell r="P314">
            <v>0</v>
          </cell>
          <cell r="Q314">
            <v>0</v>
          </cell>
          <cell r="R314">
            <v>36.705999999999996</v>
          </cell>
          <cell r="S314">
            <v>1</v>
          </cell>
          <cell r="T314">
            <v>2.64</v>
          </cell>
          <cell r="U314">
            <v>96.9</v>
          </cell>
          <cell r="V314">
            <v>0</v>
          </cell>
          <cell r="X314">
            <v>96.9</v>
          </cell>
          <cell r="Y314">
            <v>0.31126747349657585</v>
          </cell>
          <cell r="Z314">
            <v>93.45</v>
          </cell>
          <cell r="AA314">
            <v>3.6999999999999998E-2</v>
          </cell>
          <cell r="AB314" t="str">
            <v>YES</v>
          </cell>
          <cell r="AC314">
            <v>96.9</v>
          </cell>
          <cell r="AD314" t="str">
            <v>I</v>
          </cell>
          <cell r="AE314" t="e">
            <v>#N/A</v>
          </cell>
          <cell r="AF314" t="e">
            <v>#N/A</v>
          </cell>
          <cell r="AG314">
            <v>1</v>
          </cell>
          <cell r="AH314" t="e">
            <v>#N/A</v>
          </cell>
          <cell r="AI314">
            <v>0</v>
          </cell>
          <cell r="AJ314">
            <v>0</v>
          </cell>
          <cell r="AL314" t="e">
            <v>#N/A</v>
          </cell>
          <cell r="AM314" t="e">
            <v>#N/A</v>
          </cell>
          <cell r="AN314" t="str">
            <v/>
          </cell>
          <cell r="AO314" t="str">
            <v>x</v>
          </cell>
        </row>
        <row r="315">
          <cell r="B315" t="str">
            <v>SHE37V2AEB80200</v>
          </cell>
          <cell r="C315" t="str">
            <v>ECK-E</v>
          </cell>
          <cell r="D315" t="str">
            <v>E37V2AEB80/200</v>
          </cell>
          <cell r="E315" t="str">
            <v>5/16" x 6' 7"</v>
          </cell>
          <cell r="G315" t="str">
            <v>EA</v>
          </cell>
          <cell r="J315" t="str">
            <v>I</v>
          </cell>
          <cell r="K315">
            <v>3.88</v>
          </cell>
          <cell r="L315">
            <v>84.7</v>
          </cell>
          <cell r="M315">
            <v>0.55000000000000004</v>
          </cell>
          <cell r="N315">
            <v>38.114999999999995</v>
          </cell>
          <cell r="O315">
            <v>4.8800000000000003E-2</v>
          </cell>
          <cell r="P315">
            <v>0</v>
          </cell>
          <cell r="Q315">
            <v>0</v>
          </cell>
          <cell r="R315">
            <v>38.163799999999995</v>
          </cell>
          <cell r="S315">
            <v>1</v>
          </cell>
          <cell r="T315">
            <v>2.64</v>
          </cell>
          <cell r="U315">
            <v>100.75</v>
          </cell>
          <cell r="V315">
            <v>0</v>
          </cell>
          <cell r="X315">
            <v>100.75</v>
          </cell>
          <cell r="Y315">
            <v>0.31127814121362518</v>
          </cell>
          <cell r="Z315">
            <v>97.15</v>
          </cell>
          <cell r="AA315">
            <v>3.6999999999999998E-2</v>
          </cell>
          <cell r="AB315" t="str">
            <v>YES</v>
          </cell>
          <cell r="AC315">
            <v>100.75</v>
          </cell>
          <cell r="AD315" t="str">
            <v>I</v>
          </cell>
          <cell r="AE315" t="e">
            <v>#N/A</v>
          </cell>
          <cell r="AF315" t="e">
            <v>#N/A</v>
          </cell>
          <cell r="AG315">
            <v>1</v>
          </cell>
          <cell r="AH315" t="e">
            <v>#N/A</v>
          </cell>
          <cell r="AI315">
            <v>0</v>
          </cell>
          <cell r="AJ315">
            <v>0</v>
          </cell>
          <cell r="AL315" t="e">
            <v>#N/A</v>
          </cell>
          <cell r="AM315" t="e">
            <v>#N/A</v>
          </cell>
          <cell r="AN315" t="str">
            <v/>
          </cell>
          <cell r="AO315" t="str">
            <v>x</v>
          </cell>
        </row>
        <row r="316">
          <cell r="B316" t="str">
            <v>SHE37V2AEB110200</v>
          </cell>
          <cell r="C316" t="str">
            <v>ECK-E</v>
          </cell>
          <cell r="D316" t="str">
            <v>E37V2AEB110/200</v>
          </cell>
          <cell r="E316" t="str">
            <v>7/16" x 6' 7"</v>
          </cell>
          <cell r="G316" t="str">
            <v>EA</v>
          </cell>
          <cell r="J316" t="str">
            <v>I</v>
          </cell>
          <cell r="K316">
            <v>4.17</v>
          </cell>
          <cell r="L316">
            <v>88.19</v>
          </cell>
          <cell r="M316">
            <v>0.55000000000000004</v>
          </cell>
          <cell r="N316">
            <v>39.685499999999998</v>
          </cell>
          <cell r="O316">
            <v>5.1700000000000003E-2</v>
          </cell>
          <cell r="P316">
            <v>0</v>
          </cell>
          <cell r="Q316">
            <v>0</v>
          </cell>
          <cell r="R316">
            <v>39.737199999999994</v>
          </cell>
          <cell r="S316">
            <v>1</v>
          </cell>
          <cell r="T316">
            <v>2.64</v>
          </cell>
          <cell r="U316">
            <v>104.91</v>
          </cell>
          <cell r="V316">
            <v>-0.01</v>
          </cell>
          <cell r="X316">
            <v>104.9</v>
          </cell>
          <cell r="Y316">
            <v>0.31125400814628668</v>
          </cell>
          <cell r="Z316">
            <v>101.15</v>
          </cell>
          <cell r="AA316">
            <v>3.6999999999999998E-2</v>
          </cell>
          <cell r="AB316" t="str">
            <v>YES</v>
          </cell>
          <cell r="AC316">
            <v>104.9</v>
          </cell>
          <cell r="AD316" t="str">
            <v>I</v>
          </cell>
          <cell r="AE316" t="e">
            <v>#N/A</v>
          </cell>
          <cell r="AF316" t="e">
            <v>#N/A</v>
          </cell>
          <cell r="AG316">
            <v>1</v>
          </cell>
          <cell r="AH316" t="e">
            <v>#N/A</v>
          </cell>
          <cell r="AI316">
            <v>0</v>
          </cell>
          <cell r="AJ316">
            <v>0</v>
          </cell>
          <cell r="AL316" t="e">
            <v>#N/A</v>
          </cell>
          <cell r="AM316" t="e">
            <v>#N/A</v>
          </cell>
          <cell r="AN316" t="str">
            <v/>
          </cell>
          <cell r="AO316" t="str">
            <v>x</v>
          </cell>
        </row>
        <row r="317">
          <cell r="B317" t="str">
            <v>SHE37V2AEB60250</v>
          </cell>
          <cell r="C317" t="str">
            <v>ECK-E</v>
          </cell>
          <cell r="D317" t="str">
            <v>E37V2AEB60/250</v>
          </cell>
          <cell r="E317" t="str">
            <v>1/4" x 8'</v>
          </cell>
          <cell r="G317" t="str">
            <v>EA</v>
          </cell>
          <cell r="J317" t="str">
            <v>I</v>
          </cell>
          <cell r="K317">
            <v>4.9000000000000004</v>
          </cell>
          <cell r="L317">
            <v>99.48</v>
          </cell>
          <cell r="M317">
            <v>0.55000000000000004</v>
          </cell>
          <cell r="N317">
            <v>44.765999999999998</v>
          </cell>
          <cell r="O317">
            <v>5.9000000000000004E-2</v>
          </cell>
          <cell r="P317">
            <v>0</v>
          </cell>
          <cell r="Q317">
            <v>0</v>
          </cell>
          <cell r="R317">
            <v>44.824999999999996</v>
          </cell>
          <cell r="S317">
            <v>1</v>
          </cell>
          <cell r="T317">
            <v>2.64</v>
          </cell>
          <cell r="U317">
            <v>118.34</v>
          </cell>
          <cell r="V317">
            <v>0.01</v>
          </cell>
          <cell r="X317">
            <v>118.35</v>
          </cell>
          <cell r="Y317">
            <v>0.31136459653569926</v>
          </cell>
          <cell r="Z317">
            <v>114.15</v>
          </cell>
          <cell r="AA317">
            <v>3.6999999999999998E-2</v>
          </cell>
          <cell r="AB317" t="str">
            <v>YES</v>
          </cell>
          <cell r="AC317">
            <v>118.35</v>
          </cell>
          <cell r="AD317" t="str">
            <v>I</v>
          </cell>
          <cell r="AE317" t="e">
            <v>#N/A</v>
          </cell>
          <cell r="AF317" t="e">
            <v>#N/A</v>
          </cell>
          <cell r="AG317">
            <v>1</v>
          </cell>
          <cell r="AH317" t="e">
            <v>#N/A</v>
          </cell>
          <cell r="AI317">
            <v>0</v>
          </cell>
          <cell r="AJ317">
            <v>0</v>
          </cell>
          <cell r="AL317" t="e">
            <v>#N/A</v>
          </cell>
          <cell r="AM317" t="e">
            <v>#N/A</v>
          </cell>
          <cell r="AN317" t="str">
            <v/>
          </cell>
          <cell r="AO317" t="str">
            <v>x</v>
          </cell>
        </row>
        <row r="318">
          <cell r="B318" t="str">
            <v>SHE37V2AEB80250</v>
          </cell>
          <cell r="C318" t="str">
            <v>ECK-E</v>
          </cell>
          <cell r="D318" t="str">
            <v>E37V2AEB80/250</v>
          </cell>
          <cell r="E318" t="str">
            <v>5/16" x 8'</v>
          </cell>
          <cell r="G318" t="str">
            <v>EA</v>
          </cell>
          <cell r="J318" t="str">
            <v>I</v>
          </cell>
          <cell r="K318">
            <v>4.93</v>
          </cell>
          <cell r="L318">
            <v>103.47</v>
          </cell>
          <cell r="M318">
            <v>0.55000000000000004</v>
          </cell>
          <cell r="N318">
            <v>46.561499999999995</v>
          </cell>
          <cell r="O318">
            <v>5.9299999999999999E-2</v>
          </cell>
          <cell r="P318">
            <v>0</v>
          </cell>
          <cell r="Q318">
            <v>0</v>
          </cell>
          <cell r="R318">
            <v>46.620799999999996</v>
          </cell>
          <cell r="S318">
            <v>1</v>
          </cell>
          <cell r="T318">
            <v>2.64</v>
          </cell>
          <cell r="U318">
            <v>123.08</v>
          </cell>
          <cell r="V318">
            <v>2.0000000000003126E-2</v>
          </cell>
          <cell r="X318">
            <v>123.1</v>
          </cell>
          <cell r="Y318">
            <v>0.31141274647367262</v>
          </cell>
          <cell r="Z318">
            <v>118.7</v>
          </cell>
          <cell r="AA318">
            <v>3.6999999999999998E-2</v>
          </cell>
          <cell r="AB318" t="str">
            <v>YES</v>
          </cell>
          <cell r="AC318">
            <v>123.1</v>
          </cell>
          <cell r="AD318" t="str">
            <v>I</v>
          </cell>
          <cell r="AE318" t="e">
            <v>#N/A</v>
          </cell>
          <cell r="AF318" t="e">
            <v>#N/A</v>
          </cell>
          <cell r="AG318">
            <v>1</v>
          </cell>
          <cell r="AH318" t="e">
            <v>#N/A</v>
          </cell>
          <cell r="AI318">
            <v>0</v>
          </cell>
          <cell r="AJ318">
            <v>0</v>
          </cell>
          <cell r="AL318" t="e">
            <v>#N/A</v>
          </cell>
          <cell r="AM318" t="e">
            <v>#N/A</v>
          </cell>
          <cell r="AN318" t="str">
            <v/>
          </cell>
          <cell r="AO318" t="str">
            <v>x</v>
          </cell>
        </row>
        <row r="319">
          <cell r="B319" t="str">
            <v>SHE37V2AEB110250</v>
          </cell>
          <cell r="C319" t="str">
            <v>ECK-E</v>
          </cell>
          <cell r="D319" t="str">
            <v>E37V2AEB110/250</v>
          </cell>
          <cell r="E319" t="str">
            <v>7/16" x 8'</v>
          </cell>
          <cell r="G319" t="str">
            <v>EA</v>
          </cell>
          <cell r="J319" t="str">
            <v>I</v>
          </cell>
          <cell r="K319">
            <v>5.31</v>
          </cell>
          <cell r="L319">
            <v>107.84</v>
          </cell>
          <cell r="M319">
            <v>0.55000000000000004</v>
          </cell>
          <cell r="N319">
            <v>48.527999999999999</v>
          </cell>
          <cell r="O319">
            <v>6.3099999999999989E-2</v>
          </cell>
          <cell r="P319">
            <v>0</v>
          </cell>
          <cell r="Q319">
            <v>0</v>
          </cell>
          <cell r="R319">
            <v>48.591099999999997</v>
          </cell>
          <cell r="S319">
            <v>1</v>
          </cell>
          <cell r="T319">
            <v>2.64</v>
          </cell>
          <cell r="U319">
            <v>128.28</v>
          </cell>
          <cell r="V319">
            <v>2.0000000000003126E-2</v>
          </cell>
          <cell r="X319">
            <v>128.30000000000001</v>
          </cell>
          <cell r="Y319">
            <v>0.3113994189754129</v>
          </cell>
          <cell r="Z319">
            <v>123.7</v>
          </cell>
          <cell r="AA319">
            <v>3.6999999999999998E-2</v>
          </cell>
          <cell r="AB319" t="str">
            <v>YES</v>
          </cell>
          <cell r="AC319">
            <v>128.30000000000001</v>
          </cell>
          <cell r="AD319" t="str">
            <v>I</v>
          </cell>
          <cell r="AE319" t="e">
            <v>#N/A</v>
          </cell>
          <cell r="AF319" t="e">
            <v>#N/A</v>
          </cell>
          <cell r="AG319">
            <v>1</v>
          </cell>
          <cell r="AH319" t="e">
            <v>#N/A</v>
          </cell>
          <cell r="AI319">
            <v>0</v>
          </cell>
          <cell r="AJ319">
            <v>0</v>
          </cell>
          <cell r="AL319" t="e">
            <v>#N/A</v>
          </cell>
          <cell r="AM319" t="e">
            <v>#N/A</v>
          </cell>
          <cell r="AN319" t="str">
            <v/>
          </cell>
          <cell r="AO319" t="str">
            <v>x</v>
          </cell>
        </row>
        <row r="320">
          <cell r="B320" t="str">
            <v>SHE37V2AEB60300</v>
          </cell>
          <cell r="C320" t="str">
            <v>ECK-E</v>
          </cell>
          <cell r="D320" t="str">
            <v>E37V2AEB60/300</v>
          </cell>
          <cell r="E320" t="str">
            <v>1/4" x 10'</v>
          </cell>
          <cell r="G320" t="str">
            <v>EA</v>
          </cell>
          <cell r="J320" t="str">
            <v>I</v>
          </cell>
          <cell r="K320">
            <v>5.85</v>
          </cell>
          <cell r="L320">
            <v>122.95</v>
          </cell>
          <cell r="M320">
            <v>0.55000000000000004</v>
          </cell>
          <cell r="N320">
            <v>55.327499999999993</v>
          </cell>
          <cell r="O320">
            <v>6.8499999999999991E-2</v>
          </cell>
          <cell r="P320">
            <v>0</v>
          </cell>
          <cell r="Q320">
            <v>0</v>
          </cell>
          <cell r="R320">
            <v>55.395999999999994</v>
          </cell>
          <cell r="S320">
            <v>1</v>
          </cell>
          <cell r="T320">
            <v>2.64</v>
          </cell>
          <cell r="U320">
            <v>146.25</v>
          </cell>
          <cell r="V320">
            <v>0</v>
          </cell>
          <cell r="X320">
            <v>146.25</v>
          </cell>
          <cell r="Y320">
            <v>0.31131623931623942</v>
          </cell>
          <cell r="Z320">
            <v>141.05000000000001</v>
          </cell>
          <cell r="AA320">
            <v>3.6999999999999998E-2</v>
          </cell>
          <cell r="AB320" t="str">
            <v>YES</v>
          </cell>
          <cell r="AC320">
            <v>146.25</v>
          </cell>
          <cell r="AD320" t="str">
            <v>I</v>
          </cell>
          <cell r="AE320" t="e">
            <v>#N/A</v>
          </cell>
          <cell r="AF320" t="e">
            <v>#N/A</v>
          </cell>
          <cell r="AG320">
            <v>1</v>
          </cell>
          <cell r="AH320" t="e">
            <v>#N/A</v>
          </cell>
          <cell r="AI320">
            <v>0</v>
          </cell>
          <cell r="AJ320">
            <v>0</v>
          </cell>
          <cell r="AL320" t="e">
            <v>#N/A</v>
          </cell>
          <cell r="AM320" t="e">
            <v>#N/A</v>
          </cell>
          <cell r="AN320" t="str">
            <v/>
          </cell>
          <cell r="AO320" t="str">
            <v>x</v>
          </cell>
        </row>
        <row r="321">
          <cell r="B321" t="str">
            <v>SHE37V2AEB80300</v>
          </cell>
          <cell r="C321" t="str">
            <v>ECK-E</v>
          </cell>
          <cell r="D321" t="str">
            <v>E37V2AEB80/300</v>
          </cell>
          <cell r="E321" t="str">
            <v>5/16" x 10'</v>
          </cell>
          <cell r="G321" t="str">
            <v>EA</v>
          </cell>
          <cell r="J321" t="str">
            <v>I</v>
          </cell>
          <cell r="K321">
            <v>5.84</v>
          </cell>
          <cell r="L321">
            <v>129.69999999999999</v>
          </cell>
          <cell r="M321">
            <v>0.55000000000000004</v>
          </cell>
          <cell r="N321">
            <v>58.364999999999988</v>
          </cell>
          <cell r="O321">
            <v>6.8400000000000002E-2</v>
          </cell>
          <cell r="P321">
            <v>0</v>
          </cell>
          <cell r="Q321">
            <v>0</v>
          </cell>
          <cell r="R321">
            <v>58.433399999999985</v>
          </cell>
          <cell r="S321">
            <v>1</v>
          </cell>
          <cell r="T321">
            <v>2.64</v>
          </cell>
          <cell r="U321">
            <v>154.26</v>
          </cell>
          <cell r="V321">
            <v>-0.01</v>
          </cell>
          <cell r="X321">
            <v>154.25</v>
          </cell>
          <cell r="Y321">
            <v>0.31123147193163425</v>
          </cell>
          <cell r="Z321">
            <v>148.75</v>
          </cell>
          <cell r="AA321">
            <v>3.6999999999999998E-2</v>
          </cell>
          <cell r="AB321" t="str">
            <v>YES</v>
          </cell>
          <cell r="AC321">
            <v>154.25</v>
          </cell>
          <cell r="AD321" t="str">
            <v>I</v>
          </cell>
          <cell r="AE321" t="e">
            <v>#N/A</v>
          </cell>
          <cell r="AF321" t="e">
            <v>#N/A</v>
          </cell>
          <cell r="AG321">
            <v>1</v>
          </cell>
          <cell r="AH321" t="e">
            <v>#N/A</v>
          </cell>
          <cell r="AI321">
            <v>0</v>
          </cell>
          <cell r="AJ321">
            <v>0</v>
          </cell>
          <cell r="AL321" t="e">
            <v>#N/A</v>
          </cell>
          <cell r="AM321" t="e">
            <v>#N/A</v>
          </cell>
          <cell r="AN321" t="str">
            <v/>
          </cell>
          <cell r="AO321" t="str">
            <v>x</v>
          </cell>
        </row>
        <row r="322">
          <cell r="B322" t="str">
            <v>SHE37V2AEB110300</v>
          </cell>
          <cell r="C322" t="str">
            <v>ECK-E</v>
          </cell>
          <cell r="D322" t="str">
            <v>E37V2AEB110/300</v>
          </cell>
          <cell r="E322" t="str">
            <v>7/16" x 10'</v>
          </cell>
          <cell r="G322" t="str">
            <v>EA</v>
          </cell>
          <cell r="J322" t="str">
            <v>I</v>
          </cell>
          <cell r="K322">
            <v>6.34</v>
          </cell>
          <cell r="L322">
            <v>134.24</v>
          </cell>
          <cell r="M322">
            <v>0.55000000000000004</v>
          </cell>
          <cell r="N322">
            <v>60.408000000000001</v>
          </cell>
          <cell r="O322">
            <v>7.3399999999999993E-2</v>
          </cell>
          <cell r="P322">
            <v>0</v>
          </cell>
          <cell r="Q322">
            <v>0</v>
          </cell>
          <cell r="R322">
            <v>60.481400000000001</v>
          </cell>
          <cell r="S322">
            <v>1</v>
          </cell>
          <cell r="T322">
            <v>2.64</v>
          </cell>
          <cell r="U322">
            <v>159.66999999999999</v>
          </cell>
          <cell r="V322">
            <v>3.0000000000001137E-2</v>
          </cell>
          <cell r="X322">
            <v>159.69999999999999</v>
          </cell>
          <cell r="Y322">
            <v>0.31142027665509187</v>
          </cell>
          <cell r="Z322">
            <v>154</v>
          </cell>
          <cell r="AA322">
            <v>3.6999999999999998E-2</v>
          </cell>
          <cell r="AB322" t="str">
            <v>YES</v>
          </cell>
          <cell r="AC322">
            <v>159.69999999999999</v>
          </cell>
          <cell r="AD322" t="str">
            <v>I</v>
          </cell>
          <cell r="AE322" t="e">
            <v>#N/A</v>
          </cell>
          <cell r="AF322" t="e">
            <v>#N/A</v>
          </cell>
          <cell r="AG322">
            <v>1</v>
          </cell>
          <cell r="AH322" t="e">
            <v>#N/A</v>
          </cell>
          <cell r="AI322">
            <v>0</v>
          </cell>
          <cell r="AJ322">
            <v>0</v>
          </cell>
          <cell r="AL322" t="e">
            <v>#N/A</v>
          </cell>
          <cell r="AM322" t="e">
            <v>#N/A</v>
          </cell>
          <cell r="AN322" t="str">
            <v/>
          </cell>
          <cell r="AO322" t="str">
            <v>x</v>
          </cell>
        </row>
        <row r="323">
          <cell r="B323" t="str">
            <v>SHE37EB60S</v>
          </cell>
          <cell r="C323" t="str">
            <v>ECK-E</v>
          </cell>
          <cell r="D323" t="str">
            <v>E37EB60S</v>
          </cell>
          <cell r="E323" t="str">
            <v>1/4" x 8'</v>
          </cell>
          <cell r="G323" t="str">
            <v>EA</v>
          </cell>
          <cell r="J323" t="str">
            <v>I</v>
          </cell>
          <cell r="K323">
            <v>4.82</v>
          </cell>
          <cell r="L323">
            <v>95.61</v>
          </cell>
          <cell r="M323">
            <v>0.55000000000000004</v>
          </cell>
          <cell r="N323">
            <v>43.024499999999996</v>
          </cell>
          <cell r="O323">
            <v>5.8200000000000009E-2</v>
          </cell>
          <cell r="P323">
            <v>0</v>
          </cell>
          <cell r="Q323">
            <v>0</v>
          </cell>
          <cell r="R323">
            <v>43.082699999999996</v>
          </cell>
          <cell r="S323">
            <v>1</v>
          </cell>
          <cell r="T323">
            <v>2.64</v>
          </cell>
          <cell r="U323">
            <v>113.74</v>
          </cell>
          <cell r="V323">
            <v>0.01</v>
          </cell>
          <cell r="X323">
            <v>113.75</v>
          </cell>
          <cell r="Y323">
            <v>0.3113654345654347</v>
          </cell>
          <cell r="Z323">
            <v>109.7</v>
          </cell>
          <cell r="AA323">
            <v>3.6999999999999998E-2</v>
          </cell>
          <cell r="AB323" t="str">
            <v>YES</v>
          </cell>
          <cell r="AC323">
            <v>113.75</v>
          </cell>
          <cell r="AD323" t="str">
            <v>I</v>
          </cell>
          <cell r="AE323" t="e">
            <v>#N/A</v>
          </cell>
          <cell r="AF323" t="e">
            <v>#N/A</v>
          </cell>
          <cell r="AG323">
            <v>1</v>
          </cell>
          <cell r="AH323" t="e">
            <v>#N/A</v>
          </cell>
          <cell r="AI323">
            <v>0</v>
          </cell>
          <cell r="AJ323">
            <v>0</v>
          </cell>
          <cell r="AL323" t="e">
            <v>#N/A</v>
          </cell>
          <cell r="AM323" t="e">
            <v>#N/A</v>
          </cell>
          <cell r="AN323" t="str">
            <v/>
          </cell>
          <cell r="AO323" t="str">
            <v>x</v>
          </cell>
        </row>
        <row r="324">
          <cell r="B324" t="str">
            <v>SHE37EB80S</v>
          </cell>
          <cell r="C324" t="str">
            <v>ECK-E</v>
          </cell>
          <cell r="D324" t="str">
            <v>E37EB80S</v>
          </cell>
          <cell r="E324" t="str">
            <v>5/16" x 8'</v>
          </cell>
          <cell r="G324" t="str">
            <v>EA</v>
          </cell>
          <cell r="J324" t="str">
            <v>I</v>
          </cell>
          <cell r="K324">
            <v>4.99</v>
          </cell>
          <cell r="L324">
            <v>99.03</v>
          </cell>
          <cell r="M324">
            <v>0.55000000000000004</v>
          </cell>
          <cell r="N324">
            <v>44.563499999999998</v>
          </cell>
          <cell r="O324">
            <v>5.9900000000000002E-2</v>
          </cell>
          <cell r="P324">
            <v>0</v>
          </cell>
          <cell r="Q324">
            <v>0</v>
          </cell>
          <cell r="R324">
            <v>44.623399999999997</v>
          </cell>
          <cell r="S324">
            <v>1</v>
          </cell>
          <cell r="T324">
            <v>2.64</v>
          </cell>
          <cell r="U324">
            <v>117.81</v>
          </cell>
          <cell r="V324">
            <v>-0.01</v>
          </cell>
          <cell r="X324">
            <v>117.8</v>
          </cell>
          <cell r="Y324">
            <v>0.31126099706744881</v>
          </cell>
          <cell r="Z324">
            <v>113.6</v>
          </cell>
          <cell r="AA324">
            <v>3.6999999999999998E-2</v>
          </cell>
          <cell r="AB324" t="str">
            <v>YES</v>
          </cell>
          <cell r="AC324">
            <v>117.8</v>
          </cell>
          <cell r="AD324" t="str">
            <v>I</v>
          </cell>
          <cell r="AE324" t="e">
            <v>#N/A</v>
          </cell>
          <cell r="AF324" t="e">
            <v>#N/A</v>
          </cell>
          <cell r="AG324">
            <v>1</v>
          </cell>
          <cell r="AH324" t="e">
            <v>#N/A</v>
          </cell>
          <cell r="AI324">
            <v>0</v>
          </cell>
          <cell r="AJ324">
            <v>0</v>
          </cell>
          <cell r="AL324" t="e">
            <v>#N/A</v>
          </cell>
          <cell r="AM324" t="e">
            <v>#N/A</v>
          </cell>
          <cell r="AN324" t="str">
            <v/>
          </cell>
          <cell r="AO324" t="str">
            <v>x</v>
          </cell>
        </row>
        <row r="325">
          <cell r="B325" t="str">
            <v>SHE37EB110S</v>
          </cell>
          <cell r="C325" t="str">
            <v>ECK-E</v>
          </cell>
          <cell r="D325" t="str">
            <v>E37EB110S</v>
          </cell>
          <cell r="E325" t="str">
            <v>7/16" x 8'</v>
          </cell>
          <cell r="G325" t="str">
            <v>EA</v>
          </cell>
          <cell r="J325" t="str">
            <v>I</v>
          </cell>
          <cell r="K325">
            <v>5.25</v>
          </cell>
          <cell r="L325">
            <v>102.95</v>
          </cell>
          <cell r="M325">
            <v>0.55000000000000004</v>
          </cell>
          <cell r="N325">
            <v>46.327499999999993</v>
          </cell>
          <cell r="O325">
            <v>6.25E-2</v>
          </cell>
          <cell r="P325">
            <v>0</v>
          </cell>
          <cell r="Q325">
            <v>0</v>
          </cell>
          <cell r="R325">
            <v>46.389999999999993</v>
          </cell>
          <cell r="S325">
            <v>1</v>
          </cell>
          <cell r="T325">
            <v>2.64</v>
          </cell>
          <cell r="U325">
            <v>122.47</v>
          </cell>
          <cell r="V325">
            <v>3.0000000000001137E-2</v>
          </cell>
          <cell r="X325">
            <v>122.5</v>
          </cell>
          <cell r="Y325">
            <v>0.31146567717996299</v>
          </cell>
          <cell r="Z325">
            <v>118.1</v>
          </cell>
          <cell r="AA325">
            <v>3.6999999999999998E-2</v>
          </cell>
          <cell r="AB325" t="str">
            <v>YES</v>
          </cell>
          <cell r="AC325">
            <v>122.5</v>
          </cell>
          <cell r="AD325" t="str">
            <v>I</v>
          </cell>
          <cell r="AE325" t="e">
            <v>#N/A</v>
          </cell>
          <cell r="AF325" t="e">
            <v>#N/A</v>
          </cell>
          <cell r="AG325">
            <v>1</v>
          </cell>
          <cell r="AH325" t="e">
            <v>#N/A</v>
          </cell>
          <cell r="AI325">
            <v>0</v>
          </cell>
          <cell r="AJ325">
            <v>0</v>
          </cell>
          <cell r="AL325" t="e">
            <v>#N/A</v>
          </cell>
          <cell r="AM325" t="e">
            <v>#N/A</v>
          </cell>
          <cell r="AN325" t="str">
            <v/>
          </cell>
          <cell r="AO325" t="str">
            <v>x</v>
          </cell>
        </row>
        <row r="326">
          <cell r="B326" t="str">
            <v>SHE37EB60S300</v>
          </cell>
          <cell r="C326" t="str">
            <v>ECK-E</v>
          </cell>
          <cell r="D326" t="str">
            <v>E37EB60S/300</v>
          </cell>
          <cell r="E326" t="str">
            <v>1/4" x 10'</v>
          </cell>
          <cell r="G326" t="str">
            <v>EA</v>
          </cell>
          <cell r="J326" t="str">
            <v>I</v>
          </cell>
          <cell r="K326">
            <v>5.77</v>
          </cell>
          <cell r="L326">
            <v>114.67</v>
          </cell>
          <cell r="M326">
            <v>0.55000000000000004</v>
          </cell>
          <cell r="N326">
            <v>51.601499999999994</v>
          </cell>
          <cell r="O326">
            <v>6.7699999999999996E-2</v>
          </cell>
          <cell r="P326">
            <v>0</v>
          </cell>
          <cell r="Q326">
            <v>0</v>
          </cell>
          <cell r="R326">
            <v>51.669199999999996</v>
          </cell>
          <cell r="S326">
            <v>1</v>
          </cell>
          <cell r="T326">
            <v>2.64</v>
          </cell>
          <cell r="U326">
            <v>136.41</v>
          </cell>
          <cell r="V326">
            <v>-0.01</v>
          </cell>
          <cell r="X326">
            <v>136.4</v>
          </cell>
          <cell r="Y326">
            <v>0.31126099706744881</v>
          </cell>
          <cell r="Z326">
            <v>131.55000000000001</v>
          </cell>
          <cell r="AA326">
            <v>3.6999999999999998E-2</v>
          </cell>
          <cell r="AB326" t="str">
            <v>YES</v>
          </cell>
          <cell r="AC326">
            <v>136.4</v>
          </cell>
          <cell r="AD326" t="str">
            <v>I</v>
          </cell>
          <cell r="AE326" t="e">
            <v>#N/A</v>
          </cell>
          <cell r="AF326" t="e">
            <v>#N/A</v>
          </cell>
          <cell r="AG326">
            <v>1</v>
          </cell>
          <cell r="AH326" t="e">
            <v>#N/A</v>
          </cell>
          <cell r="AI326">
            <v>0</v>
          </cell>
          <cell r="AJ326">
            <v>0</v>
          </cell>
          <cell r="AL326" t="e">
            <v>#N/A</v>
          </cell>
          <cell r="AM326" t="e">
            <v>#N/A</v>
          </cell>
          <cell r="AN326" t="str">
            <v/>
          </cell>
          <cell r="AO326" t="str">
            <v>x</v>
          </cell>
        </row>
        <row r="327">
          <cell r="B327" t="str">
            <v>SHE37EB80S300</v>
          </cell>
          <cell r="C327" t="str">
            <v>ECK-E</v>
          </cell>
          <cell r="D327" t="str">
            <v>E37EB80S/300</v>
          </cell>
          <cell r="E327" t="str">
            <v>5/16" x 10'</v>
          </cell>
          <cell r="G327" t="str">
            <v>EA</v>
          </cell>
          <cell r="J327" t="str">
            <v>I</v>
          </cell>
          <cell r="K327">
            <v>5.99</v>
          </cell>
          <cell r="L327">
            <v>118.83</v>
          </cell>
          <cell r="M327">
            <v>0.55000000000000004</v>
          </cell>
          <cell r="N327">
            <v>53.473499999999994</v>
          </cell>
          <cell r="O327">
            <v>6.9900000000000004E-2</v>
          </cell>
          <cell r="P327">
            <v>0</v>
          </cell>
          <cell r="Q327">
            <v>0</v>
          </cell>
          <cell r="R327">
            <v>53.543399999999991</v>
          </cell>
          <cell r="S327">
            <v>1</v>
          </cell>
          <cell r="T327">
            <v>2.64</v>
          </cell>
          <cell r="U327">
            <v>141.35</v>
          </cell>
          <cell r="V327">
            <v>0</v>
          </cell>
          <cell r="X327">
            <v>141.35</v>
          </cell>
          <cell r="Y327">
            <v>0.3112724700131847</v>
          </cell>
          <cell r="Z327">
            <v>136.35</v>
          </cell>
          <cell r="AA327">
            <v>3.6999999999999998E-2</v>
          </cell>
          <cell r="AB327" t="str">
            <v>YES</v>
          </cell>
          <cell r="AC327">
            <v>141.35</v>
          </cell>
          <cell r="AD327" t="str">
            <v>I</v>
          </cell>
          <cell r="AE327" t="e">
            <v>#N/A</v>
          </cell>
          <cell r="AF327" t="e">
            <v>#N/A</v>
          </cell>
          <cell r="AG327">
            <v>1</v>
          </cell>
          <cell r="AH327" t="e">
            <v>#N/A</v>
          </cell>
          <cell r="AI327">
            <v>0</v>
          </cell>
          <cell r="AJ327">
            <v>0</v>
          </cell>
          <cell r="AL327" t="e">
            <v>#N/A</v>
          </cell>
          <cell r="AM327" t="e">
            <v>#N/A</v>
          </cell>
          <cell r="AN327" t="str">
            <v/>
          </cell>
          <cell r="AO327" t="str">
            <v>x</v>
          </cell>
        </row>
        <row r="328">
          <cell r="B328" t="str">
            <v>SHE37EB110S300</v>
          </cell>
          <cell r="C328" t="str">
            <v>ECK-E</v>
          </cell>
          <cell r="D328" t="str">
            <v>E37EB110S/300</v>
          </cell>
          <cell r="E328" t="str">
            <v>7/16" x 10'</v>
          </cell>
          <cell r="G328" t="str">
            <v>EA</v>
          </cell>
          <cell r="J328" t="str">
            <v>I</v>
          </cell>
          <cell r="K328">
            <v>6.3</v>
          </cell>
          <cell r="L328">
            <v>123.54</v>
          </cell>
          <cell r="M328">
            <v>0.55000000000000004</v>
          </cell>
          <cell r="N328">
            <v>55.592999999999996</v>
          </cell>
          <cell r="O328">
            <v>7.2999999999999995E-2</v>
          </cell>
          <cell r="P328">
            <v>0</v>
          </cell>
          <cell r="Q328">
            <v>0</v>
          </cell>
          <cell r="R328">
            <v>55.665999999999997</v>
          </cell>
          <cell r="S328">
            <v>1</v>
          </cell>
          <cell r="T328">
            <v>2.64</v>
          </cell>
          <cell r="U328">
            <v>146.96</v>
          </cell>
          <cell r="V328">
            <v>-0.01</v>
          </cell>
          <cell r="X328">
            <v>146.94999999999999</v>
          </cell>
          <cell r="Y328">
            <v>0.3112561477311393</v>
          </cell>
          <cell r="Z328">
            <v>141.75</v>
          </cell>
          <cell r="AA328">
            <v>3.6999999999999998E-2</v>
          </cell>
          <cell r="AB328" t="str">
            <v>YES</v>
          </cell>
          <cell r="AC328">
            <v>146.94999999999999</v>
          </cell>
          <cell r="AD328" t="str">
            <v>I</v>
          </cell>
          <cell r="AE328" t="e">
            <v>#N/A</v>
          </cell>
          <cell r="AF328" t="e">
            <v>#N/A</v>
          </cell>
          <cell r="AG328">
            <v>1</v>
          </cell>
          <cell r="AH328" t="e">
            <v>#N/A</v>
          </cell>
          <cell r="AI328">
            <v>0</v>
          </cell>
          <cell r="AJ328">
            <v>0</v>
          </cell>
          <cell r="AL328" t="e">
            <v>#N/A</v>
          </cell>
          <cell r="AM328" t="e">
            <v>#N/A</v>
          </cell>
          <cell r="AN328" t="str">
            <v/>
          </cell>
          <cell r="AO328" t="str">
            <v>x</v>
          </cell>
        </row>
        <row r="329">
          <cell r="B329" t="str">
            <v>SHE37V2A60150</v>
          </cell>
          <cell r="C329" t="str">
            <v>ECK-E</v>
          </cell>
          <cell r="D329" t="str">
            <v>E37V2A60/150</v>
          </cell>
          <cell r="E329" t="str">
            <v>1/4" x 4' 11"</v>
          </cell>
          <cell r="G329" t="str">
            <v>EA</v>
          </cell>
          <cell r="J329" t="str">
            <v>I</v>
          </cell>
          <cell r="K329">
            <v>3.01</v>
          </cell>
          <cell r="L329">
            <v>48.76</v>
          </cell>
          <cell r="M329">
            <v>0.55000000000000004</v>
          </cell>
          <cell r="N329">
            <v>21.941999999999997</v>
          </cell>
          <cell r="O329">
            <v>4.0099999999999997E-2</v>
          </cell>
          <cell r="P329">
            <v>0</v>
          </cell>
          <cell r="Q329">
            <v>0</v>
          </cell>
          <cell r="R329">
            <v>21.982099999999996</v>
          </cell>
          <cell r="S329">
            <v>1</v>
          </cell>
          <cell r="T329">
            <v>2.64</v>
          </cell>
          <cell r="U329">
            <v>58.03</v>
          </cell>
          <cell r="V329">
            <v>0.02</v>
          </cell>
          <cell r="X329">
            <v>58.05</v>
          </cell>
          <cell r="Y329">
            <v>0.31149949103437496</v>
          </cell>
          <cell r="Z329">
            <v>56</v>
          </cell>
          <cell r="AA329">
            <v>3.6999999999999998E-2</v>
          </cell>
          <cell r="AB329" t="str">
            <v>YES</v>
          </cell>
          <cell r="AC329">
            <v>58.05</v>
          </cell>
          <cell r="AD329" t="str">
            <v>I</v>
          </cell>
          <cell r="AE329" t="e">
            <v>#N/A</v>
          </cell>
          <cell r="AF329" t="e">
            <v>#N/A</v>
          </cell>
          <cell r="AG329">
            <v>1</v>
          </cell>
          <cell r="AH329" t="e">
            <v>#N/A</v>
          </cell>
          <cell r="AI329">
            <v>0</v>
          </cell>
          <cell r="AJ329">
            <v>0</v>
          </cell>
          <cell r="AL329" t="e">
            <v>#N/A</v>
          </cell>
          <cell r="AM329" t="e">
            <v>#N/A</v>
          </cell>
          <cell r="AN329" t="str">
            <v/>
          </cell>
          <cell r="AO329" t="str">
            <v>x</v>
          </cell>
        </row>
        <row r="330">
          <cell r="B330" t="str">
            <v>SHE37V2A80150</v>
          </cell>
          <cell r="C330" t="str">
            <v>ECK-E</v>
          </cell>
          <cell r="D330" t="str">
            <v>E37V2A80/150</v>
          </cell>
          <cell r="E330" t="str">
            <v>5/16" x 4' 11"</v>
          </cell>
          <cell r="G330" t="str">
            <v>EA</v>
          </cell>
          <cell r="J330" t="str">
            <v>I</v>
          </cell>
          <cell r="K330">
            <v>3.1</v>
          </cell>
          <cell r="L330">
            <v>50.71</v>
          </cell>
          <cell r="M330">
            <v>0.55000000000000004</v>
          </cell>
          <cell r="N330">
            <v>22.819499999999998</v>
          </cell>
          <cell r="O330">
            <v>4.1000000000000002E-2</v>
          </cell>
          <cell r="P330">
            <v>0</v>
          </cell>
          <cell r="Q330">
            <v>0</v>
          </cell>
          <cell r="R330">
            <v>22.860499999999998</v>
          </cell>
          <cell r="S330">
            <v>1</v>
          </cell>
          <cell r="T330">
            <v>2.64</v>
          </cell>
          <cell r="U330">
            <v>60.35</v>
          </cell>
          <cell r="V330">
            <v>0</v>
          </cell>
          <cell r="X330">
            <v>60.35</v>
          </cell>
          <cell r="Y330">
            <v>0.31127513745575064</v>
          </cell>
          <cell r="Z330">
            <v>58.2</v>
          </cell>
          <cell r="AA330">
            <v>3.6999999999999998E-2</v>
          </cell>
          <cell r="AB330" t="str">
            <v>YES</v>
          </cell>
          <cell r="AC330">
            <v>60.35</v>
          </cell>
          <cell r="AD330" t="str">
            <v>I</v>
          </cell>
          <cell r="AE330" t="e">
            <v>#N/A</v>
          </cell>
          <cell r="AF330" t="e">
            <v>#N/A</v>
          </cell>
          <cell r="AG330">
            <v>1</v>
          </cell>
          <cell r="AH330" t="e">
            <v>#N/A</v>
          </cell>
          <cell r="AI330">
            <v>0</v>
          </cell>
          <cell r="AJ330">
            <v>0</v>
          </cell>
          <cell r="AL330" t="e">
            <v>#N/A</v>
          </cell>
          <cell r="AM330" t="e">
            <v>#N/A</v>
          </cell>
          <cell r="AN330" t="str">
            <v/>
          </cell>
          <cell r="AO330" t="str">
            <v>x</v>
          </cell>
        </row>
        <row r="331">
          <cell r="B331" t="str">
            <v>SHE37V2A110150</v>
          </cell>
          <cell r="C331" t="str">
            <v>ECK-E</v>
          </cell>
          <cell r="D331" t="str">
            <v>E37V2A110/150</v>
          </cell>
          <cell r="E331" t="str">
            <v>7/16" x 4' 11"</v>
          </cell>
          <cell r="G331" t="str">
            <v>EA</v>
          </cell>
          <cell r="J331" t="str">
            <v>I</v>
          </cell>
          <cell r="K331">
            <v>3.25</v>
          </cell>
          <cell r="L331">
            <v>52.74</v>
          </cell>
          <cell r="M331">
            <v>0.55000000000000004</v>
          </cell>
          <cell r="N331">
            <v>23.732999999999997</v>
          </cell>
          <cell r="O331">
            <v>4.2500000000000003E-2</v>
          </cell>
          <cell r="P331">
            <v>0</v>
          </cell>
          <cell r="Q331">
            <v>0</v>
          </cell>
          <cell r="R331">
            <v>23.775499999999997</v>
          </cell>
          <cell r="S331">
            <v>1</v>
          </cell>
          <cell r="T331">
            <v>2.64</v>
          </cell>
          <cell r="U331">
            <v>62.77</v>
          </cell>
          <cell r="V331">
            <v>3.0000000000001137E-2</v>
          </cell>
          <cell r="X331">
            <v>62.8</v>
          </cell>
          <cell r="Y331">
            <v>0.3116531557614361</v>
          </cell>
          <cell r="Z331">
            <v>60.55</v>
          </cell>
          <cell r="AA331">
            <v>3.6999999999999998E-2</v>
          </cell>
          <cell r="AB331" t="str">
            <v>YES</v>
          </cell>
          <cell r="AC331">
            <v>62.8</v>
          </cell>
          <cell r="AD331" t="str">
            <v>I</v>
          </cell>
          <cell r="AE331" t="e">
            <v>#N/A</v>
          </cell>
          <cell r="AF331" t="e">
            <v>#N/A</v>
          </cell>
          <cell r="AG331">
            <v>1</v>
          </cell>
          <cell r="AH331" t="e">
            <v>#N/A</v>
          </cell>
          <cell r="AI331">
            <v>0</v>
          </cell>
          <cell r="AJ331">
            <v>0</v>
          </cell>
          <cell r="AL331" t="e">
            <v>#N/A</v>
          </cell>
          <cell r="AM331" t="e">
            <v>#N/A</v>
          </cell>
          <cell r="AN331" t="str">
            <v/>
          </cell>
          <cell r="AO331" t="str">
            <v>x</v>
          </cell>
        </row>
        <row r="332">
          <cell r="B332" t="str">
            <v>SHE37V2A60200</v>
          </cell>
          <cell r="C332" t="str">
            <v>ECK-E</v>
          </cell>
          <cell r="D332" t="str">
            <v>E37V2A60/200</v>
          </cell>
          <cell r="E332" t="str">
            <v>1/4" x 6' 7"</v>
          </cell>
          <cell r="G332" t="str">
            <v>EA</v>
          </cell>
          <cell r="J332" t="str">
            <v>I</v>
          </cell>
          <cell r="K332">
            <v>3</v>
          </cell>
          <cell r="L332">
            <v>62.65</v>
          </cell>
          <cell r="M332">
            <v>0.55000000000000004</v>
          </cell>
          <cell r="N332">
            <v>28.192499999999995</v>
          </cell>
          <cell r="O332">
            <v>0.04</v>
          </cell>
          <cell r="P332">
            <v>0</v>
          </cell>
          <cell r="Q332">
            <v>0</v>
          </cell>
          <cell r="R332">
            <v>28.232499999999995</v>
          </cell>
          <cell r="S332">
            <v>1</v>
          </cell>
          <cell r="T332">
            <v>2.64</v>
          </cell>
          <cell r="U332">
            <v>74.53</v>
          </cell>
          <cell r="V332">
            <v>0.02</v>
          </cell>
          <cell r="X332">
            <v>74.55</v>
          </cell>
          <cell r="Y332">
            <v>0.31144442412048068</v>
          </cell>
          <cell r="Z332">
            <v>71.900000000000006</v>
          </cell>
          <cell r="AA332">
            <v>3.6999999999999998E-2</v>
          </cell>
          <cell r="AB332" t="str">
            <v>YES</v>
          </cell>
          <cell r="AC332">
            <v>74.55</v>
          </cell>
          <cell r="AD332" t="str">
            <v>I</v>
          </cell>
          <cell r="AE332" t="e">
            <v>#N/A</v>
          </cell>
          <cell r="AF332" t="e">
            <v>#N/A</v>
          </cell>
          <cell r="AG332">
            <v>1</v>
          </cell>
          <cell r="AH332" t="e">
            <v>#N/A</v>
          </cell>
          <cell r="AI332">
            <v>0</v>
          </cell>
          <cell r="AJ332">
            <v>0</v>
          </cell>
          <cell r="AL332" t="e">
            <v>#N/A</v>
          </cell>
          <cell r="AM332" t="e">
            <v>#N/A</v>
          </cell>
          <cell r="AN332" t="str">
            <v/>
          </cell>
          <cell r="AO332" t="str">
            <v>x</v>
          </cell>
        </row>
        <row r="333">
          <cell r="B333" t="str">
            <v>SHE37V2A80200</v>
          </cell>
          <cell r="C333" t="str">
            <v>ECK-E</v>
          </cell>
          <cell r="D333" t="str">
            <v>E37V2A80/200</v>
          </cell>
          <cell r="E333" t="str">
            <v>5/16" x 6' 7"</v>
          </cell>
          <cell r="G333" t="str">
            <v>EA</v>
          </cell>
          <cell r="J333" t="str">
            <v>I</v>
          </cell>
          <cell r="K333">
            <v>4.1100000000000003</v>
          </cell>
          <cell r="L333">
            <v>65.13</v>
          </cell>
          <cell r="M333">
            <v>0.55000000000000004</v>
          </cell>
          <cell r="N333">
            <v>29.308499999999995</v>
          </cell>
          <cell r="O333">
            <v>5.1100000000000007E-2</v>
          </cell>
          <cell r="P333">
            <v>0</v>
          </cell>
          <cell r="Q333">
            <v>0</v>
          </cell>
          <cell r="R333">
            <v>29.359599999999997</v>
          </cell>
          <cell r="S333">
            <v>1</v>
          </cell>
          <cell r="T333">
            <v>2.64</v>
          </cell>
          <cell r="U333">
            <v>77.510000000000005</v>
          </cell>
          <cell r="V333">
            <v>-0.01</v>
          </cell>
          <cell r="X333">
            <v>77.5</v>
          </cell>
          <cell r="Y333">
            <v>0.31121173020527865</v>
          </cell>
          <cell r="Z333">
            <v>74.75</v>
          </cell>
          <cell r="AA333">
            <v>3.6999999999999998E-2</v>
          </cell>
          <cell r="AB333" t="str">
            <v>YES</v>
          </cell>
          <cell r="AC333">
            <v>77.5</v>
          </cell>
          <cell r="AD333" t="str">
            <v>I</v>
          </cell>
          <cell r="AE333" t="e">
            <v>#N/A</v>
          </cell>
          <cell r="AF333" t="e">
            <v>#N/A</v>
          </cell>
          <cell r="AG333">
            <v>1</v>
          </cell>
          <cell r="AH333" t="e">
            <v>#N/A</v>
          </cell>
          <cell r="AI333">
            <v>0</v>
          </cell>
          <cell r="AJ333">
            <v>0</v>
          </cell>
          <cell r="AL333" t="e">
            <v>#N/A</v>
          </cell>
          <cell r="AM333" t="e">
            <v>#N/A</v>
          </cell>
          <cell r="AN333" t="str">
            <v/>
          </cell>
          <cell r="AO333" t="str">
            <v>x</v>
          </cell>
        </row>
        <row r="334">
          <cell r="B334" t="str">
            <v>SHE37V2A110200</v>
          </cell>
          <cell r="C334" t="str">
            <v>ECK-E</v>
          </cell>
          <cell r="D334" t="str">
            <v>E37V2A110/200</v>
          </cell>
          <cell r="E334" t="str">
            <v>7/16" x 6' 7"</v>
          </cell>
          <cell r="G334" t="str">
            <v>EA</v>
          </cell>
          <cell r="J334" t="str">
            <v>I</v>
          </cell>
          <cell r="K334">
            <v>4.37</v>
          </cell>
          <cell r="L334">
            <v>67.83</v>
          </cell>
          <cell r="M334">
            <v>0.55000000000000004</v>
          </cell>
          <cell r="N334">
            <v>30.523499999999995</v>
          </cell>
          <cell r="O334">
            <v>5.3700000000000005E-2</v>
          </cell>
          <cell r="P334">
            <v>0</v>
          </cell>
          <cell r="Q334">
            <v>0</v>
          </cell>
          <cell r="R334">
            <v>30.577199999999994</v>
          </cell>
          <cell r="S334">
            <v>1</v>
          </cell>
          <cell r="T334">
            <v>2.64</v>
          </cell>
          <cell r="U334">
            <v>80.72</v>
          </cell>
          <cell r="V334">
            <v>0.03</v>
          </cell>
          <cell r="X334">
            <v>80.75</v>
          </cell>
          <cell r="Y334">
            <v>0.3115181536729526</v>
          </cell>
          <cell r="Z334">
            <v>77.849999999999994</v>
          </cell>
          <cell r="AA334">
            <v>3.6999999999999998E-2</v>
          </cell>
          <cell r="AB334" t="str">
            <v>YES</v>
          </cell>
          <cell r="AC334">
            <v>80.75</v>
          </cell>
          <cell r="AD334" t="str">
            <v>I</v>
          </cell>
          <cell r="AE334" t="e">
            <v>#N/A</v>
          </cell>
          <cell r="AF334" t="e">
            <v>#N/A</v>
          </cell>
          <cell r="AG334">
            <v>1</v>
          </cell>
          <cell r="AH334" t="e">
            <v>#N/A</v>
          </cell>
          <cell r="AI334">
            <v>0</v>
          </cell>
          <cell r="AJ334">
            <v>0</v>
          </cell>
          <cell r="AL334" t="e">
            <v>#N/A</v>
          </cell>
          <cell r="AM334" t="e">
            <v>#N/A</v>
          </cell>
          <cell r="AN334" t="str">
            <v/>
          </cell>
          <cell r="AO334" t="str">
            <v>x</v>
          </cell>
        </row>
        <row r="335">
          <cell r="B335" t="str">
            <v>SHE37V2A60250</v>
          </cell>
          <cell r="C335" t="str">
            <v>ECK-E</v>
          </cell>
          <cell r="D335" t="str">
            <v>E37V2A60/250</v>
          </cell>
          <cell r="E335" t="str">
            <v>1/4" x 8'</v>
          </cell>
          <cell r="G335" t="str">
            <v>EA</v>
          </cell>
          <cell r="J335" t="str">
            <v>I</v>
          </cell>
          <cell r="K335">
            <v>5.0599999999999996</v>
          </cell>
          <cell r="L335">
            <v>76.53</v>
          </cell>
          <cell r="M335">
            <v>0.55000000000000004</v>
          </cell>
          <cell r="N335">
            <v>34.438499999999998</v>
          </cell>
          <cell r="O335">
            <v>6.0600000000000001E-2</v>
          </cell>
          <cell r="P335">
            <v>0</v>
          </cell>
          <cell r="Q335">
            <v>0</v>
          </cell>
          <cell r="R335">
            <v>34.499099999999999</v>
          </cell>
          <cell r="S335">
            <v>1</v>
          </cell>
          <cell r="T335">
            <v>2.64</v>
          </cell>
          <cell r="U335">
            <v>91.08</v>
          </cell>
          <cell r="V335">
            <v>2.0000000000003126E-2</v>
          </cell>
          <cell r="X335">
            <v>91.1</v>
          </cell>
          <cell r="Y335">
            <v>0.31146392575591264</v>
          </cell>
          <cell r="Z335">
            <v>87.85</v>
          </cell>
          <cell r="AA335">
            <v>3.6999999999999998E-2</v>
          </cell>
          <cell r="AB335" t="str">
            <v>YES</v>
          </cell>
          <cell r="AC335">
            <v>91.1</v>
          </cell>
          <cell r="AD335" t="str">
            <v>I</v>
          </cell>
          <cell r="AE335" t="e">
            <v>#N/A</v>
          </cell>
          <cell r="AF335" t="e">
            <v>#N/A</v>
          </cell>
          <cell r="AG335">
            <v>1</v>
          </cell>
          <cell r="AH335" t="e">
            <v>#N/A</v>
          </cell>
          <cell r="AI335">
            <v>0</v>
          </cell>
          <cell r="AJ335">
            <v>0</v>
          </cell>
          <cell r="AL335" t="e">
            <v>#N/A</v>
          </cell>
          <cell r="AM335" t="e">
            <v>#N/A</v>
          </cell>
          <cell r="AN335" t="str">
            <v/>
          </cell>
          <cell r="AO335" t="str">
            <v>x</v>
          </cell>
        </row>
        <row r="336">
          <cell r="B336" t="str">
            <v>SHE37V2A80250</v>
          </cell>
          <cell r="C336" t="str">
            <v>ECK-E</v>
          </cell>
          <cell r="D336" t="str">
            <v>E37V2A80/250</v>
          </cell>
          <cell r="E336" t="str">
            <v>5/16" x 8'</v>
          </cell>
          <cell r="G336" t="str">
            <v>EA</v>
          </cell>
          <cell r="J336" t="str">
            <v>I</v>
          </cell>
          <cell r="K336">
            <v>5.15</v>
          </cell>
          <cell r="L336">
            <v>79.59</v>
          </cell>
          <cell r="M336">
            <v>0.55000000000000004</v>
          </cell>
          <cell r="N336">
            <v>35.8155</v>
          </cell>
          <cell r="O336">
            <v>6.1500000000000006E-2</v>
          </cell>
          <cell r="P336">
            <v>0</v>
          </cell>
          <cell r="Q336">
            <v>0</v>
          </cell>
          <cell r="R336">
            <v>35.877000000000002</v>
          </cell>
          <cell r="S336">
            <v>1</v>
          </cell>
          <cell r="T336">
            <v>2.64</v>
          </cell>
          <cell r="U336">
            <v>94.72</v>
          </cell>
          <cell r="V336">
            <v>0.03</v>
          </cell>
          <cell r="X336">
            <v>94.75</v>
          </cell>
          <cell r="Y336">
            <v>0.3115471336051811</v>
          </cell>
          <cell r="Z336">
            <v>91.35</v>
          </cell>
          <cell r="AA336">
            <v>3.6999999999999998E-2</v>
          </cell>
          <cell r="AB336" t="str">
            <v>YES</v>
          </cell>
          <cell r="AC336">
            <v>94.75</v>
          </cell>
          <cell r="AD336" t="str">
            <v>I</v>
          </cell>
          <cell r="AE336" t="e">
            <v>#N/A</v>
          </cell>
          <cell r="AF336" t="e">
            <v>#N/A</v>
          </cell>
          <cell r="AG336">
            <v>1</v>
          </cell>
          <cell r="AH336" t="e">
            <v>#N/A</v>
          </cell>
          <cell r="AI336">
            <v>0</v>
          </cell>
          <cell r="AJ336">
            <v>0</v>
          </cell>
          <cell r="AL336" t="e">
            <v>#N/A</v>
          </cell>
          <cell r="AM336" t="e">
            <v>#N/A</v>
          </cell>
          <cell r="AN336" t="str">
            <v/>
          </cell>
          <cell r="AO336" t="str">
            <v>x</v>
          </cell>
        </row>
        <row r="337">
          <cell r="B337" t="str">
            <v>SHE37V2A110250</v>
          </cell>
          <cell r="C337" t="str">
            <v>ECK-E</v>
          </cell>
          <cell r="D337" t="str">
            <v>E37V2A110/250</v>
          </cell>
          <cell r="E337" t="str">
            <v>7/16" x 8'</v>
          </cell>
          <cell r="G337" t="str">
            <v>EA</v>
          </cell>
          <cell r="J337" t="str">
            <v>I</v>
          </cell>
          <cell r="K337">
            <v>5.59</v>
          </cell>
          <cell r="L337">
            <v>82.96</v>
          </cell>
          <cell r="M337">
            <v>0.55000000000000004</v>
          </cell>
          <cell r="N337">
            <v>37.331999999999994</v>
          </cell>
          <cell r="O337">
            <v>6.59E-2</v>
          </cell>
          <cell r="P337">
            <v>0</v>
          </cell>
          <cell r="Q337">
            <v>0</v>
          </cell>
          <cell r="R337">
            <v>37.397899999999993</v>
          </cell>
          <cell r="S337">
            <v>1</v>
          </cell>
          <cell r="T337">
            <v>2.64</v>
          </cell>
          <cell r="U337">
            <v>98.73</v>
          </cell>
          <cell r="V337">
            <v>0.02</v>
          </cell>
          <cell r="X337">
            <v>98.75</v>
          </cell>
          <cell r="Y337">
            <v>0.31143107019562738</v>
          </cell>
          <cell r="Z337">
            <v>95.2</v>
          </cell>
          <cell r="AA337">
            <v>3.6999999999999998E-2</v>
          </cell>
          <cell r="AB337" t="str">
            <v>YES</v>
          </cell>
          <cell r="AC337">
            <v>98.75</v>
          </cell>
          <cell r="AD337" t="str">
            <v>I</v>
          </cell>
          <cell r="AE337" t="e">
            <v>#N/A</v>
          </cell>
          <cell r="AF337" t="e">
            <v>#N/A</v>
          </cell>
          <cell r="AG337">
            <v>1</v>
          </cell>
          <cell r="AH337" t="e">
            <v>#N/A</v>
          </cell>
          <cell r="AI337">
            <v>0</v>
          </cell>
          <cell r="AJ337">
            <v>0</v>
          </cell>
          <cell r="AL337" t="e">
            <v>#N/A</v>
          </cell>
          <cell r="AM337" t="e">
            <v>#N/A</v>
          </cell>
          <cell r="AN337" t="str">
            <v/>
          </cell>
          <cell r="AO337" t="str">
            <v>x</v>
          </cell>
        </row>
        <row r="338">
          <cell r="B338" t="str">
            <v>SHE37V2A60300</v>
          </cell>
          <cell r="C338" t="str">
            <v>ECK-E</v>
          </cell>
          <cell r="D338" t="str">
            <v>E37V2A60/300</v>
          </cell>
          <cell r="E338" t="str">
            <v>1/4" x 10'</v>
          </cell>
          <cell r="G338" t="str">
            <v>EA</v>
          </cell>
          <cell r="J338" t="str">
            <v>I</v>
          </cell>
          <cell r="K338">
            <v>6.02</v>
          </cell>
          <cell r="L338">
            <v>94.55</v>
          </cell>
          <cell r="M338">
            <v>0.55000000000000004</v>
          </cell>
          <cell r="N338">
            <v>42.547499999999992</v>
          </cell>
          <cell r="O338">
            <v>7.0199999999999999E-2</v>
          </cell>
          <cell r="P338">
            <v>0</v>
          </cell>
          <cell r="Q338">
            <v>0</v>
          </cell>
          <cell r="R338">
            <v>42.617699999999992</v>
          </cell>
          <cell r="S338">
            <v>1</v>
          </cell>
          <cell r="T338">
            <v>2.64</v>
          </cell>
          <cell r="U338">
            <v>112.51</v>
          </cell>
          <cell r="V338">
            <v>-0.01</v>
          </cell>
          <cell r="X338">
            <v>112.5</v>
          </cell>
          <cell r="Y338">
            <v>0.31122909090909112</v>
          </cell>
          <cell r="Z338">
            <v>108.5</v>
          </cell>
          <cell r="AA338">
            <v>3.6999999999999998E-2</v>
          </cell>
          <cell r="AB338" t="str">
            <v>YES</v>
          </cell>
          <cell r="AC338">
            <v>112.5</v>
          </cell>
          <cell r="AD338" t="str">
            <v>I</v>
          </cell>
          <cell r="AE338" t="e">
            <v>#N/A</v>
          </cell>
          <cell r="AF338" t="e">
            <v>#N/A</v>
          </cell>
          <cell r="AG338">
            <v>1</v>
          </cell>
          <cell r="AH338" t="e">
            <v>#N/A</v>
          </cell>
          <cell r="AI338">
            <v>0</v>
          </cell>
          <cell r="AJ338">
            <v>0</v>
          </cell>
          <cell r="AL338" t="e">
            <v>#N/A</v>
          </cell>
          <cell r="AM338" t="e">
            <v>#N/A</v>
          </cell>
          <cell r="AN338" t="str">
            <v/>
          </cell>
          <cell r="AO338" t="str">
            <v>x</v>
          </cell>
        </row>
        <row r="339">
          <cell r="B339" t="str">
            <v>SHE37V2A80300</v>
          </cell>
          <cell r="C339" t="str">
            <v>ECK-E</v>
          </cell>
          <cell r="D339" t="str">
            <v>E37V2A80/300</v>
          </cell>
          <cell r="E339" t="str">
            <v>5/16" x 10'</v>
          </cell>
          <cell r="G339" t="str">
            <v>EA</v>
          </cell>
          <cell r="J339" t="str">
            <v>I</v>
          </cell>
          <cell r="K339">
            <v>6.08</v>
          </cell>
          <cell r="L339">
            <v>99.77</v>
          </cell>
          <cell r="M339">
            <v>0.55000000000000004</v>
          </cell>
          <cell r="N339">
            <v>44.896499999999996</v>
          </cell>
          <cell r="O339">
            <v>7.0800000000000002E-2</v>
          </cell>
          <cell r="P339">
            <v>0</v>
          </cell>
          <cell r="Q339">
            <v>0</v>
          </cell>
          <cell r="R339">
            <v>44.967299999999994</v>
          </cell>
          <cell r="S339">
            <v>1</v>
          </cell>
          <cell r="T339">
            <v>2.64</v>
          </cell>
          <cell r="U339">
            <v>118.71</v>
          </cell>
          <cell r="V339">
            <v>-0.01</v>
          </cell>
          <cell r="X339">
            <v>118.7</v>
          </cell>
          <cell r="Y339">
            <v>0.31121543999387324</v>
          </cell>
          <cell r="Z339">
            <v>114.5</v>
          </cell>
          <cell r="AA339">
            <v>3.6999999999999998E-2</v>
          </cell>
          <cell r="AB339" t="str">
            <v>YES</v>
          </cell>
          <cell r="AC339">
            <v>118.7</v>
          </cell>
          <cell r="AD339" t="str">
            <v>I</v>
          </cell>
          <cell r="AE339" t="e">
            <v>#N/A</v>
          </cell>
          <cell r="AF339" t="e">
            <v>#N/A</v>
          </cell>
          <cell r="AG339">
            <v>1</v>
          </cell>
          <cell r="AH339" t="e">
            <v>#N/A</v>
          </cell>
          <cell r="AI339">
            <v>0</v>
          </cell>
          <cell r="AJ339">
            <v>0</v>
          </cell>
          <cell r="AL339" t="e">
            <v>#N/A</v>
          </cell>
          <cell r="AM339" t="e">
            <v>#N/A</v>
          </cell>
          <cell r="AN339" t="str">
            <v/>
          </cell>
          <cell r="AO339" t="str">
            <v>x</v>
          </cell>
        </row>
        <row r="340">
          <cell r="B340" t="str">
            <v>SHE37V2A110300</v>
          </cell>
          <cell r="C340" t="str">
            <v>ECK-E</v>
          </cell>
          <cell r="D340" t="str">
            <v>E37V2A110/300</v>
          </cell>
          <cell r="E340" t="str">
            <v>7/16" x 10'</v>
          </cell>
          <cell r="G340" t="str">
            <v>EA</v>
          </cell>
          <cell r="J340" t="str">
            <v>I</v>
          </cell>
          <cell r="K340">
            <v>6.48</v>
          </cell>
          <cell r="L340">
            <v>103.24</v>
          </cell>
          <cell r="M340">
            <v>0.55000000000000004</v>
          </cell>
          <cell r="N340">
            <v>46.457999999999991</v>
          </cell>
          <cell r="O340">
            <v>7.4800000000000005E-2</v>
          </cell>
          <cell r="P340">
            <v>0</v>
          </cell>
          <cell r="Q340">
            <v>0</v>
          </cell>
          <cell r="R340">
            <v>46.532799999999995</v>
          </cell>
          <cell r="S340">
            <v>1</v>
          </cell>
          <cell r="T340">
            <v>2.64</v>
          </cell>
          <cell r="U340">
            <v>122.85</v>
          </cell>
          <cell r="V340">
            <v>0</v>
          </cell>
          <cell r="X340">
            <v>122.85</v>
          </cell>
          <cell r="Y340">
            <v>0.31131387131387134</v>
          </cell>
          <cell r="Z340">
            <v>118.5</v>
          </cell>
          <cell r="AA340">
            <v>3.6999999999999998E-2</v>
          </cell>
          <cell r="AB340" t="str">
            <v>YES</v>
          </cell>
          <cell r="AC340">
            <v>122.85</v>
          </cell>
          <cell r="AD340" t="str">
            <v>I</v>
          </cell>
          <cell r="AE340" t="e">
            <v>#N/A</v>
          </cell>
          <cell r="AF340" t="e">
            <v>#N/A</v>
          </cell>
          <cell r="AG340">
            <v>1</v>
          </cell>
          <cell r="AH340" t="e">
            <v>#N/A</v>
          </cell>
          <cell r="AI340">
            <v>0</v>
          </cell>
          <cell r="AJ340">
            <v>0</v>
          </cell>
          <cell r="AL340" t="e">
            <v>#N/A</v>
          </cell>
          <cell r="AM340" t="e">
            <v>#N/A</v>
          </cell>
          <cell r="AN340" t="str">
            <v/>
          </cell>
          <cell r="AO340" t="str">
            <v>x</v>
          </cell>
        </row>
        <row r="341">
          <cell r="B341" t="str">
            <v>SHE37E60S</v>
          </cell>
          <cell r="C341" t="str">
            <v>ECK-E</v>
          </cell>
          <cell r="D341" t="str">
            <v>E37E60S</v>
          </cell>
          <cell r="E341" t="str">
            <v>1/4" x 8'</v>
          </cell>
          <cell r="G341" t="str">
            <v>EA</v>
          </cell>
          <cell r="J341" t="str">
            <v>I</v>
          </cell>
          <cell r="K341">
            <v>4.82</v>
          </cell>
          <cell r="L341">
            <v>73.42</v>
          </cell>
          <cell r="M341">
            <v>0.55000000000000004</v>
          </cell>
          <cell r="N341">
            <v>33.038999999999994</v>
          </cell>
          <cell r="O341">
            <v>5.8200000000000009E-2</v>
          </cell>
          <cell r="P341">
            <v>0</v>
          </cell>
          <cell r="Q341">
            <v>0</v>
          </cell>
          <cell r="R341">
            <v>33.097199999999994</v>
          </cell>
          <cell r="S341">
            <v>1</v>
          </cell>
          <cell r="T341">
            <v>2.64</v>
          </cell>
          <cell r="U341">
            <v>87.38</v>
          </cell>
          <cell r="V341">
            <v>2.0000000000003126E-2</v>
          </cell>
          <cell r="X341">
            <v>87.4</v>
          </cell>
          <cell r="Y341">
            <v>0.31147909298939069</v>
          </cell>
          <cell r="Z341">
            <v>84.25</v>
          </cell>
          <cell r="AA341">
            <v>3.6999999999999998E-2</v>
          </cell>
          <cell r="AB341" t="str">
            <v>YES</v>
          </cell>
          <cell r="AC341">
            <v>87.4</v>
          </cell>
          <cell r="AD341" t="str">
            <v>I</v>
          </cell>
          <cell r="AE341" t="e">
            <v>#N/A</v>
          </cell>
          <cell r="AF341" t="e">
            <v>#N/A</v>
          </cell>
          <cell r="AG341">
            <v>1</v>
          </cell>
          <cell r="AH341" t="e">
            <v>#N/A</v>
          </cell>
          <cell r="AI341">
            <v>0</v>
          </cell>
          <cell r="AJ341">
            <v>0</v>
          </cell>
          <cell r="AL341" t="e">
            <v>#N/A</v>
          </cell>
          <cell r="AM341" t="e">
            <v>#N/A</v>
          </cell>
          <cell r="AN341" t="str">
            <v/>
          </cell>
          <cell r="AO341" t="str">
            <v>x</v>
          </cell>
        </row>
        <row r="342">
          <cell r="B342" t="str">
            <v>SHE37E80S</v>
          </cell>
          <cell r="C342" t="str">
            <v>ECK-E</v>
          </cell>
          <cell r="D342" t="str">
            <v>E37E80S</v>
          </cell>
          <cell r="E342" t="str">
            <v>5/16" x 8'</v>
          </cell>
          <cell r="G342" t="str">
            <v>EA</v>
          </cell>
          <cell r="J342" t="str">
            <v>I</v>
          </cell>
          <cell r="K342">
            <v>4.99</v>
          </cell>
          <cell r="L342">
            <v>76.099999999999994</v>
          </cell>
          <cell r="M342">
            <v>0.55000000000000004</v>
          </cell>
          <cell r="N342">
            <v>34.244999999999997</v>
          </cell>
          <cell r="O342">
            <v>5.9900000000000002E-2</v>
          </cell>
          <cell r="P342">
            <v>0</v>
          </cell>
          <cell r="Q342">
            <v>0</v>
          </cell>
          <cell r="R342">
            <v>34.304899999999996</v>
          </cell>
          <cell r="S342">
            <v>1</v>
          </cell>
          <cell r="T342">
            <v>2.64</v>
          </cell>
          <cell r="U342">
            <v>90.56</v>
          </cell>
          <cell r="V342">
            <v>-0.01</v>
          </cell>
          <cell r="X342">
            <v>90.55</v>
          </cell>
          <cell r="Y342">
            <v>0.31118116560413644</v>
          </cell>
          <cell r="Z342">
            <v>87.35</v>
          </cell>
          <cell r="AA342">
            <v>3.6999999999999998E-2</v>
          </cell>
          <cell r="AB342" t="str">
            <v>YES</v>
          </cell>
          <cell r="AC342">
            <v>90.55</v>
          </cell>
          <cell r="AD342" t="str">
            <v>I</v>
          </cell>
          <cell r="AE342" t="e">
            <v>#N/A</v>
          </cell>
          <cell r="AF342" t="e">
            <v>#N/A</v>
          </cell>
          <cell r="AG342">
            <v>1</v>
          </cell>
          <cell r="AH342" t="e">
            <v>#N/A</v>
          </cell>
          <cell r="AI342">
            <v>0</v>
          </cell>
          <cell r="AJ342">
            <v>0</v>
          </cell>
          <cell r="AL342" t="e">
            <v>#N/A</v>
          </cell>
          <cell r="AM342" t="e">
            <v>#N/A</v>
          </cell>
          <cell r="AN342" t="str">
            <v/>
          </cell>
          <cell r="AO342" t="str">
            <v>x</v>
          </cell>
        </row>
        <row r="343">
          <cell r="B343" t="str">
            <v>SHE37E110S</v>
          </cell>
          <cell r="C343" t="str">
            <v>ECK-E</v>
          </cell>
          <cell r="D343" t="str">
            <v>E37E110S</v>
          </cell>
          <cell r="E343" t="str">
            <v>7/16" x 8'</v>
          </cell>
          <cell r="G343" t="str">
            <v>EA</v>
          </cell>
          <cell r="J343" t="str">
            <v>I</v>
          </cell>
          <cell r="K343">
            <v>5.25</v>
          </cell>
          <cell r="L343">
            <v>79.19</v>
          </cell>
          <cell r="M343">
            <v>0.55000000000000004</v>
          </cell>
          <cell r="N343">
            <v>35.635499999999993</v>
          </cell>
          <cell r="O343">
            <v>6.25E-2</v>
          </cell>
          <cell r="P343">
            <v>0</v>
          </cell>
          <cell r="Q343">
            <v>0</v>
          </cell>
          <cell r="R343">
            <v>35.697999999999993</v>
          </cell>
          <cell r="S343">
            <v>1</v>
          </cell>
          <cell r="T343">
            <v>2.64</v>
          </cell>
          <cell r="U343">
            <v>94.24</v>
          </cell>
          <cell r="V343">
            <v>0.01</v>
          </cell>
          <cell r="X343">
            <v>94.25</v>
          </cell>
          <cell r="Y343">
            <v>0.31134796238244533</v>
          </cell>
          <cell r="Z343">
            <v>90.9</v>
          </cell>
          <cell r="AA343">
            <v>3.6999999999999998E-2</v>
          </cell>
          <cell r="AB343" t="str">
            <v>YES</v>
          </cell>
          <cell r="AC343">
            <v>94.25</v>
          </cell>
          <cell r="AD343" t="str">
            <v>I</v>
          </cell>
          <cell r="AE343" t="e">
            <v>#N/A</v>
          </cell>
          <cell r="AF343" t="e">
            <v>#N/A</v>
          </cell>
          <cell r="AG343">
            <v>1</v>
          </cell>
          <cell r="AH343" t="e">
            <v>#N/A</v>
          </cell>
          <cell r="AI343">
            <v>0</v>
          </cell>
          <cell r="AJ343">
            <v>0</v>
          </cell>
          <cell r="AL343" t="e">
            <v>#N/A</v>
          </cell>
          <cell r="AM343" t="e">
            <v>#N/A</v>
          </cell>
          <cell r="AN343" t="str">
            <v/>
          </cell>
          <cell r="AO343" t="str">
            <v>x</v>
          </cell>
        </row>
        <row r="344">
          <cell r="B344" t="str">
            <v>SHE37E60S300</v>
          </cell>
          <cell r="C344" t="str">
            <v>ECK-E</v>
          </cell>
          <cell r="D344" t="str">
            <v>E37E60S/300</v>
          </cell>
          <cell r="E344" t="str">
            <v>1/4" x 10'</v>
          </cell>
          <cell r="G344" t="str">
            <v>EA</v>
          </cell>
          <cell r="J344" t="str">
            <v>I</v>
          </cell>
          <cell r="K344">
            <v>5.77</v>
          </cell>
          <cell r="L344">
            <v>88.05</v>
          </cell>
          <cell r="M344">
            <v>0.55000000000000004</v>
          </cell>
          <cell r="N344">
            <v>39.622499999999995</v>
          </cell>
          <cell r="O344">
            <v>6.7699999999999996E-2</v>
          </cell>
          <cell r="P344">
            <v>0</v>
          </cell>
          <cell r="Q344">
            <v>0</v>
          </cell>
          <cell r="R344">
            <v>39.690199999999997</v>
          </cell>
          <cell r="S344">
            <v>1</v>
          </cell>
          <cell r="T344">
            <v>2.64</v>
          </cell>
          <cell r="U344">
            <v>104.78</v>
          </cell>
          <cell r="V344">
            <v>2.0000000000003126E-2</v>
          </cell>
          <cell r="X344">
            <v>104.8</v>
          </cell>
          <cell r="Y344">
            <v>0.31141221374045808</v>
          </cell>
          <cell r="Z344">
            <v>101.05</v>
          </cell>
          <cell r="AA344">
            <v>3.6999999999999998E-2</v>
          </cell>
          <cell r="AB344" t="str">
            <v>YES</v>
          </cell>
          <cell r="AC344">
            <v>104.8</v>
          </cell>
          <cell r="AD344" t="str">
            <v>I</v>
          </cell>
          <cell r="AE344" t="e">
            <v>#N/A</v>
          </cell>
          <cell r="AF344" t="e">
            <v>#N/A</v>
          </cell>
          <cell r="AG344">
            <v>1</v>
          </cell>
          <cell r="AH344" t="e">
            <v>#N/A</v>
          </cell>
          <cell r="AI344">
            <v>0</v>
          </cell>
          <cell r="AJ344">
            <v>0</v>
          </cell>
          <cell r="AL344" t="e">
            <v>#N/A</v>
          </cell>
          <cell r="AM344" t="e">
            <v>#N/A</v>
          </cell>
          <cell r="AN344" t="str">
            <v/>
          </cell>
          <cell r="AO344" t="str">
            <v>x</v>
          </cell>
        </row>
        <row r="345">
          <cell r="B345" t="str">
            <v>SHE37E80S300</v>
          </cell>
          <cell r="C345" t="str">
            <v>ECK-E</v>
          </cell>
          <cell r="D345" t="str">
            <v>E37E80S/300</v>
          </cell>
          <cell r="E345" t="str">
            <v>5/16" x 10'</v>
          </cell>
          <cell r="G345" t="str">
            <v>EA</v>
          </cell>
          <cell r="J345" t="str">
            <v>I</v>
          </cell>
          <cell r="K345">
            <v>5.99</v>
          </cell>
          <cell r="L345">
            <v>91.28</v>
          </cell>
          <cell r="M345">
            <v>0.55000000000000004</v>
          </cell>
          <cell r="N345">
            <v>41.075999999999993</v>
          </cell>
          <cell r="O345">
            <v>6.9900000000000004E-2</v>
          </cell>
          <cell r="P345">
            <v>0</v>
          </cell>
          <cell r="Q345">
            <v>0</v>
          </cell>
          <cell r="R345">
            <v>41.14589999999999</v>
          </cell>
          <cell r="S345">
            <v>1</v>
          </cell>
          <cell r="T345">
            <v>2.64</v>
          </cell>
          <cell r="U345">
            <v>108.63</v>
          </cell>
          <cell r="V345">
            <v>0.02</v>
          </cell>
          <cell r="X345">
            <v>108.65</v>
          </cell>
          <cell r="Y345">
            <v>0.31145211898088132</v>
          </cell>
          <cell r="Z345">
            <v>104.75</v>
          </cell>
          <cell r="AA345">
            <v>3.6999999999999998E-2</v>
          </cell>
          <cell r="AB345" t="str">
            <v>YES</v>
          </cell>
          <cell r="AC345">
            <v>108.65</v>
          </cell>
          <cell r="AD345" t="str">
            <v>I</v>
          </cell>
          <cell r="AE345" t="e">
            <v>#N/A</v>
          </cell>
          <cell r="AF345" t="e">
            <v>#N/A</v>
          </cell>
          <cell r="AG345">
            <v>1</v>
          </cell>
          <cell r="AH345" t="e">
            <v>#N/A</v>
          </cell>
          <cell r="AI345">
            <v>0</v>
          </cell>
          <cell r="AJ345">
            <v>0</v>
          </cell>
          <cell r="AL345" t="e">
            <v>#N/A</v>
          </cell>
          <cell r="AM345" t="e">
            <v>#N/A</v>
          </cell>
          <cell r="AN345" t="str">
            <v/>
          </cell>
          <cell r="AO345" t="str">
            <v>x</v>
          </cell>
        </row>
        <row r="346">
          <cell r="B346" t="str">
            <v>SHE37E110S300</v>
          </cell>
          <cell r="C346" t="str">
            <v>ECK-E</v>
          </cell>
          <cell r="D346" t="str">
            <v>E37E110S/300</v>
          </cell>
          <cell r="E346" t="str">
            <v>7/16" x 10'</v>
          </cell>
          <cell r="G346" t="str">
            <v>EA</v>
          </cell>
          <cell r="J346" t="str">
            <v>I</v>
          </cell>
          <cell r="K346">
            <v>6.3</v>
          </cell>
          <cell r="L346">
            <v>95.02</v>
          </cell>
          <cell r="M346">
            <v>0.55000000000000004</v>
          </cell>
          <cell r="N346">
            <v>42.758999999999993</v>
          </cell>
          <cell r="O346">
            <v>7.2999999999999995E-2</v>
          </cell>
          <cell r="P346">
            <v>0</v>
          </cell>
          <cell r="Q346">
            <v>0</v>
          </cell>
          <cell r="R346">
            <v>42.831999999999994</v>
          </cell>
          <cell r="S346">
            <v>1</v>
          </cell>
          <cell r="T346">
            <v>2.64</v>
          </cell>
          <cell r="U346">
            <v>113.08</v>
          </cell>
          <cell r="V346">
            <v>2.0000000000003126E-2</v>
          </cell>
          <cell r="X346">
            <v>113.1</v>
          </cell>
          <cell r="Y346">
            <v>0.31143798730005645</v>
          </cell>
          <cell r="Z346">
            <v>109.05</v>
          </cell>
          <cell r="AA346">
            <v>3.6999999999999998E-2</v>
          </cell>
          <cell r="AB346" t="str">
            <v>YES</v>
          </cell>
          <cell r="AC346">
            <v>113.1</v>
          </cell>
          <cell r="AD346" t="str">
            <v>I</v>
          </cell>
          <cell r="AE346" t="e">
            <v>#N/A</v>
          </cell>
          <cell r="AF346" t="e">
            <v>#N/A</v>
          </cell>
          <cell r="AG346">
            <v>1</v>
          </cell>
          <cell r="AH346" t="e">
            <v>#N/A</v>
          </cell>
          <cell r="AI346">
            <v>0</v>
          </cell>
          <cell r="AJ346">
            <v>0</v>
          </cell>
          <cell r="AL346" t="e">
            <v>#N/A</v>
          </cell>
          <cell r="AM346" t="e">
            <v>#N/A</v>
          </cell>
          <cell r="AN346" t="str">
            <v/>
          </cell>
          <cell r="AO346" t="str">
            <v>x</v>
          </cell>
        </row>
        <row r="347">
          <cell r="B347" t="str">
            <v>SHK15V2AEB150</v>
          </cell>
          <cell r="C347" t="str">
            <v>ECK-K</v>
          </cell>
          <cell r="D347" t="str">
            <v>K15V2AEB/150</v>
          </cell>
          <cell r="E347" t="str">
            <v>9/16" x 4' 11"</v>
          </cell>
          <cell r="G347" t="str">
            <v>EA</v>
          </cell>
          <cell r="J347" t="str">
            <v>I</v>
          </cell>
          <cell r="K347">
            <v>0.47</v>
          </cell>
          <cell r="L347">
            <v>37.49</v>
          </cell>
          <cell r="M347">
            <v>0.55000000000000004</v>
          </cell>
          <cell r="N347">
            <v>16.8705</v>
          </cell>
          <cell r="O347">
            <v>1.4700000000000001E-2</v>
          </cell>
          <cell r="P347">
            <v>0</v>
          </cell>
          <cell r="Q347">
            <v>0</v>
          </cell>
          <cell r="R347">
            <v>16.885200000000001</v>
          </cell>
          <cell r="S347">
            <v>1</v>
          </cell>
          <cell r="T347">
            <v>2.64</v>
          </cell>
          <cell r="U347">
            <v>44.58</v>
          </cell>
          <cell r="V347">
            <v>2.0000000000003126E-2</v>
          </cell>
          <cell r="X347">
            <v>44.6</v>
          </cell>
          <cell r="Y347">
            <v>0.31165103954341622</v>
          </cell>
          <cell r="Z347">
            <v>43</v>
          </cell>
          <cell r="AA347">
            <v>3.6999999999999998E-2</v>
          </cell>
          <cell r="AB347" t="str">
            <v>YES</v>
          </cell>
          <cell r="AC347">
            <v>44.6</v>
          </cell>
          <cell r="AD347" t="str">
            <v>I</v>
          </cell>
          <cell r="AE347" t="e">
            <v>#N/A</v>
          </cell>
          <cell r="AF347" t="e">
            <v>#N/A</v>
          </cell>
          <cell r="AG347">
            <v>1</v>
          </cell>
          <cell r="AH347" t="e">
            <v>#N/A</v>
          </cell>
          <cell r="AI347">
            <v>0</v>
          </cell>
          <cell r="AJ347">
            <v>0</v>
          </cell>
          <cell r="AL347" t="e">
            <v>#N/A</v>
          </cell>
          <cell r="AM347" t="e">
            <v>#N/A</v>
          </cell>
          <cell r="AN347" t="str">
            <v/>
          </cell>
          <cell r="AO347" t="str">
            <v>x</v>
          </cell>
        </row>
        <row r="348">
          <cell r="B348" t="str">
            <v>SHK32V2AEB150</v>
          </cell>
          <cell r="C348" t="str">
            <v>ECK-K</v>
          </cell>
          <cell r="D348" t="str">
            <v>K32V2AEB/150</v>
          </cell>
          <cell r="E348" t="str">
            <v>1-9/32" x 4' 11"</v>
          </cell>
          <cell r="G348" t="str">
            <v>EA</v>
          </cell>
          <cell r="J348" t="str">
            <v>I</v>
          </cell>
          <cell r="K348">
            <v>1.58</v>
          </cell>
          <cell r="L348">
            <v>61.68</v>
          </cell>
          <cell r="M348">
            <v>0.55000000000000004</v>
          </cell>
          <cell r="N348">
            <v>27.755999999999997</v>
          </cell>
          <cell r="O348">
            <v>2.5800000000000003E-2</v>
          </cell>
          <cell r="P348">
            <v>0</v>
          </cell>
          <cell r="Q348">
            <v>0</v>
          </cell>
          <cell r="R348">
            <v>27.781799999999997</v>
          </cell>
          <cell r="S348">
            <v>1</v>
          </cell>
          <cell r="T348">
            <v>2.64</v>
          </cell>
          <cell r="U348">
            <v>73.34</v>
          </cell>
          <cell r="V348">
            <v>0.01</v>
          </cell>
          <cell r="X348">
            <v>73.349999999999994</v>
          </cell>
          <cell r="Y348">
            <v>0.31135155233314754</v>
          </cell>
          <cell r="Z348">
            <v>70.75</v>
          </cell>
          <cell r="AA348">
            <v>3.6999999999999998E-2</v>
          </cell>
          <cell r="AB348" t="str">
            <v>YES</v>
          </cell>
          <cell r="AC348">
            <v>73.349999999999994</v>
          </cell>
          <cell r="AD348" t="str">
            <v>I</v>
          </cell>
          <cell r="AE348" t="e">
            <v>#N/A</v>
          </cell>
          <cell r="AF348" t="e">
            <v>#N/A</v>
          </cell>
          <cell r="AG348">
            <v>1</v>
          </cell>
          <cell r="AH348" t="e">
            <v>#N/A</v>
          </cell>
          <cell r="AI348">
            <v>0</v>
          </cell>
          <cell r="AJ348">
            <v>0</v>
          </cell>
          <cell r="AL348" t="e">
            <v>#N/A</v>
          </cell>
          <cell r="AM348" t="e">
            <v>#N/A</v>
          </cell>
          <cell r="AN348" t="str">
            <v/>
          </cell>
          <cell r="AO348" t="str">
            <v>x</v>
          </cell>
        </row>
        <row r="349">
          <cell r="B349" t="str">
            <v>SHK50V2AEB150</v>
          </cell>
          <cell r="C349" t="str">
            <v>ECK-K</v>
          </cell>
          <cell r="D349" t="str">
            <v>K50V2AEB/150</v>
          </cell>
          <cell r="E349" t="str">
            <v>2" x 4' 11"</v>
          </cell>
          <cell r="G349" t="str">
            <v>EA</v>
          </cell>
          <cell r="J349" t="str">
            <v>I</v>
          </cell>
          <cell r="K349">
            <v>2.4500000000000002</v>
          </cell>
          <cell r="L349">
            <v>79.36</v>
          </cell>
          <cell r="M349">
            <v>0.55000000000000004</v>
          </cell>
          <cell r="N349">
            <v>35.711999999999996</v>
          </cell>
          <cell r="O349">
            <v>3.4500000000000003E-2</v>
          </cell>
          <cell r="P349">
            <v>0</v>
          </cell>
          <cell r="Q349">
            <v>0</v>
          </cell>
          <cell r="R349">
            <v>35.746499999999997</v>
          </cell>
          <cell r="S349">
            <v>1</v>
          </cell>
          <cell r="T349">
            <v>2.64</v>
          </cell>
          <cell r="U349">
            <v>94.37</v>
          </cell>
          <cell r="V349">
            <v>3.0000000000001137E-2</v>
          </cell>
          <cell r="X349">
            <v>94.4</v>
          </cell>
          <cell r="Y349">
            <v>0.31150808936825902</v>
          </cell>
          <cell r="Z349">
            <v>91</v>
          </cell>
          <cell r="AA349">
            <v>3.6999999999999998E-2</v>
          </cell>
          <cell r="AB349" t="str">
            <v>YES</v>
          </cell>
          <cell r="AC349">
            <v>94.4</v>
          </cell>
          <cell r="AD349" t="str">
            <v>I</v>
          </cell>
          <cell r="AE349" t="e">
            <v>#N/A</v>
          </cell>
          <cell r="AF349" t="e">
            <v>#N/A</v>
          </cell>
          <cell r="AG349">
            <v>1</v>
          </cell>
          <cell r="AH349" t="e">
            <v>#N/A</v>
          </cell>
          <cell r="AI349">
            <v>0</v>
          </cell>
          <cell r="AJ349">
            <v>0</v>
          </cell>
          <cell r="AL349" t="e">
            <v>#N/A</v>
          </cell>
          <cell r="AM349" t="e">
            <v>#N/A</v>
          </cell>
          <cell r="AN349" t="str">
            <v/>
          </cell>
          <cell r="AO349" t="str">
            <v>x</v>
          </cell>
        </row>
        <row r="350">
          <cell r="B350" t="str">
            <v>SHK32V2AEB200</v>
          </cell>
          <cell r="C350" t="str">
            <v>ECK-K</v>
          </cell>
          <cell r="D350" t="str">
            <v>K32V2AEB/200</v>
          </cell>
          <cell r="E350" t="str">
            <v>1-9/32" x 6' 7"</v>
          </cell>
          <cell r="G350" t="str">
            <v>EA</v>
          </cell>
          <cell r="J350" t="str">
            <v>I</v>
          </cell>
          <cell r="K350">
            <v>2.1</v>
          </cell>
          <cell r="L350">
            <v>82.28</v>
          </cell>
          <cell r="M350">
            <v>0.55000000000000004</v>
          </cell>
          <cell r="N350">
            <v>37.025999999999996</v>
          </cell>
          <cell r="O350">
            <v>3.1E-2</v>
          </cell>
          <cell r="P350">
            <v>0</v>
          </cell>
          <cell r="Q350">
            <v>0</v>
          </cell>
          <cell r="R350">
            <v>37.056999999999995</v>
          </cell>
          <cell r="S350">
            <v>1</v>
          </cell>
          <cell r="T350">
            <v>2.64</v>
          </cell>
          <cell r="U350">
            <v>97.83</v>
          </cell>
          <cell r="V350">
            <v>0.02</v>
          </cell>
          <cell r="X350">
            <v>97.85</v>
          </cell>
          <cell r="Y350">
            <v>0.31143215496817961</v>
          </cell>
          <cell r="Z350">
            <v>94.35</v>
          </cell>
          <cell r="AA350">
            <v>3.6999999999999998E-2</v>
          </cell>
          <cell r="AB350" t="str">
            <v>YES</v>
          </cell>
          <cell r="AC350">
            <v>97.85</v>
          </cell>
          <cell r="AD350" t="str">
            <v>I</v>
          </cell>
          <cell r="AE350" t="e">
            <v>#N/A</v>
          </cell>
          <cell r="AF350" t="e">
            <v>#N/A</v>
          </cell>
          <cell r="AG350">
            <v>1</v>
          </cell>
          <cell r="AH350" t="e">
            <v>#N/A</v>
          </cell>
          <cell r="AI350">
            <v>0</v>
          </cell>
          <cell r="AJ350">
            <v>0</v>
          </cell>
          <cell r="AL350" t="e">
            <v>#N/A</v>
          </cell>
          <cell r="AM350" t="e">
            <v>#N/A</v>
          </cell>
          <cell r="AN350" t="str">
            <v/>
          </cell>
          <cell r="AO350" t="str">
            <v>x</v>
          </cell>
        </row>
        <row r="351">
          <cell r="B351" t="str">
            <v>SHK50V2AEB200</v>
          </cell>
          <cell r="C351" t="str">
            <v>ECK-K</v>
          </cell>
          <cell r="D351" t="str">
            <v>K50V2AEB/200</v>
          </cell>
          <cell r="E351" t="str">
            <v>2" x 6' 7"</v>
          </cell>
          <cell r="G351" t="str">
            <v>EA</v>
          </cell>
          <cell r="J351" t="str">
            <v>I</v>
          </cell>
          <cell r="K351">
            <v>3.26</v>
          </cell>
          <cell r="L351">
            <v>105.78</v>
          </cell>
          <cell r="M351">
            <v>0.55000000000000004</v>
          </cell>
          <cell r="N351">
            <v>47.600999999999999</v>
          </cell>
          <cell r="O351">
            <v>4.2599999999999999E-2</v>
          </cell>
          <cell r="P351">
            <v>0</v>
          </cell>
          <cell r="Q351">
            <v>0</v>
          </cell>
          <cell r="R351">
            <v>47.643599999999999</v>
          </cell>
          <cell r="S351">
            <v>1</v>
          </cell>
          <cell r="T351">
            <v>2.64</v>
          </cell>
          <cell r="U351">
            <v>125.78</v>
          </cell>
          <cell r="V351">
            <v>2.0000000000003126E-2</v>
          </cell>
          <cell r="X351">
            <v>125.8</v>
          </cell>
          <cell r="Y351">
            <v>0.31140916317386902</v>
          </cell>
          <cell r="Z351">
            <v>121.3</v>
          </cell>
          <cell r="AA351">
            <v>3.6999999999999998E-2</v>
          </cell>
          <cell r="AB351" t="str">
            <v>YES</v>
          </cell>
          <cell r="AC351">
            <v>125.8</v>
          </cell>
          <cell r="AD351" t="str">
            <v>I</v>
          </cell>
          <cell r="AE351" t="e">
            <v>#N/A</v>
          </cell>
          <cell r="AF351" t="e">
            <v>#N/A</v>
          </cell>
          <cell r="AG351">
            <v>1</v>
          </cell>
          <cell r="AH351" t="e">
            <v>#N/A</v>
          </cell>
          <cell r="AI351">
            <v>0</v>
          </cell>
          <cell r="AJ351">
            <v>0</v>
          </cell>
          <cell r="AL351" t="e">
            <v>#N/A</v>
          </cell>
          <cell r="AM351" t="e">
            <v>#N/A</v>
          </cell>
          <cell r="AN351" t="str">
            <v/>
          </cell>
          <cell r="AO351" t="str">
            <v>x</v>
          </cell>
        </row>
        <row r="352">
          <cell r="B352" t="str">
            <v>SHK15V2AEB250</v>
          </cell>
          <cell r="C352" t="str">
            <v>ECK-K</v>
          </cell>
          <cell r="D352" t="str">
            <v>K15V2AEB/250</v>
          </cell>
          <cell r="E352" t="str">
            <v>9/16" x 8'</v>
          </cell>
          <cell r="G352" t="str">
            <v>EA</v>
          </cell>
          <cell r="J352" t="str">
            <v>I</v>
          </cell>
          <cell r="K352">
            <v>0.83</v>
          </cell>
          <cell r="L352">
            <v>62.48</v>
          </cell>
          <cell r="M352">
            <v>0.55000000000000004</v>
          </cell>
          <cell r="N352">
            <v>28.115999999999996</v>
          </cell>
          <cell r="O352">
            <v>1.83E-2</v>
          </cell>
          <cell r="P352">
            <v>0</v>
          </cell>
          <cell r="Q352">
            <v>0</v>
          </cell>
          <cell r="R352">
            <v>28.134299999999996</v>
          </cell>
          <cell r="S352">
            <v>1</v>
          </cell>
          <cell r="T352">
            <v>2.64</v>
          </cell>
          <cell r="U352">
            <v>74.27</v>
          </cell>
          <cell r="V352">
            <v>3.0000000000001137E-2</v>
          </cell>
          <cell r="X352">
            <v>74.3</v>
          </cell>
          <cell r="Y352">
            <v>0.31153064970023259</v>
          </cell>
          <cell r="Z352">
            <v>71.650000000000006</v>
          </cell>
          <cell r="AA352">
            <v>3.6999999999999998E-2</v>
          </cell>
          <cell r="AB352" t="str">
            <v>YES</v>
          </cell>
          <cell r="AC352">
            <v>74.3</v>
          </cell>
          <cell r="AD352" t="str">
            <v>I</v>
          </cell>
          <cell r="AE352" t="e">
            <v>#N/A</v>
          </cell>
          <cell r="AF352" t="e">
            <v>#N/A</v>
          </cell>
          <cell r="AG352">
            <v>1</v>
          </cell>
          <cell r="AH352" t="e">
            <v>#N/A</v>
          </cell>
          <cell r="AI352">
            <v>0</v>
          </cell>
          <cell r="AJ352">
            <v>0</v>
          </cell>
          <cell r="AL352" t="e">
            <v>#N/A</v>
          </cell>
          <cell r="AM352" t="e">
            <v>#N/A</v>
          </cell>
          <cell r="AN352" t="str">
            <v/>
          </cell>
          <cell r="AO352" t="str">
            <v>x</v>
          </cell>
        </row>
        <row r="353">
          <cell r="B353" t="str">
            <v>SHK32V2AEB250</v>
          </cell>
          <cell r="C353" t="str">
            <v>ECK-K</v>
          </cell>
          <cell r="D353" t="str">
            <v>K32V2AEB/250</v>
          </cell>
          <cell r="E353" t="str">
            <v>1-9/32" x 8'</v>
          </cell>
          <cell r="G353" t="str">
            <v>EA</v>
          </cell>
          <cell r="J353" t="str">
            <v>I</v>
          </cell>
          <cell r="K353">
            <v>2.65</v>
          </cell>
          <cell r="L353">
            <v>102.82</v>
          </cell>
          <cell r="M353">
            <v>0.55000000000000004</v>
          </cell>
          <cell r="N353">
            <v>46.268999999999991</v>
          </cell>
          <cell r="O353">
            <v>3.6499999999999998E-2</v>
          </cell>
          <cell r="P353">
            <v>0</v>
          </cell>
          <cell r="Q353">
            <v>0</v>
          </cell>
          <cell r="R353">
            <v>46.305499999999988</v>
          </cell>
          <cell r="S353">
            <v>1</v>
          </cell>
          <cell r="T353">
            <v>2.64</v>
          </cell>
          <cell r="U353">
            <v>122.25</v>
          </cell>
          <cell r="V353">
            <v>0</v>
          </cell>
          <cell r="X353">
            <v>122.25</v>
          </cell>
          <cell r="Y353">
            <v>0.31131437070087409</v>
          </cell>
          <cell r="Z353">
            <v>117.9</v>
          </cell>
          <cell r="AA353">
            <v>3.6999999999999998E-2</v>
          </cell>
          <cell r="AB353" t="str">
            <v>YES</v>
          </cell>
          <cell r="AC353">
            <v>122.25</v>
          </cell>
          <cell r="AD353" t="str">
            <v>I</v>
          </cell>
          <cell r="AE353" t="e">
            <v>#N/A</v>
          </cell>
          <cell r="AF353" t="e">
            <v>#N/A</v>
          </cell>
          <cell r="AG353">
            <v>1</v>
          </cell>
          <cell r="AH353" t="e">
            <v>#N/A</v>
          </cell>
          <cell r="AI353">
            <v>0</v>
          </cell>
          <cell r="AJ353">
            <v>0</v>
          </cell>
          <cell r="AL353" t="e">
            <v>#N/A</v>
          </cell>
          <cell r="AM353" t="e">
            <v>#N/A</v>
          </cell>
          <cell r="AN353" t="str">
            <v/>
          </cell>
          <cell r="AO353" t="str">
            <v>x</v>
          </cell>
        </row>
        <row r="354">
          <cell r="B354" t="str">
            <v>SHK50V2AEB250</v>
          </cell>
          <cell r="C354" t="str">
            <v>ECK-K</v>
          </cell>
          <cell r="D354" t="str">
            <v>K50V2AEB/250</v>
          </cell>
          <cell r="E354" t="str">
            <v>2" x 8'</v>
          </cell>
          <cell r="G354" t="str">
            <v>EA</v>
          </cell>
          <cell r="J354" t="str">
            <v>I</v>
          </cell>
          <cell r="K354">
            <v>4.26</v>
          </cell>
          <cell r="L354">
            <v>132.19</v>
          </cell>
          <cell r="M354">
            <v>0.55000000000000004</v>
          </cell>
          <cell r="N354">
            <v>59.485499999999995</v>
          </cell>
          <cell r="O354">
            <v>5.2600000000000001E-2</v>
          </cell>
          <cell r="P354">
            <v>0</v>
          </cell>
          <cell r="Q354">
            <v>0</v>
          </cell>
          <cell r="R354">
            <v>59.538099999999993</v>
          </cell>
          <cell r="S354">
            <v>1</v>
          </cell>
          <cell r="T354">
            <v>2.64</v>
          </cell>
          <cell r="U354">
            <v>157.18</v>
          </cell>
          <cell r="V354">
            <v>2.0000000000003126E-2</v>
          </cell>
          <cell r="X354">
            <v>157.19999999999999</v>
          </cell>
          <cell r="Y354">
            <v>0.31137982882257692</v>
          </cell>
          <cell r="Z354">
            <v>151.6</v>
          </cell>
          <cell r="AA354">
            <v>3.6999999999999998E-2</v>
          </cell>
          <cell r="AB354" t="str">
            <v>YES</v>
          </cell>
          <cell r="AC354">
            <v>157.19999999999999</v>
          </cell>
          <cell r="AD354" t="str">
            <v>I</v>
          </cell>
          <cell r="AE354" t="e">
            <v>#N/A</v>
          </cell>
          <cell r="AF354" t="e">
            <v>#N/A</v>
          </cell>
          <cell r="AG354">
            <v>1</v>
          </cell>
          <cell r="AH354" t="e">
            <v>#N/A</v>
          </cell>
          <cell r="AI354">
            <v>0</v>
          </cell>
          <cell r="AJ354">
            <v>0</v>
          </cell>
          <cell r="AL354" t="e">
            <v>#N/A</v>
          </cell>
          <cell r="AM354" t="e">
            <v>#N/A</v>
          </cell>
          <cell r="AN354" t="str">
            <v/>
          </cell>
          <cell r="AO354" t="str">
            <v>x</v>
          </cell>
        </row>
        <row r="355">
          <cell r="B355" t="str">
            <v>SHK15V2AEB300</v>
          </cell>
          <cell r="C355" t="str">
            <v>ECK-K</v>
          </cell>
          <cell r="D355" t="str">
            <v>K15V2AEB/300</v>
          </cell>
          <cell r="E355" t="str">
            <v>9/16" x 10'</v>
          </cell>
          <cell r="G355" t="str">
            <v>EA</v>
          </cell>
          <cell r="J355" t="str">
            <v>I</v>
          </cell>
          <cell r="K355">
            <v>0.94</v>
          </cell>
          <cell r="L355">
            <v>74.87</v>
          </cell>
          <cell r="M355">
            <v>0.55000000000000004</v>
          </cell>
          <cell r="N355">
            <v>33.691499999999998</v>
          </cell>
          <cell r="O355">
            <v>1.9400000000000001E-2</v>
          </cell>
          <cell r="P355">
            <v>0</v>
          </cell>
          <cell r="Q355">
            <v>0</v>
          </cell>
          <cell r="R355">
            <v>33.710899999999995</v>
          </cell>
          <cell r="S355">
            <v>1</v>
          </cell>
          <cell r="T355">
            <v>2.64</v>
          </cell>
          <cell r="U355">
            <v>89</v>
          </cell>
          <cell r="V355">
            <v>0</v>
          </cell>
          <cell r="X355">
            <v>89</v>
          </cell>
          <cell r="Y355">
            <v>0.31131971399387143</v>
          </cell>
          <cell r="Z355">
            <v>85.85</v>
          </cell>
          <cell r="AA355">
            <v>3.6999999999999998E-2</v>
          </cell>
          <cell r="AB355" t="str">
            <v>YES</v>
          </cell>
          <cell r="AC355">
            <v>89</v>
          </cell>
          <cell r="AD355" t="str">
            <v>I</v>
          </cell>
          <cell r="AE355" t="e">
            <v>#N/A</v>
          </cell>
          <cell r="AF355" t="e">
            <v>#N/A</v>
          </cell>
          <cell r="AG355">
            <v>1</v>
          </cell>
          <cell r="AH355" t="e">
            <v>#N/A</v>
          </cell>
          <cell r="AI355">
            <v>0</v>
          </cell>
          <cell r="AJ355">
            <v>0</v>
          </cell>
          <cell r="AL355" t="e">
            <v>#N/A</v>
          </cell>
          <cell r="AM355" t="e">
            <v>#N/A</v>
          </cell>
          <cell r="AN355" t="str">
            <v/>
          </cell>
          <cell r="AO355" t="str">
            <v>x</v>
          </cell>
        </row>
        <row r="356">
          <cell r="B356" t="str">
            <v>SHK32V2AEB300</v>
          </cell>
          <cell r="C356" t="str">
            <v>ECK-K</v>
          </cell>
          <cell r="D356" t="str">
            <v>K32V2AEB/300</v>
          </cell>
          <cell r="E356" t="str">
            <v>1-9/32" x 10'</v>
          </cell>
          <cell r="G356" t="str">
            <v>EA</v>
          </cell>
          <cell r="J356" t="str">
            <v>I</v>
          </cell>
          <cell r="K356">
            <v>3.15</v>
          </cell>
          <cell r="L356">
            <v>124.76</v>
          </cell>
          <cell r="M356">
            <v>0.55000000000000004</v>
          </cell>
          <cell r="N356">
            <v>56.141999999999996</v>
          </cell>
          <cell r="O356">
            <v>4.1500000000000002E-2</v>
          </cell>
          <cell r="P356">
            <v>0</v>
          </cell>
          <cell r="Q356">
            <v>0</v>
          </cell>
          <cell r="R356">
            <v>56.183499999999995</v>
          </cell>
          <cell r="S356">
            <v>1</v>
          </cell>
          <cell r="T356">
            <v>2.64</v>
          </cell>
          <cell r="U356">
            <v>148.32</v>
          </cell>
          <cell r="V356">
            <v>0.03</v>
          </cell>
          <cell r="X356">
            <v>148.35</v>
          </cell>
          <cell r="Y356">
            <v>0.31141342647914949</v>
          </cell>
          <cell r="Z356">
            <v>143.05000000000001</v>
          </cell>
          <cell r="AA356">
            <v>3.6999999999999998E-2</v>
          </cell>
          <cell r="AB356" t="str">
            <v>YES</v>
          </cell>
          <cell r="AC356">
            <v>148.35</v>
          </cell>
          <cell r="AD356" t="str">
            <v>I</v>
          </cell>
          <cell r="AE356" t="e">
            <v>#N/A</v>
          </cell>
          <cell r="AF356" t="e">
            <v>#N/A</v>
          </cell>
          <cell r="AG356">
            <v>1</v>
          </cell>
          <cell r="AH356" t="e">
            <v>#N/A</v>
          </cell>
          <cell r="AI356">
            <v>0</v>
          </cell>
          <cell r="AJ356">
            <v>0</v>
          </cell>
          <cell r="AL356" t="e">
            <v>#N/A</v>
          </cell>
          <cell r="AM356" t="e">
            <v>#N/A</v>
          </cell>
          <cell r="AN356" t="str">
            <v/>
          </cell>
          <cell r="AO356" t="str">
            <v>x</v>
          </cell>
        </row>
        <row r="357">
          <cell r="B357" t="str">
            <v>SHK50V2AEB300</v>
          </cell>
          <cell r="C357" t="str">
            <v>ECK-K</v>
          </cell>
          <cell r="D357" t="str">
            <v>K50V2AEB/300</v>
          </cell>
          <cell r="E357" t="str">
            <v>2" x 10'</v>
          </cell>
          <cell r="G357" t="str">
            <v>EA</v>
          </cell>
          <cell r="J357" t="str">
            <v>I</v>
          </cell>
          <cell r="K357">
            <v>4.9000000000000004</v>
          </cell>
          <cell r="L357">
            <v>157.77000000000001</v>
          </cell>
          <cell r="M357">
            <v>0.55000000000000004</v>
          </cell>
          <cell r="N357">
            <v>70.996499999999997</v>
          </cell>
          <cell r="O357">
            <v>5.9000000000000004E-2</v>
          </cell>
          <cell r="P357">
            <v>0</v>
          </cell>
          <cell r="Q357">
            <v>0</v>
          </cell>
          <cell r="R357">
            <v>71.055499999999995</v>
          </cell>
          <cell r="S357">
            <v>1</v>
          </cell>
          <cell r="T357">
            <v>2.64</v>
          </cell>
          <cell r="U357">
            <v>187.59</v>
          </cell>
          <cell r="V357">
            <v>1.0000000000005116E-2</v>
          </cell>
          <cell r="X357">
            <v>187.6</v>
          </cell>
          <cell r="Y357">
            <v>0.31134425276216332</v>
          </cell>
          <cell r="Z357">
            <v>180.9</v>
          </cell>
          <cell r="AA357">
            <v>3.6999999999999998E-2</v>
          </cell>
          <cell r="AB357" t="str">
            <v>YES</v>
          </cell>
          <cell r="AC357">
            <v>187.6</v>
          </cell>
          <cell r="AD357" t="str">
            <v>I</v>
          </cell>
          <cell r="AE357" t="e">
            <v>#N/A</v>
          </cell>
          <cell r="AF357" t="e">
            <v>#N/A</v>
          </cell>
          <cell r="AG357">
            <v>1</v>
          </cell>
          <cell r="AH357" t="e">
            <v>#N/A</v>
          </cell>
          <cell r="AI357">
            <v>0</v>
          </cell>
          <cell r="AJ357">
            <v>0</v>
          </cell>
          <cell r="AL357" t="e">
            <v>#N/A</v>
          </cell>
          <cell r="AM357" t="e">
            <v>#N/A</v>
          </cell>
          <cell r="AN357" t="str">
            <v/>
          </cell>
          <cell r="AO357" t="str">
            <v>x</v>
          </cell>
        </row>
        <row r="358">
          <cell r="B358" t="str">
            <v>SHK15V2A150</v>
          </cell>
          <cell r="C358" t="str">
            <v>ECK-K</v>
          </cell>
          <cell r="D358" t="str">
            <v>K15V2A/150</v>
          </cell>
          <cell r="E358" t="str">
            <v>9/16" x 4' 11"</v>
          </cell>
          <cell r="G358" t="str">
            <v>EA</v>
          </cell>
          <cell r="J358" t="str">
            <v>I</v>
          </cell>
          <cell r="K358">
            <v>0.47</v>
          </cell>
          <cell r="L358">
            <v>28.83</v>
          </cell>
          <cell r="M358">
            <v>0.55000000000000004</v>
          </cell>
          <cell r="N358">
            <v>12.973499999999998</v>
          </cell>
          <cell r="O358">
            <v>1.4700000000000001E-2</v>
          </cell>
          <cell r="P358">
            <v>0</v>
          </cell>
          <cell r="Q358">
            <v>0</v>
          </cell>
          <cell r="R358">
            <v>12.988199999999997</v>
          </cell>
          <cell r="S358">
            <v>1</v>
          </cell>
          <cell r="T358">
            <v>2.64</v>
          </cell>
          <cell r="U358">
            <v>34.29</v>
          </cell>
          <cell r="V358">
            <v>1.0000000000005116E-2</v>
          </cell>
          <cell r="X358">
            <v>34.299999999999997</v>
          </cell>
          <cell r="Y358">
            <v>0.31151868539623651</v>
          </cell>
          <cell r="Z358">
            <v>33.1</v>
          </cell>
          <cell r="AA358">
            <v>3.5999999999999997E-2</v>
          </cell>
          <cell r="AB358" t="str">
            <v>YES</v>
          </cell>
          <cell r="AC358">
            <v>34.299999999999997</v>
          </cell>
          <cell r="AD358" t="str">
            <v>I</v>
          </cell>
          <cell r="AE358" t="e">
            <v>#N/A</v>
          </cell>
          <cell r="AF358" t="e">
            <v>#N/A</v>
          </cell>
          <cell r="AG358">
            <v>1</v>
          </cell>
          <cell r="AH358" t="e">
            <v>#N/A</v>
          </cell>
          <cell r="AI358">
            <v>0</v>
          </cell>
          <cell r="AJ358">
            <v>0</v>
          </cell>
          <cell r="AL358" t="e">
            <v>#N/A</v>
          </cell>
          <cell r="AM358" t="e">
            <v>#N/A</v>
          </cell>
          <cell r="AN358" t="str">
            <v/>
          </cell>
          <cell r="AO358" t="str">
            <v>x</v>
          </cell>
        </row>
        <row r="359">
          <cell r="B359" t="str">
            <v>SHK32V2A150</v>
          </cell>
          <cell r="C359" t="str">
            <v>ECK-K</v>
          </cell>
          <cell r="D359" t="str">
            <v>K32V2A/150</v>
          </cell>
          <cell r="E359" t="str">
            <v>1-9/32" x 4' 11"</v>
          </cell>
          <cell r="G359" t="str">
            <v>EA</v>
          </cell>
          <cell r="J359" t="str">
            <v>I</v>
          </cell>
          <cell r="K359">
            <v>1.61</v>
          </cell>
          <cell r="L359">
            <v>47.43</v>
          </cell>
          <cell r="M359">
            <v>0.55000000000000004</v>
          </cell>
          <cell r="N359">
            <v>21.343499999999999</v>
          </cell>
          <cell r="O359">
            <v>2.6099999999999998E-2</v>
          </cell>
          <cell r="P359">
            <v>0</v>
          </cell>
          <cell r="Q359">
            <v>0</v>
          </cell>
          <cell r="R359">
            <v>21.369599999999998</v>
          </cell>
          <cell r="S359">
            <v>1</v>
          </cell>
          <cell r="T359">
            <v>2.64</v>
          </cell>
          <cell r="U359">
            <v>56.42</v>
          </cell>
          <cell r="V359">
            <v>0.03</v>
          </cell>
          <cell r="X359">
            <v>56.45</v>
          </cell>
          <cell r="Y359">
            <v>0.31171269828488618</v>
          </cell>
          <cell r="Z359">
            <v>54.4</v>
          </cell>
          <cell r="AA359">
            <v>3.7999999999999999E-2</v>
          </cell>
          <cell r="AB359" t="str">
            <v>YES</v>
          </cell>
          <cell r="AC359">
            <v>56.45</v>
          </cell>
          <cell r="AD359" t="str">
            <v>I</v>
          </cell>
          <cell r="AE359" t="e">
            <v>#N/A</v>
          </cell>
          <cell r="AF359" t="e">
            <v>#N/A</v>
          </cell>
          <cell r="AG359">
            <v>1</v>
          </cell>
          <cell r="AH359" t="e">
            <v>#N/A</v>
          </cell>
          <cell r="AI359">
            <v>0</v>
          </cell>
          <cell r="AJ359">
            <v>0</v>
          </cell>
          <cell r="AL359" t="e">
            <v>#N/A</v>
          </cell>
          <cell r="AM359" t="e">
            <v>#N/A</v>
          </cell>
          <cell r="AN359" t="str">
            <v/>
          </cell>
          <cell r="AO359" t="str">
            <v>x</v>
          </cell>
        </row>
        <row r="360">
          <cell r="B360" t="str">
            <v>SHK50V2A150</v>
          </cell>
          <cell r="C360" t="str">
            <v>ECK-K</v>
          </cell>
          <cell r="D360" t="str">
            <v>K50V2A/150</v>
          </cell>
          <cell r="E360" t="str">
            <v>2" x 4' 11"</v>
          </cell>
          <cell r="G360" t="str">
            <v>EA</v>
          </cell>
          <cell r="J360" t="str">
            <v>I</v>
          </cell>
          <cell r="K360">
            <v>2.5499999999999998</v>
          </cell>
          <cell r="L360">
            <v>61.02</v>
          </cell>
          <cell r="M360">
            <v>0.55000000000000004</v>
          </cell>
          <cell r="N360">
            <v>27.459</v>
          </cell>
          <cell r="O360">
            <v>3.5499999999999997E-2</v>
          </cell>
          <cell r="P360">
            <v>0</v>
          </cell>
          <cell r="Q360">
            <v>0</v>
          </cell>
          <cell r="R360">
            <v>27.494499999999999</v>
          </cell>
          <cell r="S360">
            <v>1</v>
          </cell>
          <cell r="T360">
            <v>2.64</v>
          </cell>
          <cell r="U360">
            <v>72.59</v>
          </cell>
          <cell r="V360">
            <v>1.0000000000005116E-2</v>
          </cell>
          <cell r="X360">
            <v>72.599999999999994</v>
          </cell>
          <cell r="Y360">
            <v>0.31143250688705237</v>
          </cell>
          <cell r="Z360">
            <v>70</v>
          </cell>
          <cell r="AA360">
            <v>3.6999999999999998E-2</v>
          </cell>
          <cell r="AB360" t="str">
            <v>YES</v>
          </cell>
          <cell r="AC360">
            <v>72.599999999999994</v>
          </cell>
          <cell r="AD360" t="str">
            <v>I</v>
          </cell>
          <cell r="AE360" t="e">
            <v>#N/A</v>
          </cell>
          <cell r="AF360" t="e">
            <v>#N/A</v>
          </cell>
          <cell r="AG360">
            <v>1</v>
          </cell>
          <cell r="AH360" t="e">
            <v>#N/A</v>
          </cell>
          <cell r="AI360">
            <v>0</v>
          </cell>
          <cell r="AJ360">
            <v>0</v>
          </cell>
          <cell r="AL360" t="e">
            <v>#N/A</v>
          </cell>
          <cell r="AM360" t="e">
            <v>#N/A</v>
          </cell>
          <cell r="AN360" t="str">
            <v/>
          </cell>
          <cell r="AO360" t="str">
            <v>x</v>
          </cell>
        </row>
        <row r="361">
          <cell r="B361" t="str">
            <v>SHK32V2A200</v>
          </cell>
          <cell r="C361" t="str">
            <v>ECK-K</v>
          </cell>
          <cell r="D361" t="str">
            <v>K32V2A/200</v>
          </cell>
          <cell r="E361" t="str">
            <v>1-9/32" x 6' 7"</v>
          </cell>
          <cell r="G361" t="str">
            <v>EA</v>
          </cell>
          <cell r="J361" t="str">
            <v>I</v>
          </cell>
          <cell r="K361">
            <v>2.15</v>
          </cell>
          <cell r="L361">
            <v>63.32</v>
          </cell>
          <cell r="M361">
            <v>0.55000000000000004</v>
          </cell>
          <cell r="N361">
            <v>28.493999999999996</v>
          </cell>
          <cell r="O361">
            <v>3.15E-2</v>
          </cell>
          <cell r="P361">
            <v>0</v>
          </cell>
          <cell r="Q361">
            <v>0</v>
          </cell>
          <cell r="R361">
            <v>28.525499999999997</v>
          </cell>
          <cell r="S361">
            <v>1</v>
          </cell>
          <cell r="T361">
            <v>2.64</v>
          </cell>
          <cell r="U361">
            <v>75.31</v>
          </cell>
          <cell r="V361">
            <v>-0.01</v>
          </cell>
          <cell r="X361">
            <v>75.3</v>
          </cell>
          <cell r="Y361">
            <v>0.31122781600869254</v>
          </cell>
          <cell r="Z361">
            <v>72.650000000000006</v>
          </cell>
          <cell r="AA361">
            <v>3.5999999999999997E-2</v>
          </cell>
          <cell r="AB361" t="str">
            <v>YES</v>
          </cell>
          <cell r="AC361">
            <v>75.3</v>
          </cell>
          <cell r="AD361" t="str">
            <v>I</v>
          </cell>
          <cell r="AE361" t="e">
            <v>#N/A</v>
          </cell>
          <cell r="AF361" t="e">
            <v>#N/A</v>
          </cell>
          <cell r="AG361">
            <v>1</v>
          </cell>
          <cell r="AH361" t="e">
            <v>#N/A</v>
          </cell>
          <cell r="AI361">
            <v>0</v>
          </cell>
          <cell r="AJ361">
            <v>0</v>
          </cell>
          <cell r="AL361" t="e">
            <v>#N/A</v>
          </cell>
          <cell r="AM361" t="e">
            <v>#N/A</v>
          </cell>
          <cell r="AN361" t="str">
            <v/>
          </cell>
          <cell r="AO361" t="str">
            <v>x</v>
          </cell>
        </row>
        <row r="362">
          <cell r="B362" t="str">
            <v>SHK50V2A200</v>
          </cell>
          <cell r="C362" t="str">
            <v>ECK-K</v>
          </cell>
          <cell r="D362" t="str">
            <v>K50V2A/200</v>
          </cell>
          <cell r="E362" t="str">
            <v>2" x 6' 7"</v>
          </cell>
          <cell r="G362" t="str">
            <v>EA</v>
          </cell>
          <cell r="J362" t="str">
            <v>I</v>
          </cell>
          <cell r="K362">
            <v>3.48</v>
          </cell>
          <cell r="L362">
            <v>81.37</v>
          </cell>
          <cell r="M362">
            <v>0.55000000000000004</v>
          </cell>
          <cell r="N362">
            <v>36.616499999999995</v>
          </cell>
          <cell r="O362">
            <v>4.48E-2</v>
          </cell>
          <cell r="P362">
            <v>0</v>
          </cell>
          <cell r="Q362">
            <v>0</v>
          </cell>
          <cell r="R362">
            <v>36.661299999999997</v>
          </cell>
          <cell r="S362">
            <v>1</v>
          </cell>
          <cell r="T362">
            <v>2.64</v>
          </cell>
          <cell r="U362">
            <v>96.79</v>
          </cell>
          <cell r="V362">
            <v>1.0000000000005116E-2</v>
          </cell>
          <cell r="X362">
            <v>96.8</v>
          </cell>
          <cell r="Y362">
            <v>0.31139556724267475</v>
          </cell>
          <cell r="Z362">
            <v>93.35</v>
          </cell>
          <cell r="AA362">
            <v>3.6999999999999998E-2</v>
          </cell>
          <cell r="AB362" t="str">
            <v>YES</v>
          </cell>
          <cell r="AC362">
            <v>96.8</v>
          </cell>
          <cell r="AD362" t="str">
            <v>I</v>
          </cell>
          <cell r="AE362" t="e">
            <v>#N/A</v>
          </cell>
          <cell r="AF362" t="e">
            <v>#N/A</v>
          </cell>
          <cell r="AG362">
            <v>1</v>
          </cell>
          <cell r="AH362" t="e">
            <v>#N/A</v>
          </cell>
          <cell r="AI362">
            <v>0</v>
          </cell>
          <cell r="AJ362">
            <v>0</v>
          </cell>
          <cell r="AL362" t="e">
            <v>#N/A</v>
          </cell>
          <cell r="AM362" t="e">
            <v>#N/A</v>
          </cell>
          <cell r="AN362" t="str">
            <v/>
          </cell>
          <cell r="AO362" t="str">
            <v>x</v>
          </cell>
        </row>
        <row r="363">
          <cell r="B363" t="str">
            <v>SHK15V2A250</v>
          </cell>
          <cell r="C363" t="str">
            <v>ECK-K</v>
          </cell>
          <cell r="D363" t="str">
            <v>K15V2A/250</v>
          </cell>
          <cell r="E363" t="str">
            <v>9/16" x 8'</v>
          </cell>
          <cell r="G363" t="str">
            <v>EA</v>
          </cell>
          <cell r="J363" t="str">
            <v>I</v>
          </cell>
          <cell r="K363">
            <v>0.83</v>
          </cell>
          <cell r="L363">
            <v>48.01</v>
          </cell>
          <cell r="M363">
            <v>0.55000000000000004</v>
          </cell>
          <cell r="N363">
            <v>21.604499999999998</v>
          </cell>
          <cell r="O363">
            <v>1.83E-2</v>
          </cell>
          <cell r="P363">
            <v>0</v>
          </cell>
          <cell r="Q363">
            <v>0</v>
          </cell>
          <cell r="R363">
            <v>21.622799999999998</v>
          </cell>
          <cell r="S363">
            <v>1</v>
          </cell>
          <cell r="T363">
            <v>2.64</v>
          </cell>
          <cell r="U363">
            <v>57.08</v>
          </cell>
          <cell r="V363">
            <v>2.0000000000003126E-2</v>
          </cell>
          <cell r="X363">
            <v>57.1</v>
          </cell>
          <cell r="Y363">
            <v>0.31148543225601033</v>
          </cell>
          <cell r="Z363">
            <v>55.05</v>
          </cell>
          <cell r="AA363">
            <v>3.6999999999999998E-2</v>
          </cell>
          <cell r="AB363" t="str">
            <v>YES</v>
          </cell>
          <cell r="AC363">
            <v>57.1</v>
          </cell>
          <cell r="AD363" t="str">
            <v>I</v>
          </cell>
          <cell r="AE363" t="e">
            <v>#N/A</v>
          </cell>
          <cell r="AF363" t="e">
            <v>#N/A</v>
          </cell>
          <cell r="AG363">
            <v>1</v>
          </cell>
          <cell r="AH363" t="e">
            <v>#N/A</v>
          </cell>
          <cell r="AI363">
            <v>0</v>
          </cell>
          <cell r="AJ363">
            <v>0</v>
          </cell>
          <cell r="AL363" t="e">
            <v>#N/A</v>
          </cell>
          <cell r="AM363" t="e">
            <v>#N/A</v>
          </cell>
          <cell r="AN363" t="str">
            <v/>
          </cell>
          <cell r="AO363" t="str">
            <v>x</v>
          </cell>
        </row>
        <row r="364">
          <cell r="B364" t="str">
            <v>SHK32V2A250</v>
          </cell>
          <cell r="C364" t="str">
            <v>ECK-K</v>
          </cell>
          <cell r="D364" t="str">
            <v>K32V2A/250</v>
          </cell>
          <cell r="E364" t="str">
            <v>1-9/32" x 8'</v>
          </cell>
          <cell r="G364" t="str">
            <v>EA</v>
          </cell>
          <cell r="J364" t="str">
            <v>I</v>
          </cell>
          <cell r="K364">
            <v>2.72</v>
          </cell>
          <cell r="L364">
            <v>79.08</v>
          </cell>
          <cell r="M364">
            <v>0.55000000000000004</v>
          </cell>
          <cell r="N364">
            <v>35.585999999999999</v>
          </cell>
          <cell r="O364">
            <v>3.7200000000000004E-2</v>
          </cell>
          <cell r="P364">
            <v>0</v>
          </cell>
          <cell r="Q364">
            <v>0</v>
          </cell>
          <cell r="R364">
            <v>35.623199999999997</v>
          </cell>
          <cell r="S364">
            <v>1</v>
          </cell>
          <cell r="T364">
            <v>2.64</v>
          </cell>
          <cell r="U364">
            <v>94.05</v>
          </cell>
          <cell r="V364">
            <v>0</v>
          </cell>
          <cell r="X364">
            <v>94.05</v>
          </cell>
          <cell r="Y364">
            <v>0.31132956357836744</v>
          </cell>
          <cell r="Z364">
            <v>90.7</v>
          </cell>
          <cell r="AA364">
            <v>3.6999999999999998E-2</v>
          </cell>
          <cell r="AB364" t="str">
            <v>YES</v>
          </cell>
          <cell r="AC364">
            <v>94.05</v>
          </cell>
          <cell r="AD364" t="str">
            <v>I</v>
          </cell>
          <cell r="AE364" t="e">
            <v>#N/A</v>
          </cell>
          <cell r="AF364" t="e">
            <v>#N/A</v>
          </cell>
          <cell r="AG364">
            <v>1</v>
          </cell>
          <cell r="AH364" t="e">
            <v>#N/A</v>
          </cell>
          <cell r="AI364">
            <v>0</v>
          </cell>
          <cell r="AJ364">
            <v>0</v>
          </cell>
          <cell r="AL364" t="e">
            <v>#N/A</v>
          </cell>
          <cell r="AM364" t="e">
            <v>#N/A</v>
          </cell>
          <cell r="AN364" t="str">
            <v/>
          </cell>
          <cell r="AO364" t="str">
            <v>x</v>
          </cell>
        </row>
        <row r="365">
          <cell r="B365" t="str">
            <v>SHK50V2A250</v>
          </cell>
          <cell r="C365" t="str">
            <v>ECK-K</v>
          </cell>
          <cell r="D365" t="str">
            <v>K50V2A/250</v>
          </cell>
          <cell r="E365" t="str">
            <v>2" x 8'</v>
          </cell>
          <cell r="G365" t="str">
            <v>EA</v>
          </cell>
          <cell r="J365" t="str">
            <v>I</v>
          </cell>
          <cell r="K365">
            <v>4.2300000000000004</v>
          </cell>
          <cell r="L365">
            <v>101.7</v>
          </cell>
          <cell r="M365">
            <v>0.55000000000000004</v>
          </cell>
          <cell r="N365">
            <v>45.764999999999993</v>
          </cell>
          <cell r="O365">
            <v>5.2300000000000006E-2</v>
          </cell>
          <cell r="P365">
            <v>0</v>
          </cell>
          <cell r="Q365">
            <v>0</v>
          </cell>
          <cell r="R365">
            <v>45.817299999999996</v>
          </cell>
          <cell r="S365">
            <v>1</v>
          </cell>
          <cell r="T365">
            <v>2.64</v>
          </cell>
          <cell r="U365">
            <v>120.96</v>
          </cell>
          <cell r="V365">
            <v>-0.01</v>
          </cell>
          <cell r="X365">
            <v>120.95</v>
          </cell>
          <cell r="Y365">
            <v>0.31125108046149813</v>
          </cell>
          <cell r="Z365">
            <v>116.65</v>
          </cell>
          <cell r="AA365">
            <v>3.6999999999999998E-2</v>
          </cell>
          <cell r="AB365" t="str">
            <v>YES</v>
          </cell>
          <cell r="AC365">
            <v>120.95</v>
          </cell>
          <cell r="AD365" t="str">
            <v>I</v>
          </cell>
          <cell r="AE365" t="e">
            <v>#N/A</v>
          </cell>
          <cell r="AF365" t="e">
            <v>#N/A</v>
          </cell>
          <cell r="AG365">
            <v>1</v>
          </cell>
          <cell r="AH365" t="e">
            <v>#N/A</v>
          </cell>
          <cell r="AI365">
            <v>0</v>
          </cell>
          <cell r="AJ365">
            <v>0</v>
          </cell>
          <cell r="AL365" t="e">
            <v>#N/A</v>
          </cell>
          <cell r="AM365" t="e">
            <v>#N/A</v>
          </cell>
          <cell r="AN365" t="str">
            <v/>
          </cell>
          <cell r="AO365" t="str">
            <v>x</v>
          </cell>
        </row>
        <row r="366">
          <cell r="B366" t="str">
            <v>SHK15V2A300</v>
          </cell>
          <cell r="C366" t="str">
            <v>ECK-K</v>
          </cell>
          <cell r="D366" t="str">
            <v>K15V2A/300</v>
          </cell>
          <cell r="E366" t="str">
            <v>9/16" x 10'</v>
          </cell>
          <cell r="G366" t="str">
            <v>EA</v>
          </cell>
          <cell r="J366" t="str">
            <v>I</v>
          </cell>
          <cell r="K366">
            <v>0.94</v>
          </cell>
          <cell r="L366">
            <v>57.61</v>
          </cell>
          <cell r="M366">
            <v>0.55000000000000004</v>
          </cell>
          <cell r="N366">
            <v>25.924499999999998</v>
          </cell>
          <cell r="O366">
            <v>1.9400000000000001E-2</v>
          </cell>
          <cell r="P366">
            <v>0</v>
          </cell>
          <cell r="Q366">
            <v>0</v>
          </cell>
          <cell r="R366">
            <v>25.943899999999999</v>
          </cell>
          <cell r="S366">
            <v>1</v>
          </cell>
          <cell r="T366">
            <v>2.64</v>
          </cell>
          <cell r="U366">
            <v>68.489999999999995</v>
          </cell>
          <cell r="V366">
            <v>1.0000000000005116E-2</v>
          </cell>
          <cell r="X366">
            <v>68.5</v>
          </cell>
          <cell r="Y366">
            <v>0.31137624419376253</v>
          </cell>
          <cell r="Z366">
            <v>66.05</v>
          </cell>
          <cell r="AA366">
            <v>3.6999999999999998E-2</v>
          </cell>
          <cell r="AB366" t="str">
            <v>YES</v>
          </cell>
          <cell r="AC366">
            <v>68.5</v>
          </cell>
          <cell r="AD366" t="str">
            <v>I</v>
          </cell>
          <cell r="AE366" t="e">
            <v>#N/A</v>
          </cell>
          <cell r="AF366" t="e">
            <v>#N/A</v>
          </cell>
          <cell r="AG366">
            <v>1</v>
          </cell>
          <cell r="AH366" t="e">
            <v>#N/A</v>
          </cell>
          <cell r="AI366">
            <v>0</v>
          </cell>
          <cell r="AJ366">
            <v>0</v>
          </cell>
          <cell r="AL366" t="e">
            <v>#N/A</v>
          </cell>
          <cell r="AM366" t="e">
            <v>#N/A</v>
          </cell>
          <cell r="AN366" t="str">
            <v/>
          </cell>
          <cell r="AO366" t="str">
            <v>x</v>
          </cell>
        </row>
        <row r="367">
          <cell r="B367" t="str">
            <v>SHK32V2A300</v>
          </cell>
          <cell r="C367" t="str">
            <v>ECK-K</v>
          </cell>
          <cell r="D367" t="str">
            <v>K32V2A/300</v>
          </cell>
          <cell r="E367" t="str">
            <v>1-9/32" x 10'</v>
          </cell>
          <cell r="G367" t="str">
            <v>EA</v>
          </cell>
          <cell r="J367" t="str">
            <v>I</v>
          </cell>
          <cell r="K367">
            <v>3.26</v>
          </cell>
          <cell r="L367">
            <v>96</v>
          </cell>
          <cell r="M367">
            <v>0.55000000000000004</v>
          </cell>
          <cell r="N367">
            <v>43.199999999999996</v>
          </cell>
          <cell r="O367">
            <v>4.2599999999999999E-2</v>
          </cell>
          <cell r="P367">
            <v>0</v>
          </cell>
          <cell r="Q367">
            <v>0</v>
          </cell>
          <cell r="R367">
            <v>43.242599999999996</v>
          </cell>
          <cell r="S367">
            <v>1</v>
          </cell>
          <cell r="T367">
            <v>2.64</v>
          </cell>
          <cell r="U367">
            <v>114.16</v>
          </cell>
          <cell r="V367">
            <v>-0.01</v>
          </cell>
          <cell r="X367">
            <v>114.15</v>
          </cell>
          <cell r="Y367">
            <v>0.31123163301875534</v>
          </cell>
          <cell r="Z367">
            <v>110.1</v>
          </cell>
          <cell r="AA367">
            <v>3.6999999999999998E-2</v>
          </cell>
          <cell r="AB367" t="str">
            <v>YES</v>
          </cell>
          <cell r="AC367">
            <v>114.15</v>
          </cell>
          <cell r="AD367" t="str">
            <v>I</v>
          </cell>
          <cell r="AE367" t="e">
            <v>#N/A</v>
          </cell>
          <cell r="AF367" t="e">
            <v>#N/A</v>
          </cell>
          <cell r="AG367">
            <v>1</v>
          </cell>
          <cell r="AH367" t="e">
            <v>#N/A</v>
          </cell>
          <cell r="AI367">
            <v>0</v>
          </cell>
          <cell r="AJ367">
            <v>0</v>
          </cell>
          <cell r="AL367" t="e">
            <v>#N/A</v>
          </cell>
          <cell r="AM367" t="e">
            <v>#N/A</v>
          </cell>
          <cell r="AN367" t="str">
            <v/>
          </cell>
          <cell r="AO367" t="str">
            <v>x</v>
          </cell>
        </row>
        <row r="368">
          <cell r="B368" t="str">
            <v>SHK50V2A300</v>
          </cell>
          <cell r="C368" t="str">
            <v>ECK-K</v>
          </cell>
          <cell r="D368" t="str">
            <v>K50V2A/300</v>
          </cell>
          <cell r="E368" t="str">
            <v>2" x 10'</v>
          </cell>
          <cell r="G368" t="str">
            <v>EA</v>
          </cell>
          <cell r="J368" t="str">
            <v>I</v>
          </cell>
          <cell r="K368">
            <v>5.23</v>
          </cell>
          <cell r="L368">
            <v>121.37</v>
          </cell>
          <cell r="M368">
            <v>0.55000000000000004</v>
          </cell>
          <cell r="N368">
            <v>54.616499999999995</v>
          </cell>
          <cell r="O368">
            <v>6.2300000000000008E-2</v>
          </cell>
          <cell r="P368">
            <v>0</v>
          </cell>
          <cell r="Q368">
            <v>0</v>
          </cell>
          <cell r="R368">
            <v>54.678799999999995</v>
          </cell>
          <cell r="S368">
            <v>1</v>
          </cell>
          <cell r="T368">
            <v>2.64</v>
          </cell>
          <cell r="U368">
            <v>144.35</v>
          </cell>
          <cell r="V368">
            <v>0</v>
          </cell>
          <cell r="X368">
            <v>144.35</v>
          </cell>
          <cell r="Y368">
            <v>0.31128507100796682</v>
          </cell>
          <cell r="Z368">
            <v>139.19999999999999</v>
          </cell>
          <cell r="AA368">
            <v>3.6999999999999998E-2</v>
          </cell>
          <cell r="AB368" t="str">
            <v>YES</v>
          </cell>
          <cell r="AC368">
            <v>144.35</v>
          </cell>
          <cell r="AD368" t="str">
            <v>I</v>
          </cell>
          <cell r="AE368" t="e">
            <v>#N/A</v>
          </cell>
          <cell r="AF368" t="e">
            <v>#N/A</v>
          </cell>
          <cell r="AG368">
            <v>1</v>
          </cell>
          <cell r="AH368" t="e">
            <v>#N/A</v>
          </cell>
          <cell r="AI368">
            <v>0</v>
          </cell>
          <cell r="AJ368">
            <v>0</v>
          </cell>
          <cell r="AL368" t="e">
            <v>#N/A</v>
          </cell>
          <cell r="AM368" t="e">
            <v>#N/A</v>
          </cell>
          <cell r="AN368" t="str">
            <v/>
          </cell>
          <cell r="AO368" t="str">
            <v>x</v>
          </cell>
        </row>
        <row r="369">
          <cell r="B369" t="str">
            <v>SHK32ES150</v>
          </cell>
          <cell r="C369" t="str">
            <v>ECK-K</v>
          </cell>
          <cell r="D369" t="str">
            <v>K32ES/150</v>
          </cell>
          <cell r="E369" t="str">
            <v>1-9/32" x 4' 11"</v>
          </cell>
          <cell r="G369" t="str">
            <v>EA</v>
          </cell>
          <cell r="J369" t="str">
            <v>I</v>
          </cell>
          <cell r="K369">
            <v>1.59</v>
          </cell>
          <cell r="L369">
            <v>46.04</v>
          </cell>
          <cell r="M369">
            <v>0.55000000000000004</v>
          </cell>
          <cell r="N369">
            <v>20.717999999999996</v>
          </cell>
          <cell r="O369">
            <v>2.5899999999999999E-2</v>
          </cell>
          <cell r="P369">
            <v>0</v>
          </cell>
          <cell r="Q369">
            <v>0</v>
          </cell>
          <cell r="R369">
            <v>20.743899999999996</v>
          </cell>
          <cell r="S369">
            <v>1</v>
          </cell>
          <cell r="T369">
            <v>2.64</v>
          </cell>
          <cell r="U369">
            <v>54.76</v>
          </cell>
          <cell r="V369">
            <v>-0.01</v>
          </cell>
          <cell r="X369">
            <v>54.75</v>
          </cell>
          <cell r="Y369">
            <v>0.3111199667911998</v>
          </cell>
          <cell r="Z369">
            <v>52.85</v>
          </cell>
          <cell r="AA369">
            <v>3.5999999999999997E-2</v>
          </cell>
          <cell r="AB369" t="str">
            <v>YES</v>
          </cell>
          <cell r="AC369">
            <v>54.75</v>
          </cell>
          <cell r="AD369" t="str">
            <v>I</v>
          </cell>
          <cell r="AE369" t="e">
            <v>#N/A</v>
          </cell>
          <cell r="AF369" t="e">
            <v>#N/A</v>
          </cell>
          <cell r="AG369">
            <v>1</v>
          </cell>
          <cell r="AH369" t="e">
            <v>#N/A</v>
          </cell>
          <cell r="AI369">
            <v>0</v>
          </cell>
          <cell r="AJ369">
            <v>0</v>
          </cell>
          <cell r="AL369" t="e">
            <v>#N/A</v>
          </cell>
          <cell r="AM369" t="e">
            <v>#N/A</v>
          </cell>
          <cell r="AN369" t="str">
            <v/>
          </cell>
          <cell r="AO369" t="str">
            <v>x</v>
          </cell>
        </row>
        <row r="370">
          <cell r="B370" t="str">
            <v>SHK32ES</v>
          </cell>
          <cell r="C370" t="str">
            <v>ECK-K</v>
          </cell>
          <cell r="D370" t="str">
            <v>K32ES</v>
          </cell>
          <cell r="E370" t="str">
            <v>1-9/32" x 8'</v>
          </cell>
          <cell r="G370" t="str">
            <v>EA</v>
          </cell>
          <cell r="J370" t="str">
            <v>I</v>
          </cell>
          <cell r="K370">
            <v>2.65</v>
          </cell>
          <cell r="L370">
            <v>76.69</v>
          </cell>
          <cell r="M370">
            <v>0.55000000000000004</v>
          </cell>
          <cell r="N370">
            <v>34.510499999999993</v>
          </cell>
          <cell r="O370">
            <v>3.6499999999999998E-2</v>
          </cell>
          <cell r="P370">
            <v>0</v>
          </cell>
          <cell r="Q370">
            <v>0</v>
          </cell>
          <cell r="R370">
            <v>34.54699999999999</v>
          </cell>
          <cell r="S370">
            <v>1</v>
          </cell>
          <cell r="T370">
            <v>2.64</v>
          </cell>
          <cell r="U370">
            <v>91.2</v>
          </cell>
          <cell r="V370">
            <v>0</v>
          </cell>
          <cell r="X370">
            <v>91.2</v>
          </cell>
          <cell r="Y370">
            <v>0.31126395534290296</v>
          </cell>
          <cell r="Z370">
            <v>87.95</v>
          </cell>
          <cell r="AA370">
            <v>3.6999999999999998E-2</v>
          </cell>
          <cell r="AB370" t="str">
            <v>YES</v>
          </cell>
          <cell r="AC370">
            <v>91.2</v>
          </cell>
          <cell r="AD370" t="str">
            <v>I</v>
          </cell>
          <cell r="AE370" t="e">
            <v>#N/A</v>
          </cell>
          <cell r="AF370" t="e">
            <v>#N/A</v>
          </cell>
          <cell r="AG370">
            <v>1</v>
          </cell>
          <cell r="AH370" t="e">
            <v>#N/A</v>
          </cell>
          <cell r="AI370">
            <v>0</v>
          </cell>
          <cell r="AJ370">
            <v>0</v>
          </cell>
          <cell r="AL370" t="e">
            <v>#N/A</v>
          </cell>
          <cell r="AM370" t="e">
            <v>#N/A</v>
          </cell>
          <cell r="AN370" t="str">
            <v/>
          </cell>
          <cell r="AO370" t="str">
            <v>x</v>
          </cell>
        </row>
        <row r="371">
          <cell r="B371" t="str">
            <v>SHK32ES300</v>
          </cell>
          <cell r="C371" t="str">
            <v>ECK-K</v>
          </cell>
          <cell r="D371" t="str">
            <v>K32ES/300</v>
          </cell>
          <cell r="E371" t="str">
            <v>1-9/32" x 10'</v>
          </cell>
          <cell r="G371" t="str">
            <v>EA</v>
          </cell>
          <cell r="J371" t="str">
            <v>I</v>
          </cell>
          <cell r="K371">
            <v>3.18</v>
          </cell>
          <cell r="L371">
            <v>92.03</v>
          </cell>
          <cell r="M371">
            <v>0.55000000000000004</v>
          </cell>
          <cell r="N371">
            <v>41.413499999999999</v>
          </cell>
          <cell r="O371">
            <v>4.1800000000000004E-2</v>
          </cell>
          <cell r="P371">
            <v>0</v>
          </cell>
          <cell r="Q371">
            <v>0</v>
          </cell>
          <cell r="R371">
            <v>41.455300000000001</v>
          </cell>
          <cell r="S371">
            <v>1</v>
          </cell>
          <cell r="T371">
            <v>2.64</v>
          </cell>
          <cell r="U371">
            <v>109.44</v>
          </cell>
          <cell r="V371">
            <v>0.01</v>
          </cell>
          <cell r="X371">
            <v>109.45</v>
          </cell>
          <cell r="Y371">
            <v>0.3113451555297147</v>
          </cell>
          <cell r="Z371">
            <v>105.55</v>
          </cell>
          <cell r="AA371">
            <v>3.6999999999999998E-2</v>
          </cell>
          <cell r="AB371" t="str">
            <v>YES</v>
          </cell>
          <cell r="AC371">
            <v>109.45</v>
          </cell>
          <cell r="AD371" t="str">
            <v>I</v>
          </cell>
          <cell r="AE371" t="e">
            <v>#N/A</v>
          </cell>
          <cell r="AF371" t="e">
            <v>#N/A</v>
          </cell>
          <cell r="AG371">
            <v>1</v>
          </cell>
          <cell r="AH371" t="e">
            <v>#N/A</v>
          </cell>
          <cell r="AI371">
            <v>0</v>
          </cell>
          <cell r="AJ371">
            <v>0</v>
          </cell>
          <cell r="AL371" t="e">
            <v>#N/A</v>
          </cell>
          <cell r="AM371" t="e">
            <v>#N/A</v>
          </cell>
          <cell r="AN371" t="str">
            <v/>
          </cell>
          <cell r="AO371" t="str">
            <v>x</v>
          </cell>
        </row>
        <row r="372">
          <cell r="B372" t="str">
            <v>SHKHK15EB150</v>
          </cell>
          <cell r="C372" t="str">
            <v>ECK-KHK</v>
          </cell>
          <cell r="D372" t="str">
            <v>KHK15EB/150</v>
          </cell>
          <cell r="E372" t="str">
            <v>9/16" x 4' 11"</v>
          </cell>
          <cell r="G372" t="str">
            <v>EA</v>
          </cell>
          <cell r="J372" t="str">
            <v>I</v>
          </cell>
          <cell r="K372">
            <v>0.41</v>
          </cell>
          <cell r="L372">
            <v>22.26</v>
          </cell>
          <cell r="M372">
            <v>0.55000000000000004</v>
          </cell>
          <cell r="N372">
            <v>10.016999999999999</v>
          </cell>
          <cell r="O372">
            <v>1.41E-2</v>
          </cell>
          <cell r="P372">
            <v>0</v>
          </cell>
          <cell r="Q372">
            <v>0</v>
          </cell>
          <cell r="R372">
            <v>10.031099999999999</v>
          </cell>
          <cell r="S372">
            <v>1</v>
          </cell>
          <cell r="T372">
            <v>2.64</v>
          </cell>
          <cell r="U372">
            <v>26.48</v>
          </cell>
          <cell r="V372">
            <v>2.0000000000003126E-2</v>
          </cell>
          <cell r="X372">
            <v>26.5</v>
          </cell>
          <cell r="Y372">
            <v>0.31175986277873086</v>
          </cell>
          <cell r="Z372">
            <v>25.55</v>
          </cell>
          <cell r="AA372">
            <v>3.6999999999999998E-2</v>
          </cell>
          <cell r="AB372" t="str">
            <v>YES</v>
          </cell>
          <cell r="AC372">
            <v>26.5</v>
          </cell>
          <cell r="AD372" t="str">
            <v>I</v>
          </cell>
          <cell r="AE372" t="e">
            <v>#N/A</v>
          </cell>
          <cell r="AF372" t="e">
            <v>#N/A</v>
          </cell>
          <cell r="AG372">
            <v>1</v>
          </cell>
          <cell r="AH372" t="e">
            <v>#N/A</v>
          </cell>
          <cell r="AI372">
            <v>0</v>
          </cell>
          <cell r="AJ372">
            <v>0</v>
          </cell>
          <cell r="AL372" t="e">
            <v>#N/A</v>
          </cell>
          <cell r="AM372" t="e">
            <v>#N/A</v>
          </cell>
          <cell r="AN372" t="str">
            <v/>
          </cell>
          <cell r="AO372" t="str">
            <v>x</v>
          </cell>
        </row>
        <row r="373">
          <cell r="B373" t="str">
            <v>SHKHK15EB200</v>
          </cell>
          <cell r="C373" t="str">
            <v>ECK-KHK</v>
          </cell>
          <cell r="D373" t="str">
            <v>KHK15EB/200</v>
          </cell>
          <cell r="E373" t="str">
            <v>9/16" x 6' 7"</v>
          </cell>
          <cell r="G373" t="str">
            <v>EA</v>
          </cell>
          <cell r="J373" t="str">
            <v>I</v>
          </cell>
          <cell r="K373">
            <v>0.54</v>
          </cell>
          <cell r="L373">
            <v>29.68</v>
          </cell>
          <cell r="M373">
            <v>0.55000000000000004</v>
          </cell>
          <cell r="N373">
            <v>13.355999999999998</v>
          </cell>
          <cell r="O373">
            <v>1.54E-2</v>
          </cell>
          <cell r="P373">
            <v>0</v>
          </cell>
          <cell r="Q373">
            <v>0</v>
          </cell>
          <cell r="R373">
            <v>13.371399999999998</v>
          </cell>
          <cell r="S373">
            <v>1</v>
          </cell>
          <cell r="T373">
            <v>2.64</v>
          </cell>
          <cell r="U373">
            <v>35.299999999999997</v>
          </cell>
          <cell r="V373">
            <v>0</v>
          </cell>
          <cell r="X373">
            <v>35.299999999999997</v>
          </cell>
          <cell r="Y373">
            <v>0.31128508884882833</v>
          </cell>
          <cell r="Z373">
            <v>34.049999999999997</v>
          </cell>
          <cell r="AA373">
            <v>3.6999999999999998E-2</v>
          </cell>
          <cell r="AB373" t="str">
            <v>YES</v>
          </cell>
          <cell r="AC373">
            <v>35.299999999999997</v>
          </cell>
          <cell r="AD373" t="str">
            <v>I</v>
          </cell>
          <cell r="AE373" t="e">
            <v>#N/A</v>
          </cell>
          <cell r="AF373" t="e">
            <v>#N/A</v>
          </cell>
          <cell r="AG373">
            <v>1</v>
          </cell>
          <cell r="AH373" t="e">
            <v>#N/A</v>
          </cell>
          <cell r="AI373">
            <v>0</v>
          </cell>
          <cell r="AJ373">
            <v>0</v>
          </cell>
          <cell r="AL373" t="e">
            <v>#N/A</v>
          </cell>
          <cell r="AM373" t="e">
            <v>#N/A</v>
          </cell>
          <cell r="AN373" t="str">
            <v/>
          </cell>
          <cell r="AO373" t="str">
            <v>x</v>
          </cell>
        </row>
        <row r="374">
          <cell r="B374" t="str">
            <v>SHKHK15EB</v>
          </cell>
          <cell r="C374" t="str">
            <v>ECK-KHK</v>
          </cell>
          <cell r="D374" t="str">
            <v>KHK15EB</v>
          </cell>
          <cell r="E374" t="str">
            <v>9/16" x 8'</v>
          </cell>
          <cell r="G374" t="str">
            <v>EA</v>
          </cell>
          <cell r="J374" t="str">
            <v>I</v>
          </cell>
          <cell r="K374">
            <v>0.68</v>
          </cell>
          <cell r="L374">
            <v>37.1</v>
          </cell>
          <cell r="M374">
            <v>0.55000000000000004</v>
          </cell>
          <cell r="N374">
            <v>16.695</v>
          </cell>
          <cell r="O374">
            <v>1.6800000000000002E-2</v>
          </cell>
          <cell r="P374">
            <v>0</v>
          </cell>
          <cell r="Q374">
            <v>0</v>
          </cell>
          <cell r="R374">
            <v>16.7118</v>
          </cell>
          <cell r="S374">
            <v>1</v>
          </cell>
          <cell r="T374">
            <v>2.64</v>
          </cell>
          <cell r="U374">
            <v>44.12</v>
          </cell>
          <cell r="V374">
            <v>0.03</v>
          </cell>
          <cell r="X374">
            <v>44.15</v>
          </cell>
          <cell r="Y374">
            <v>0.31177597034901683</v>
          </cell>
          <cell r="Z374">
            <v>42.55</v>
          </cell>
          <cell r="AA374">
            <v>3.7999999999999999E-2</v>
          </cell>
          <cell r="AB374" t="str">
            <v>YES</v>
          </cell>
          <cell r="AC374">
            <v>44.15</v>
          </cell>
          <cell r="AD374" t="str">
            <v>I</v>
          </cell>
          <cell r="AE374" t="e">
            <v>#N/A</v>
          </cell>
          <cell r="AF374" t="e">
            <v>#N/A</v>
          </cell>
          <cell r="AG374">
            <v>1</v>
          </cell>
          <cell r="AH374" t="e">
            <v>#N/A</v>
          </cell>
          <cell r="AI374">
            <v>0</v>
          </cell>
          <cell r="AJ374">
            <v>0</v>
          </cell>
          <cell r="AL374" t="e">
            <v>#N/A</v>
          </cell>
          <cell r="AM374" t="e">
            <v>#N/A</v>
          </cell>
          <cell r="AN374" t="str">
            <v/>
          </cell>
          <cell r="AO374" t="str">
            <v>x</v>
          </cell>
        </row>
        <row r="375">
          <cell r="B375" t="str">
            <v>SHKHK15EB300</v>
          </cell>
          <cell r="C375" t="str">
            <v>ECK-KHK</v>
          </cell>
          <cell r="D375" t="str">
            <v>KHK15EB/300</v>
          </cell>
          <cell r="E375" t="str">
            <v>9/16" x 10'</v>
          </cell>
          <cell r="G375" t="str">
            <v>EA</v>
          </cell>
          <cell r="J375" t="str">
            <v>I</v>
          </cell>
          <cell r="K375">
            <v>0.82</v>
          </cell>
          <cell r="L375">
            <v>44.53</v>
          </cell>
          <cell r="M375">
            <v>0.55000000000000004</v>
          </cell>
          <cell r="N375">
            <v>20.038499999999999</v>
          </cell>
          <cell r="O375">
            <v>1.8200000000000001E-2</v>
          </cell>
          <cell r="P375">
            <v>0</v>
          </cell>
          <cell r="Q375">
            <v>0</v>
          </cell>
          <cell r="R375">
            <v>20.056699999999999</v>
          </cell>
          <cell r="S375">
            <v>1</v>
          </cell>
          <cell r="T375">
            <v>2.64</v>
          </cell>
          <cell r="U375">
            <v>52.95</v>
          </cell>
          <cell r="V375">
            <v>0</v>
          </cell>
          <cell r="X375">
            <v>52.95</v>
          </cell>
          <cell r="Y375">
            <v>0.31129882393338493</v>
          </cell>
          <cell r="Z375">
            <v>51.05</v>
          </cell>
          <cell r="AA375">
            <v>3.6999999999999998E-2</v>
          </cell>
          <cell r="AB375" t="str">
            <v>YES</v>
          </cell>
          <cell r="AC375">
            <v>52.95</v>
          </cell>
          <cell r="AD375" t="str">
            <v>I</v>
          </cell>
          <cell r="AE375" t="e">
            <v>#N/A</v>
          </cell>
          <cell r="AF375" t="e">
            <v>#N/A</v>
          </cell>
          <cell r="AG375">
            <v>1</v>
          </cell>
          <cell r="AH375" t="e">
            <v>#N/A</v>
          </cell>
          <cell r="AI375">
            <v>0</v>
          </cell>
          <cell r="AJ375">
            <v>0</v>
          </cell>
          <cell r="AL375" t="e">
            <v>#N/A</v>
          </cell>
          <cell r="AM375" t="e">
            <v>#N/A</v>
          </cell>
          <cell r="AN375" t="str">
            <v/>
          </cell>
          <cell r="AO375" t="str">
            <v>x</v>
          </cell>
        </row>
        <row r="376">
          <cell r="B376" t="str">
            <v>SHEKHK15EB</v>
          </cell>
          <cell r="C376" t="str">
            <v>ECK-KHK</v>
          </cell>
          <cell r="D376" t="str">
            <v>E/KHK15EB</v>
          </cell>
          <cell r="G376" t="str">
            <v>EA</v>
          </cell>
          <cell r="J376" t="str">
            <v>I</v>
          </cell>
          <cell r="K376">
            <v>0.02</v>
          </cell>
          <cell r="L376">
            <v>8.44</v>
          </cell>
          <cell r="M376">
            <v>0.55000000000000004</v>
          </cell>
          <cell r="N376">
            <v>3.7979999999999996</v>
          </cell>
          <cell r="O376">
            <v>1.0200000000000001E-2</v>
          </cell>
          <cell r="P376">
            <v>0</v>
          </cell>
          <cell r="Q376">
            <v>0</v>
          </cell>
          <cell r="R376">
            <v>3.8081999999999998</v>
          </cell>
          <cell r="S376">
            <v>1</v>
          </cell>
          <cell r="T376">
            <v>2.64</v>
          </cell>
          <cell r="U376">
            <v>10.050000000000001</v>
          </cell>
          <cell r="V376">
            <v>0</v>
          </cell>
          <cell r="X376">
            <v>10.050000000000001</v>
          </cell>
          <cell r="Y376">
            <v>0.31104477611940312</v>
          </cell>
          <cell r="Z376">
            <v>9.6999999999999993</v>
          </cell>
          <cell r="AA376">
            <v>3.5999999999999997E-2</v>
          </cell>
          <cell r="AB376" t="str">
            <v>YES</v>
          </cell>
          <cell r="AC376">
            <v>10.050000000000001</v>
          </cell>
          <cell r="AD376" t="str">
            <v>I</v>
          </cell>
          <cell r="AE376" t="e">
            <v>#N/A</v>
          </cell>
          <cell r="AF376" t="e">
            <v>#N/A</v>
          </cell>
          <cell r="AG376">
            <v>1</v>
          </cell>
          <cell r="AH376" t="e">
            <v>#N/A</v>
          </cell>
          <cell r="AI376">
            <v>0</v>
          </cell>
          <cell r="AJ376">
            <v>0</v>
          </cell>
          <cell r="AL376" t="e">
            <v>#N/A</v>
          </cell>
          <cell r="AM376" t="e">
            <v>#N/A</v>
          </cell>
          <cell r="AN376" t="str">
            <v/>
          </cell>
          <cell r="AO376" t="str">
            <v>x</v>
          </cell>
        </row>
        <row r="377">
          <cell r="B377" t="str">
            <v>SHI2KHK15EB</v>
          </cell>
          <cell r="C377" t="str">
            <v>ECK-KHK</v>
          </cell>
          <cell r="D377" t="str">
            <v>I/2KHK15EB</v>
          </cell>
          <cell r="G377" t="str">
            <v>EA</v>
          </cell>
          <cell r="J377" t="str">
            <v>I</v>
          </cell>
          <cell r="K377">
            <v>0.02</v>
          </cell>
          <cell r="L377">
            <v>8.44</v>
          </cell>
          <cell r="M377">
            <v>0.55000000000000004</v>
          </cell>
          <cell r="N377">
            <v>3.7979999999999996</v>
          </cell>
          <cell r="O377">
            <v>1.0200000000000001E-2</v>
          </cell>
          <cell r="P377">
            <v>0</v>
          </cell>
          <cell r="Q377">
            <v>0</v>
          </cell>
          <cell r="R377">
            <v>3.8081999999999998</v>
          </cell>
          <cell r="S377">
            <v>1</v>
          </cell>
          <cell r="T377">
            <v>2.64</v>
          </cell>
          <cell r="U377">
            <v>10.050000000000001</v>
          </cell>
          <cell r="V377">
            <v>0</v>
          </cell>
          <cell r="X377">
            <v>10.050000000000001</v>
          </cell>
          <cell r="Y377">
            <v>0.31104477611940312</v>
          </cell>
          <cell r="Z377">
            <v>9.6999999999999993</v>
          </cell>
          <cell r="AA377">
            <v>3.5999999999999997E-2</v>
          </cell>
          <cell r="AB377" t="str">
            <v>YES</v>
          </cell>
          <cell r="AC377">
            <v>10.050000000000001</v>
          </cell>
          <cell r="AD377" t="str">
            <v>I</v>
          </cell>
          <cell r="AE377" t="e">
            <v>#N/A</v>
          </cell>
          <cell r="AF377" t="e">
            <v>#N/A</v>
          </cell>
          <cell r="AG377">
            <v>1</v>
          </cell>
          <cell r="AH377" t="e">
            <v>#N/A</v>
          </cell>
          <cell r="AI377">
            <v>0</v>
          </cell>
          <cell r="AJ377">
            <v>0</v>
          </cell>
          <cell r="AL377" t="e">
            <v>#N/A</v>
          </cell>
          <cell r="AM377" t="e">
            <v>#N/A</v>
          </cell>
          <cell r="AN377" t="str">
            <v/>
          </cell>
          <cell r="AO377" t="str">
            <v>x</v>
          </cell>
        </row>
        <row r="378">
          <cell r="B378" t="str">
            <v>SHI3KHK15EB</v>
          </cell>
          <cell r="C378" t="str">
            <v>ECK-KHK</v>
          </cell>
          <cell r="D378" t="str">
            <v>I/3KHK15EB</v>
          </cell>
          <cell r="G378" t="str">
            <v>EA</v>
          </cell>
          <cell r="J378" t="str">
            <v>I</v>
          </cell>
          <cell r="K378">
            <v>0.02</v>
          </cell>
          <cell r="L378">
            <v>8.44</v>
          </cell>
          <cell r="M378">
            <v>0.55000000000000004</v>
          </cell>
          <cell r="N378">
            <v>3.7979999999999996</v>
          </cell>
          <cell r="O378">
            <v>1.0200000000000001E-2</v>
          </cell>
          <cell r="P378">
            <v>0</v>
          </cell>
          <cell r="Q378">
            <v>0</v>
          </cell>
          <cell r="R378">
            <v>3.8081999999999998</v>
          </cell>
          <cell r="S378">
            <v>1</v>
          </cell>
          <cell r="T378">
            <v>2.64</v>
          </cell>
          <cell r="U378">
            <v>10.050000000000001</v>
          </cell>
          <cell r="V378">
            <v>0</v>
          </cell>
          <cell r="X378">
            <v>10.050000000000001</v>
          </cell>
          <cell r="Y378">
            <v>0.31104477611940312</v>
          </cell>
          <cell r="Z378">
            <v>9.6999999999999993</v>
          </cell>
          <cell r="AA378">
            <v>3.5999999999999997E-2</v>
          </cell>
          <cell r="AB378" t="str">
            <v>YES</v>
          </cell>
          <cell r="AC378">
            <v>10.050000000000001</v>
          </cell>
          <cell r="AD378" t="str">
            <v>I</v>
          </cell>
          <cell r="AE378" t="e">
            <v>#N/A</v>
          </cell>
          <cell r="AF378" t="e">
            <v>#N/A</v>
          </cell>
          <cell r="AG378">
            <v>1</v>
          </cell>
          <cell r="AH378" t="e">
            <v>#N/A</v>
          </cell>
          <cell r="AI378">
            <v>0</v>
          </cell>
          <cell r="AJ378">
            <v>0</v>
          </cell>
          <cell r="AL378" t="e">
            <v>#N/A</v>
          </cell>
          <cell r="AM378" t="e">
            <v>#N/A</v>
          </cell>
          <cell r="AN378" t="str">
            <v/>
          </cell>
          <cell r="AO378" t="str">
            <v>x</v>
          </cell>
        </row>
        <row r="379">
          <cell r="B379" t="str">
            <v>SHVKHK15EB</v>
          </cell>
          <cell r="C379" t="str">
            <v>ECK-KHK</v>
          </cell>
          <cell r="D379" t="str">
            <v>V/KHK15EB</v>
          </cell>
          <cell r="G379" t="str">
            <v>EA</v>
          </cell>
          <cell r="J379" t="str">
            <v>I</v>
          </cell>
          <cell r="K379">
            <v>0.02</v>
          </cell>
          <cell r="L379">
            <v>5.72</v>
          </cell>
          <cell r="M379">
            <v>0.55000000000000004</v>
          </cell>
          <cell r="N379">
            <v>2.5739999999999998</v>
          </cell>
          <cell r="O379">
            <v>1.0200000000000001E-2</v>
          </cell>
          <cell r="P379">
            <v>0</v>
          </cell>
          <cell r="Q379">
            <v>0</v>
          </cell>
          <cell r="R379">
            <v>2.5842000000000001</v>
          </cell>
          <cell r="S379">
            <v>1</v>
          </cell>
          <cell r="T379">
            <v>2.64</v>
          </cell>
          <cell r="U379">
            <v>6.82</v>
          </cell>
          <cell r="V379">
            <v>0.03</v>
          </cell>
          <cell r="X379">
            <v>6.85</v>
          </cell>
          <cell r="Y379">
            <v>0.31408095554080956</v>
          </cell>
          <cell r="Z379">
            <v>6.6</v>
          </cell>
          <cell r="AA379">
            <v>3.7999999999999999E-2</v>
          </cell>
          <cell r="AB379" t="str">
            <v>YES</v>
          </cell>
          <cell r="AC379">
            <v>6.85</v>
          </cell>
          <cell r="AD379" t="str">
            <v>I</v>
          </cell>
          <cell r="AE379" t="e">
            <v>#N/A</v>
          </cell>
          <cell r="AF379" t="e">
            <v>#N/A</v>
          </cell>
          <cell r="AG379">
            <v>1</v>
          </cell>
          <cell r="AH379" t="e">
            <v>#N/A</v>
          </cell>
          <cell r="AI379">
            <v>0</v>
          </cell>
          <cell r="AJ379">
            <v>0</v>
          </cell>
          <cell r="AL379" t="e">
            <v>#N/A</v>
          </cell>
          <cell r="AM379" t="e">
            <v>#N/A</v>
          </cell>
          <cell r="AN379" t="str">
            <v/>
          </cell>
          <cell r="AO379" t="str">
            <v>x</v>
          </cell>
        </row>
        <row r="380">
          <cell r="B380" t="str">
            <v>SHKHK15E150</v>
          </cell>
          <cell r="C380" t="str">
            <v>ECK-KHK</v>
          </cell>
          <cell r="D380" t="str">
            <v>KHK15E/150</v>
          </cell>
          <cell r="E380" t="str">
            <v>9/16" x 4' 11"</v>
          </cell>
          <cell r="G380" t="str">
            <v>EA</v>
          </cell>
          <cell r="J380" t="str">
            <v>I</v>
          </cell>
          <cell r="K380">
            <v>0.41</v>
          </cell>
          <cell r="L380">
            <v>19.829999999999998</v>
          </cell>
          <cell r="M380">
            <v>0.55000000000000004</v>
          </cell>
          <cell r="N380">
            <v>8.9234999999999989</v>
          </cell>
          <cell r="O380">
            <v>1.41E-2</v>
          </cell>
          <cell r="P380">
            <v>0</v>
          </cell>
          <cell r="Q380">
            <v>0</v>
          </cell>
          <cell r="R380">
            <v>8.937599999999998</v>
          </cell>
          <cell r="S380">
            <v>1</v>
          </cell>
          <cell r="T380">
            <v>2.64</v>
          </cell>
          <cell r="U380">
            <v>23.6</v>
          </cell>
          <cell r="V380">
            <v>0</v>
          </cell>
          <cell r="X380">
            <v>23.6</v>
          </cell>
          <cell r="Y380">
            <v>0.31143297380585544</v>
          </cell>
          <cell r="Z380">
            <v>22.75</v>
          </cell>
          <cell r="AA380">
            <v>3.6999999999999998E-2</v>
          </cell>
          <cell r="AB380" t="str">
            <v>YES</v>
          </cell>
          <cell r="AC380">
            <v>23.6</v>
          </cell>
          <cell r="AD380" t="str">
            <v>I</v>
          </cell>
          <cell r="AE380" t="e">
            <v>#N/A</v>
          </cell>
          <cell r="AF380" t="e">
            <v>#N/A</v>
          </cell>
          <cell r="AG380">
            <v>1</v>
          </cell>
          <cell r="AH380" t="e">
            <v>#N/A</v>
          </cell>
          <cell r="AI380">
            <v>0</v>
          </cell>
          <cell r="AJ380">
            <v>0</v>
          </cell>
          <cell r="AL380" t="e">
            <v>#N/A</v>
          </cell>
          <cell r="AM380" t="e">
            <v>#N/A</v>
          </cell>
          <cell r="AN380" t="str">
            <v/>
          </cell>
          <cell r="AO380" t="str">
            <v>x</v>
          </cell>
        </row>
        <row r="381">
          <cell r="B381" t="str">
            <v>SHKHK15E200</v>
          </cell>
          <cell r="C381" t="str">
            <v>ECK-KHK</v>
          </cell>
          <cell r="D381" t="str">
            <v>KHK15E/200</v>
          </cell>
          <cell r="E381" t="str">
            <v>9/16" x 6' 7"</v>
          </cell>
          <cell r="G381" t="str">
            <v>EA</v>
          </cell>
          <cell r="J381" t="str">
            <v>I</v>
          </cell>
          <cell r="K381">
            <v>0.54</v>
          </cell>
          <cell r="L381">
            <v>26.43</v>
          </cell>
          <cell r="M381">
            <v>0.55000000000000004</v>
          </cell>
          <cell r="N381">
            <v>11.8935</v>
          </cell>
          <cell r="O381">
            <v>1.54E-2</v>
          </cell>
          <cell r="P381">
            <v>0</v>
          </cell>
          <cell r="Q381">
            <v>0</v>
          </cell>
          <cell r="R381">
            <v>11.908899999999999</v>
          </cell>
          <cell r="S381">
            <v>1</v>
          </cell>
          <cell r="T381">
            <v>2.64</v>
          </cell>
          <cell r="U381">
            <v>31.44</v>
          </cell>
          <cell r="V381">
            <v>0.01</v>
          </cell>
          <cell r="X381">
            <v>31.45</v>
          </cell>
          <cell r="Y381">
            <v>0.3115247868189045</v>
          </cell>
          <cell r="Z381">
            <v>30.35</v>
          </cell>
          <cell r="AA381">
            <v>3.5999999999999997E-2</v>
          </cell>
          <cell r="AB381" t="str">
            <v>YES</v>
          </cell>
          <cell r="AC381">
            <v>31.45</v>
          </cell>
          <cell r="AD381" t="str">
            <v>I</v>
          </cell>
          <cell r="AE381" t="e">
            <v>#N/A</v>
          </cell>
          <cell r="AF381" t="e">
            <v>#N/A</v>
          </cell>
          <cell r="AG381">
            <v>1</v>
          </cell>
          <cell r="AH381" t="e">
            <v>#N/A</v>
          </cell>
          <cell r="AI381">
            <v>0</v>
          </cell>
          <cell r="AJ381">
            <v>0</v>
          </cell>
          <cell r="AL381" t="e">
            <v>#N/A</v>
          </cell>
          <cell r="AM381" t="e">
            <v>#N/A</v>
          </cell>
          <cell r="AN381" t="str">
            <v/>
          </cell>
          <cell r="AO381" t="str">
            <v>x</v>
          </cell>
        </row>
        <row r="382">
          <cell r="B382" t="str">
            <v>SHKHK15E</v>
          </cell>
          <cell r="C382" t="str">
            <v>ECK-KHK</v>
          </cell>
          <cell r="D382" t="str">
            <v>KHK15E</v>
          </cell>
          <cell r="E382" t="str">
            <v>9/16" x 8'</v>
          </cell>
          <cell r="G382" t="str">
            <v>EA</v>
          </cell>
          <cell r="J382" t="str">
            <v>I</v>
          </cell>
          <cell r="K382">
            <v>0.68</v>
          </cell>
          <cell r="L382">
            <v>33.04</v>
          </cell>
          <cell r="M382">
            <v>0.55000000000000004</v>
          </cell>
          <cell r="N382">
            <v>14.867999999999999</v>
          </cell>
          <cell r="O382">
            <v>1.6800000000000002E-2</v>
          </cell>
          <cell r="P382">
            <v>0</v>
          </cell>
          <cell r="Q382">
            <v>0</v>
          </cell>
          <cell r="R382">
            <v>14.884799999999998</v>
          </cell>
          <cell r="S382">
            <v>1</v>
          </cell>
          <cell r="T382">
            <v>2.64</v>
          </cell>
          <cell r="U382">
            <v>39.299999999999997</v>
          </cell>
          <cell r="V382">
            <v>0</v>
          </cell>
          <cell r="X382">
            <v>39.299999999999997</v>
          </cell>
          <cell r="Y382">
            <v>0.31136710617626651</v>
          </cell>
          <cell r="Z382">
            <v>37.9</v>
          </cell>
          <cell r="AA382">
            <v>3.6999999999999998E-2</v>
          </cell>
          <cell r="AB382" t="str">
            <v>YES</v>
          </cell>
          <cell r="AC382">
            <v>39.299999999999997</v>
          </cell>
          <cell r="AD382" t="str">
            <v>I</v>
          </cell>
          <cell r="AE382" t="e">
            <v>#N/A</v>
          </cell>
          <cell r="AF382" t="e">
            <v>#N/A</v>
          </cell>
          <cell r="AG382">
            <v>1</v>
          </cell>
          <cell r="AH382" t="e">
            <v>#N/A</v>
          </cell>
          <cell r="AI382">
            <v>0</v>
          </cell>
          <cell r="AJ382">
            <v>0</v>
          </cell>
          <cell r="AL382" t="e">
            <v>#N/A</v>
          </cell>
          <cell r="AM382" t="e">
            <v>#N/A</v>
          </cell>
          <cell r="AN382" t="str">
            <v/>
          </cell>
          <cell r="AO382" t="str">
            <v>x</v>
          </cell>
        </row>
        <row r="383">
          <cell r="B383" t="str">
            <v>SHKHK15E300</v>
          </cell>
          <cell r="C383" t="str">
            <v>ECK-KHK</v>
          </cell>
          <cell r="D383" t="str">
            <v>KHK15E/300</v>
          </cell>
          <cell r="E383" t="str">
            <v>9/16" x 10'</v>
          </cell>
          <cell r="G383" t="str">
            <v>EA</v>
          </cell>
          <cell r="J383" t="str">
            <v>I</v>
          </cell>
          <cell r="K383">
            <v>0.82</v>
          </cell>
          <cell r="L383">
            <v>39.64</v>
          </cell>
          <cell r="M383">
            <v>0.55000000000000004</v>
          </cell>
          <cell r="N383">
            <v>17.837999999999997</v>
          </cell>
          <cell r="O383">
            <v>1.8200000000000001E-2</v>
          </cell>
          <cell r="P383">
            <v>0</v>
          </cell>
          <cell r="Q383">
            <v>0</v>
          </cell>
          <cell r="R383">
            <v>17.856199999999998</v>
          </cell>
          <cell r="S383">
            <v>1</v>
          </cell>
          <cell r="T383">
            <v>2.64</v>
          </cell>
          <cell r="U383">
            <v>47.14</v>
          </cell>
          <cell r="V383">
            <v>0.01</v>
          </cell>
          <cell r="X383">
            <v>47.15</v>
          </cell>
          <cell r="Y383">
            <v>0.31143545743757844</v>
          </cell>
          <cell r="Z383">
            <v>45.5</v>
          </cell>
          <cell r="AA383">
            <v>3.5999999999999997E-2</v>
          </cell>
          <cell r="AB383" t="str">
            <v>YES</v>
          </cell>
          <cell r="AC383">
            <v>47.15</v>
          </cell>
          <cell r="AD383" t="str">
            <v>I</v>
          </cell>
          <cell r="AE383" t="e">
            <v>#N/A</v>
          </cell>
          <cell r="AF383" t="e">
            <v>#N/A</v>
          </cell>
          <cell r="AG383">
            <v>1</v>
          </cell>
          <cell r="AH383" t="e">
            <v>#N/A</v>
          </cell>
          <cell r="AI383">
            <v>0</v>
          </cell>
          <cell r="AJ383">
            <v>0</v>
          </cell>
          <cell r="AL383" t="e">
            <v>#N/A</v>
          </cell>
          <cell r="AM383" t="e">
            <v>#N/A</v>
          </cell>
          <cell r="AN383" t="str">
            <v/>
          </cell>
          <cell r="AO383" t="str">
            <v>x</v>
          </cell>
        </row>
        <row r="384">
          <cell r="B384" t="str">
            <v>SHEKHK15E</v>
          </cell>
          <cell r="C384" t="str">
            <v>ECK-KHK</v>
          </cell>
          <cell r="D384" t="str">
            <v>E/KHK15E</v>
          </cell>
          <cell r="G384" t="str">
            <v>EA</v>
          </cell>
          <cell r="J384" t="str">
            <v>I</v>
          </cell>
          <cell r="K384">
            <v>0.02</v>
          </cell>
          <cell r="L384">
            <v>8.44</v>
          </cell>
          <cell r="M384">
            <v>0.55000000000000004</v>
          </cell>
          <cell r="N384">
            <v>3.7979999999999996</v>
          </cell>
          <cell r="O384">
            <v>1.0200000000000001E-2</v>
          </cell>
          <cell r="P384">
            <v>0</v>
          </cell>
          <cell r="Q384">
            <v>0</v>
          </cell>
          <cell r="R384">
            <v>3.8081999999999998</v>
          </cell>
          <cell r="S384">
            <v>1</v>
          </cell>
          <cell r="T384">
            <v>2.64</v>
          </cell>
          <cell r="U384">
            <v>10.050000000000001</v>
          </cell>
          <cell r="V384">
            <v>0</v>
          </cell>
          <cell r="X384">
            <v>10.050000000000001</v>
          </cell>
          <cell r="Y384">
            <v>0.31104477611940312</v>
          </cell>
          <cell r="Z384">
            <v>9.6999999999999993</v>
          </cell>
          <cell r="AA384">
            <v>3.5999999999999997E-2</v>
          </cell>
          <cell r="AB384" t="str">
            <v>YES</v>
          </cell>
          <cell r="AC384">
            <v>10.050000000000001</v>
          </cell>
          <cell r="AD384" t="str">
            <v>I</v>
          </cell>
          <cell r="AE384" t="e">
            <v>#N/A</v>
          </cell>
          <cell r="AF384" t="e">
            <v>#N/A</v>
          </cell>
          <cell r="AG384">
            <v>1</v>
          </cell>
          <cell r="AH384" t="e">
            <v>#N/A</v>
          </cell>
          <cell r="AI384">
            <v>0</v>
          </cell>
          <cell r="AJ384">
            <v>0</v>
          </cell>
          <cell r="AL384" t="e">
            <v>#N/A</v>
          </cell>
          <cell r="AM384" t="e">
            <v>#N/A</v>
          </cell>
          <cell r="AN384" t="str">
            <v/>
          </cell>
          <cell r="AO384" t="str">
            <v>x</v>
          </cell>
        </row>
        <row r="385">
          <cell r="B385" t="str">
            <v>SHI2KHK15E</v>
          </cell>
          <cell r="C385" t="str">
            <v>ECK-KHK</v>
          </cell>
          <cell r="D385" t="str">
            <v>I/2KHK15E</v>
          </cell>
          <cell r="G385" t="str">
            <v>EA</v>
          </cell>
          <cell r="J385" t="str">
            <v>I</v>
          </cell>
          <cell r="K385">
            <v>0.02</v>
          </cell>
          <cell r="L385">
            <v>8.44</v>
          </cell>
          <cell r="M385">
            <v>0.55000000000000004</v>
          </cell>
          <cell r="N385">
            <v>3.7979999999999996</v>
          </cell>
          <cell r="O385">
            <v>1.0200000000000001E-2</v>
          </cell>
          <cell r="P385">
            <v>0</v>
          </cell>
          <cell r="Q385">
            <v>0</v>
          </cell>
          <cell r="R385">
            <v>3.8081999999999998</v>
          </cell>
          <cell r="S385">
            <v>1</v>
          </cell>
          <cell r="T385">
            <v>2.64</v>
          </cell>
          <cell r="U385">
            <v>10.050000000000001</v>
          </cell>
          <cell r="V385">
            <v>0</v>
          </cell>
          <cell r="X385">
            <v>10.050000000000001</v>
          </cell>
          <cell r="Y385">
            <v>0.31104477611940312</v>
          </cell>
          <cell r="Z385">
            <v>9.6999999999999993</v>
          </cell>
          <cell r="AA385">
            <v>3.5999999999999997E-2</v>
          </cell>
          <cell r="AB385" t="str">
            <v>YES</v>
          </cell>
          <cell r="AC385">
            <v>10.050000000000001</v>
          </cell>
          <cell r="AD385" t="str">
            <v>I</v>
          </cell>
          <cell r="AE385" t="e">
            <v>#N/A</v>
          </cell>
          <cell r="AF385" t="e">
            <v>#N/A</v>
          </cell>
          <cell r="AG385">
            <v>1</v>
          </cell>
          <cell r="AH385" t="e">
            <v>#N/A</v>
          </cell>
          <cell r="AI385">
            <v>0</v>
          </cell>
          <cell r="AJ385">
            <v>0</v>
          </cell>
          <cell r="AL385" t="e">
            <v>#N/A</v>
          </cell>
          <cell r="AM385" t="e">
            <v>#N/A</v>
          </cell>
          <cell r="AN385" t="str">
            <v/>
          </cell>
          <cell r="AO385" t="str">
            <v>x</v>
          </cell>
        </row>
        <row r="386">
          <cell r="B386" t="str">
            <v>SHI3KHK15E</v>
          </cell>
          <cell r="C386" t="str">
            <v>ECK-KHK</v>
          </cell>
          <cell r="D386" t="str">
            <v>I/3KHK15E</v>
          </cell>
          <cell r="G386" t="str">
            <v>EA</v>
          </cell>
          <cell r="J386" t="str">
            <v>I</v>
          </cell>
          <cell r="K386">
            <v>0.02</v>
          </cell>
          <cell r="L386">
            <v>8.44</v>
          </cell>
          <cell r="M386">
            <v>0.55000000000000004</v>
          </cell>
          <cell r="N386">
            <v>3.7979999999999996</v>
          </cell>
          <cell r="O386">
            <v>1.0200000000000001E-2</v>
          </cell>
          <cell r="P386">
            <v>0</v>
          </cell>
          <cell r="Q386">
            <v>0</v>
          </cell>
          <cell r="R386">
            <v>3.8081999999999998</v>
          </cell>
          <cell r="S386">
            <v>1</v>
          </cell>
          <cell r="T386">
            <v>2.64</v>
          </cell>
          <cell r="U386">
            <v>10.050000000000001</v>
          </cell>
          <cell r="V386">
            <v>0</v>
          </cell>
          <cell r="X386">
            <v>10.050000000000001</v>
          </cell>
          <cell r="Y386">
            <v>0.31104477611940312</v>
          </cell>
          <cell r="Z386">
            <v>9.6999999999999993</v>
          </cell>
          <cell r="AA386">
            <v>3.5999999999999997E-2</v>
          </cell>
          <cell r="AB386" t="str">
            <v>YES</v>
          </cell>
          <cell r="AC386">
            <v>10.050000000000001</v>
          </cell>
          <cell r="AD386" t="str">
            <v>I</v>
          </cell>
          <cell r="AE386" t="e">
            <v>#N/A</v>
          </cell>
          <cell r="AF386" t="e">
            <v>#N/A</v>
          </cell>
          <cell r="AG386">
            <v>1</v>
          </cell>
          <cell r="AH386" t="e">
            <v>#N/A</v>
          </cell>
          <cell r="AI386">
            <v>0</v>
          </cell>
          <cell r="AJ386">
            <v>0</v>
          </cell>
          <cell r="AL386" t="e">
            <v>#N/A</v>
          </cell>
          <cell r="AM386" t="e">
            <v>#N/A</v>
          </cell>
          <cell r="AN386" t="str">
            <v/>
          </cell>
          <cell r="AO386" t="str">
            <v>x</v>
          </cell>
        </row>
        <row r="387">
          <cell r="B387" t="str">
            <v>SHVKHK15E</v>
          </cell>
          <cell r="C387" t="str">
            <v>ECK-KHK</v>
          </cell>
          <cell r="D387" t="str">
            <v>V/KHK15E</v>
          </cell>
          <cell r="G387" t="str">
            <v>EA</v>
          </cell>
          <cell r="J387" t="str">
            <v>I</v>
          </cell>
          <cell r="K387">
            <v>0.02</v>
          </cell>
          <cell r="L387">
            <v>5.72</v>
          </cell>
          <cell r="M387">
            <v>0.55000000000000004</v>
          </cell>
          <cell r="N387">
            <v>2.5739999999999998</v>
          </cell>
          <cell r="O387">
            <v>1.0200000000000001E-2</v>
          </cell>
          <cell r="P387">
            <v>0</v>
          </cell>
          <cell r="Q387">
            <v>0</v>
          </cell>
          <cell r="R387">
            <v>2.5842000000000001</v>
          </cell>
          <cell r="S387">
            <v>1</v>
          </cell>
          <cell r="T387">
            <v>2.64</v>
          </cell>
          <cell r="U387">
            <v>6.82</v>
          </cell>
          <cell r="V387">
            <v>0.03</v>
          </cell>
          <cell r="X387">
            <v>6.85</v>
          </cell>
          <cell r="Y387">
            <v>0.31408095554080956</v>
          </cell>
          <cell r="Z387">
            <v>6.6</v>
          </cell>
          <cell r="AA387">
            <v>3.7999999999999999E-2</v>
          </cell>
          <cell r="AB387" t="str">
            <v>YES</v>
          </cell>
          <cell r="AC387">
            <v>6.85</v>
          </cell>
          <cell r="AD387" t="str">
            <v>I</v>
          </cell>
          <cell r="AE387" t="e">
            <v>#N/A</v>
          </cell>
          <cell r="AF387" t="e">
            <v>#N/A</v>
          </cell>
          <cell r="AG387">
            <v>1</v>
          </cell>
          <cell r="AH387" t="e">
            <v>#N/A</v>
          </cell>
          <cell r="AI387">
            <v>0</v>
          </cell>
          <cell r="AJ387">
            <v>0</v>
          </cell>
          <cell r="AL387" t="e">
            <v>#N/A</v>
          </cell>
          <cell r="AM387" t="e">
            <v>#N/A</v>
          </cell>
          <cell r="AN387" t="str">
            <v/>
          </cell>
          <cell r="AO387" t="str">
            <v>x</v>
          </cell>
        </row>
        <row r="388">
          <cell r="B388" t="str">
            <v>SHKI15EB150</v>
          </cell>
          <cell r="C388" t="str">
            <v>ECK-KI</v>
          </cell>
          <cell r="D388" t="str">
            <v>KI15EB/150</v>
          </cell>
          <cell r="E388" t="str">
            <v>9/16" x 4' 11"</v>
          </cell>
          <cell r="G388" t="str">
            <v>EA</v>
          </cell>
          <cell r="J388" t="str">
            <v>I</v>
          </cell>
          <cell r="K388">
            <v>0.45</v>
          </cell>
          <cell r="L388">
            <v>22.26</v>
          </cell>
          <cell r="M388">
            <v>0.55000000000000004</v>
          </cell>
          <cell r="N388">
            <v>10.016999999999999</v>
          </cell>
          <cell r="O388">
            <v>1.4500000000000001E-2</v>
          </cell>
          <cell r="P388">
            <v>0</v>
          </cell>
          <cell r="Q388">
            <v>0</v>
          </cell>
          <cell r="R388">
            <v>10.031499999999999</v>
          </cell>
          <cell r="S388">
            <v>1</v>
          </cell>
          <cell r="T388">
            <v>2.64</v>
          </cell>
          <cell r="U388">
            <v>26.48</v>
          </cell>
          <cell r="V388">
            <v>2.0000000000003126E-2</v>
          </cell>
          <cell r="X388">
            <v>26.5</v>
          </cell>
          <cell r="Y388">
            <v>0.31173241852487144</v>
          </cell>
          <cell r="Z388">
            <v>25.55</v>
          </cell>
          <cell r="AA388">
            <v>3.6999999999999998E-2</v>
          </cell>
          <cell r="AB388" t="str">
            <v>YES</v>
          </cell>
          <cell r="AC388">
            <v>26.5</v>
          </cell>
          <cell r="AD388" t="str">
            <v>I</v>
          </cell>
          <cell r="AE388" t="e">
            <v>#N/A</v>
          </cell>
          <cell r="AF388" t="e">
            <v>#N/A</v>
          </cell>
          <cell r="AG388">
            <v>1</v>
          </cell>
          <cell r="AH388" t="e">
            <v>#N/A</v>
          </cell>
          <cell r="AI388">
            <v>0</v>
          </cell>
          <cell r="AJ388">
            <v>0</v>
          </cell>
          <cell r="AL388" t="e">
            <v>#N/A</v>
          </cell>
          <cell r="AM388" t="e">
            <v>#N/A</v>
          </cell>
          <cell r="AN388" t="str">
            <v/>
          </cell>
          <cell r="AO388" t="str">
            <v>x</v>
          </cell>
        </row>
        <row r="389">
          <cell r="B389" t="str">
            <v>SHKI15EB200</v>
          </cell>
          <cell r="C389" t="str">
            <v>ECK-KI</v>
          </cell>
          <cell r="D389" t="str">
            <v>KI15EB/200</v>
          </cell>
          <cell r="E389" t="str">
            <v>9/16" x 6' 7"</v>
          </cell>
          <cell r="G389" t="str">
            <v>EA</v>
          </cell>
          <cell r="J389" t="str">
            <v>I</v>
          </cell>
          <cell r="K389">
            <v>0.6</v>
          </cell>
          <cell r="L389">
            <v>29.68</v>
          </cell>
          <cell r="M389">
            <v>0.55000000000000004</v>
          </cell>
          <cell r="N389">
            <v>13.355999999999998</v>
          </cell>
          <cell r="O389">
            <v>1.6E-2</v>
          </cell>
          <cell r="P389">
            <v>0</v>
          </cell>
          <cell r="Q389">
            <v>0</v>
          </cell>
          <cell r="R389">
            <v>13.371999999999998</v>
          </cell>
          <cell r="S389">
            <v>1</v>
          </cell>
          <cell r="T389">
            <v>2.64</v>
          </cell>
          <cell r="U389">
            <v>35.299999999999997</v>
          </cell>
          <cell r="V389">
            <v>0</v>
          </cell>
          <cell r="X389">
            <v>35.299999999999997</v>
          </cell>
          <cell r="Y389">
            <v>0.31125418490857593</v>
          </cell>
          <cell r="Z389">
            <v>34.049999999999997</v>
          </cell>
          <cell r="AA389">
            <v>3.6999999999999998E-2</v>
          </cell>
          <cell r="AB389" t="str">
            <v>YES</v>
          </cell>
          <cell r="AC389">
            <v>35.299999999999997</v>
          </cell>
          <cell r="AD389" t="str">
            <v>I</v>
          </cell>
          <cell r="AE389" t="e">
            <v>#N/A</v>
          </cell>
          <cell r="AF389" t="e">
            <v>#N/A</v>
          </cell>
          <cell r="AG389">
            <v>1</v>
          </cell>
          <cell r="AH389" t="e">
            <v>#N/A</v>
          </cell>
          <cell r="AI389">
            <v>0</v>
          </cell>
          <cell r="AJ389">
            <v>0</v>
          </cell>
          <cell r="AL389" t="e">
            <v>#N/A</v>
          </cell>
          <cell r="AM389" t="e">
            <v>#N/A</v>
          </cell>
          <cell r="AN389" t="str">
            <v/>
          </cell>
          <cell r="AO389" t="str">
            <v>x</v>
          </cell>
        </row>
        <row r="390">
          <cell r="B390" t="str">
            <v>SHKI15EB</v>
          </cell>
          <cell r="C390" t="str">
            <v>ECK-KI</v>
          </cell>
          <cell r="D390" t="str">
            <v>KI15EB</v>
          </cell>
          <cell r="E390" t="str">
            <v>9/16" x 8'</v>
          </cell>
          <cell r="G390" t="str">
            <v>EA</v>
          </cell>
          <cell r="J390" t="str">
            <v>I</v>
          </cell>
          <cell r="K390">
            <v>0.74</v>
          </cell>
          <cell r="L390">
            <v>37.1</v>
          </cell>
          <cell r="M390">
            <v>0.55000000000000004</v>
          </cell>
          <cell r="N390">
            <v>16.695</v>
          </cell>
          <cell r="O390">
            <v>1.7399999999999999E-2</v>
          </cell>
          <cell r="P390">
            <v>0</v>
          </cell>
          <cell r="Q390">
            <v>0</v>
          </cell>
          <cell r="R390">
            <v>16.712399999999999</v>
          </cell>
          <cell r="S390">
            <v>1</v>
          </cell>
          <cell r="T390">
            <v>2.64</v>
          </cell>
          <cell r="U390">
            <v>44.12</v>
          </cell>
          <cell r="V390">
            <v>0.03</v>
          </cell>
          <cell r="X390">
            <v>44.15</v>
          </cell>
          <cell r="Y390">
            <v>0.31175126119633495</v>
          </cell>
          <cell r="Z390">
            <v>42.55</v>
          </cell>
          <cell r="AA390">
            <v>3.7999999999999999E-2</v>
          </cell>
          <cell r="AB390" t="str">
            <v>YES</v>
          </cell>
          <cell r="AC390">
            <v>44.15</v>
          </cell>
          <cell r="AD390" t="str">
            <v>I</v>
          </cell>
          <cell r="AE390" t="e">
            <v>#N/A</v>
          </cell>
          <cell r="AF390" t="e">
            <v>#N/A</v>
          </cell>
          <cell r="AG390">
            <v>1</v>
          </cell>
          <cell r="AH390" t="e">
            <v>#N/A</v>
          </cell>
          <cell r="AI390">
            <v>0</v>
          </cell>
          <cell r="AJ390">
            <v>0</v>
          </cell>
          <cell r="AL390" t="e">
            <v>#N/A</v>
          </cell>
          <cell r="AM390" t="e">
            <v>#N/A</v>
          </cell>
          <cell r="AN390" t="str">
            <v/>
          </cell>
          <cell r="AO390" t="str">
            <v>x</v>
          </cell>
        </row>
        <row r="391">
          <cell r="B391" t="str">
            <v>SHKI15EB300</v>
          </cell>
          <cell r="C391" t="str">
            <v>ECK-KI</v>
          </cell>
          <cell r="D391" t="str">
            <v>KI15EB/300</v>
          </cell>
          <cell r="E391" t="str">
            <v>9/16" x 10'</v>
          </cell>
          <cell r="G391" t="str">
            <v>EA</v>
          </cell>
          <cell r="J391" t="str">
            <v>I</v>
          </cell>
          <cell r="K391">
            <v>0.89</v>
          </cell>
          <cell r="L391">
            <v>44.53</v>
          </cell>
          <cell r="M391">
            <v>0.55000000000000004</v>
          </cell>
          <cell r="N391">
            <v>20.038499999999999</v>
          </cell>
          <cell r="O391">
            <v>1.89E-2</v>
          </cell>
          <cell r="P391">
            <v>0</v>
          </cell>
          <cell r="Q391">
            <v>0</v>
          </cell>
          <cell r="R391">
            <v>20.057399999999998</v>
          </cell>
          <cell r="S391">
            <v>1</v>
          </cell>
          <cell r="T391">
            <v>2.64</v>
          </cell>
          <cell r="U391">
            <v>52.95</v>
          </cell>
          <cell r="V391">
            <v>0</v>
          </cell>
          <cell r="X391">
            <v>52.95</v>
          </cell>
          <cell r="Y391">
            <v>0.31127478753541088</v>
          </cell>
          <cell r="Z391">
            <v>51.05</v>
          </cell>
          <cell r="AA391">
            <v>3.6999999999999998E-2</v>
          </cell>
          <cell r="AB391" t="str">
            <v>YES</v>
          </cell>
          <cell r="AC391">
            <v>52.95</v>
          </cell>
          <cell r="AD391" t="str">
            <v>I</v>
          </cell>
          <cell r="AE391" t="e">
            <v>#N/A</v>
          </cell>
          <cell r="AF391" t="e">
            <v>#N/A</v>
          </cell>
          <cell r="AG391">
            <v>1</v>
          </cell>
          <cell r="AH391" t="e">
            <v>#N/A</v>
          </cell>
          <cell r="AI391">
            <v>0</v>
          </cell>
          <cell r="AJ391">
            <v>0</v>
          </cell>
          <cell r="AL391" t="e">
            <v>#N/A</v>
          </cell>
          <cell r="AM391" t="e">
            <v>#N/A</v>
          </cell>
          <cell r="AN391" t="str">
            <v/>
          </cell>
          <cell r="AO391" t="str">
            <v>x</v>
          </cell>
        </row>
        <row r="392">
          <cell r="B392" t="str">
            <v>SHKI15E150</v>
          </cell>
          <cell r="C392" t="str">
            <v>ECK-KI</v>
          </cell>
          <cell r="D392" t="str">
            <v>KI15E/150</v>
          </cell>
          <cell r="E392" t="str">
            <v>9/16" x 4' 11"</v>
          </cell>
          <cell r="G392" t="str">
            <v>EA</v>
          </cell>
          <cell r="J392" t="str">
            <v>I</v>
          </cell>
          <cell r="K392">
            <v>0.45</v>
          </cell>
          <cell r="L392">
            <v>19.829999999999998</v>
          </cell>
          <cell r="M392">
            <v>0.55000000000000004</v>
          </cell>
          <cell r="N392">
            <v>8.9234999999999989</v>
          </cell>
          <cell r="O392">
            <v>1.4500000000000001E-2</v>
          </cell>
          <cell r="P392">
            <v>0</v>
          </cell>
          <cell r="Q392">
            <v>0</v>
          </cell>
          <cell r="R392">
            <v>8.9379999999999988</v>
          </cell>
          <cell r="S392">
            <v>1</v>
          </cell>
          <cell r="T392">
            <v>2.64</v>
          </cell>
          <cell r="U392">
            <v>23.6</v>
          </cell>
          <cell r="V392">
            <v>0</v>
          </cell>
          <cell r="X392">
            <v>23.6</v>
          </cell>
          <cell r="Y392">
            <v>0.31140215716486924</v>
          </cell>
          <cell r="Z392">
            <v>22.75</v>
          </cell>
          <cell r="AA392">
            <v>3.6999999999999998E-2</v>
          </cell>
          <cell r="AB392" t="str">
            <v>YES</v>
          </cell>
          <cell r="AC392">
            <v>23.6</v>
          </cell>
          <cell r="AD392" t="str">
            <v>I</v>
          </cell>
          <cell r="AE392" t="e">
            <v>#N/A</v>
          </cell>
          <cell r="AF392" t="e">
            <v>#N/A</v>
          </cell>
          <cell r="AG392">
            <v>1</v>
          </cell>
          <cell r="AH392" t="e">
            <v>#N/A</v>
          </cell>
          <cell r="AI392">
            <v>0</v>
          </cell>
          <cell r="AJ392">
            <v>0</v>
          </cell>
          <cell r="AL392" t="e">
            <v>#N/A</v>
          </cell>
          <cell r="AM392" t="e">
            <v>#N/A</v>
          </cell>
          <cell r="AN392" t="str">
            <v/>
          </cell>
          <cell r="AO392" t="str">
            <v>x</v>
          </cell>
        </row>
        <row r="393">
          <cell r="B393" t="str">
            <v>SHKI15E200</v>
          </cell>
          <cell r="C393" t="str">
            <v>ECK-KI</v>
          </cell>
          <cell r="D393" t="str">
            <v>KI15E/200</v>
          </cell>
          <cell r="E393" t="str">
            <v>9/16" x 6' 7"</v>
          </cell>
          <cell r="G393" t="str">
            <v>EA</v>
          </cell>
          <cell r="J393" t="str">
            <v>I</v>
          </cell>
          <cell r="K393">
            <v>0.6</v>
          </cell>
          <cell r="L393">
            <v>26.43</v>
          </cell>
          <cell r="M393">
            <v>0.55000000000000004</v>
          </cell>
          <cell r="N393">
            <v>11.8935</v>
          </cell>
          <cell r="O393">
            <v>1.6E-2</v>
          </cell>
          <cell r="P393">
            <v>0</v>
          </cell>
          <cell r="Q393">
            <v>0</v>
          </cell>
          <cell r="R393">
            <v>11.9095</v>
          </cell>
          <cell r="S393">
            <v>1</v>
          </cell>
          <cell r="T393">
            <v>2.64</v>
          </cell>
          <cell r="U393">
            <v>31.44</v>
          </cell>
          <cell r="V393">
            <v>0.01</v>
          </cell>
          <cell r="X393">
            <v>31.45</v>
          </cell>
          <cell r="Y393">
            <v>0.31149009972539382</v>
          </cell>
          <cell r="Z393">
            <v>30.35</v>
          </cell>
          <cell r="AA393">
            <v>3.5999999999999997E-2</v>
          </cell>
          <cell r="AB393" t="str">
            <v>YES</v>
          </cell>
          <cell r="AC393">
            <v>31.45</v>
          </cell>
          <cell r="AD393" t="str">
            <v>I</v>
          </cell>
          <cell r="AE393" t="e">
            <v>#N/A</v>
          </cell>
          <cell r="AF393" t="e">
            <v>#N/A</v>
          </cell>
          <cell r="AG393">
            <v>1</v>
          </cell>
          <cell r="AH393" t="e">
            <v>#N/A</v>
          </cell>
          <cell r="AI393">
            <v>0</v>
          </cell>
          <cell r="AJ393">
            <v>0</v>
          </cell>
          <cell r="AL393" t="e">
            <v>#N/A</v>
          </cell>
          <cell r="AM393" t="e">
            <v>#N/A</v>
          </cell>
          <cell r="AN393" t="str">
            <v/>
          </cell>
          <cell r="AO393" t="str">
            <v>x</v>
          </cell>
        </row>
        <row r="394">
          <cell r="B394" t="str">
            <v>SHKI15E</v>
          </cell>
          <cell r="C394" t="str">
            <v>ECK-KI</v>
          </cell>
          <cell r="D394" t="str">
            <v>KI15E</v>
          </cell>
          <cell r="E394" t="str">
            <v>9/16" x 8'</v>
          </cell>
          <cell r="G394" t="str">
            <v>EA</v>
          </cell>
          <cell r="J394" t="str">
            <v>I</v>
          </cell>
          <cell r="K394">
            <v>0.74</v>
          </cell>
          <cell r="L394">
            <v>33.04</v>
          </cell>
          <cell r="M394">
            <v>0.55000000000000004</v>
          </cell>
          <cell r="N394">
            <v>14.867999999999999</v>
          </cell>
          <cell r="O394">
            <v>1.7399999999999999E-2</v>
          </cell>
          <cell r="P394">
            <v>0</v>
          </cell>
          <cell r="Q394">
            <v>0</v>
          </cell>
          <cell r="R394">
            <v>14.885399999999999</v>
          </cell>
          <cell r="S394">
            <v>1</v>
          </cell>
          <cell r="T394">
            <v>2.64</v>
          </cell>
          <cell r="U394">
            <v>39.299999999999997</v>
          </cell>
          <cell r="V394">
            <v>0</v>
          </cell>
          <cell r="X394">
            <v>39.299999999999997</v>
          </cell>
          <cell r="Y394">
            <v>0.31133934767522553</v>
          </cell>
          <cell r="Z394">
            <v>37.9</v>
          </cell>
          <cell r="AA394">
            <v>3.6999999999999998E-2</v>
          </cell>
          <cell r="AB394" t="str">
            <v>YES</v>
          </cell>
          <cell r="AC394">
            <v>39.299999999999997</v>
          </cell>
          <cell r="AD394" t="str">
            <v>I</v>
          </cell>
          <cell r="AE394" t="e">
            <v>#N/A</v>
          </cell>
          <cell r="AF394" t="e">
            <v>#N/A</v>
          </cell>
          <cell r="AG394">
            <v>1</v>
          </cell>
          <cell r="AH394" t="e">
            <v>#N/A</v>
          </cell>
          <cell r="AI394">
            <v>0</v>
          </cell>
          <cell r="AJ394">
            <v>0</v>
          </cell>
          <cell r="AL394" t="e">
            <v>#N/A</v>
          </cell>
          <cell r="AM394" t="e">
            <v>#N/A</v>
          </cell>
          <cell r="AN394" t="str">
            <v/>
          </cell>
          <cell r="AO394" t="str">
            <v>x</v>
          </cell>
        </row>
        <row r="395">
          <cell r="B395" t="str">
            <v>SHKI15E300</v>
          </cell>
          <cell r="C395" t="str">
            <v>ECK-KI</v>
          </cell>
          <cell r="D395" t="str">
            <v>KI15E/300</v>
          </cell>
          <cell r="E395" t="str">
            <v>9/16" x 10'</v>
          </cell>
          <cell r="G395" t="str">
            <v>EA</v>
          </cell>
          <cell r="J395" t="str">
            <v>I</v>
          </cell>
          <cell r="K395">
            <v>0.89</v>
          </cell>
          <cell r="L395">
            <v>39.64</v>
          </cell>
          <cell r="M395">
            <v>0.55000000000000004</v>
          </cell>
          <cell r="N395">
            <v>17.837999999999997</v>
          </cell>
          <cell r="O395">
            <v>1.89E-2</v>
          </cell>
          <cell r="P395">
            <v>0</v>
          </cell>
          <cell r="Q395">
            <v>0</v>
          </cell>
          <cell r="R395">
            <v>17.856899999999996</v>
          </cell>
          <cell r="S395">
            <v>1</v>
          </cell>
          <cell r="T395">
            <v>2.64</v>
          </cell>
          <cell r="U395">
            <v>47.14</v>
          </cell>
          <cell r="V395">
            <v>0.01</v>
          </cell>
          <cell r="X395">
            <v>47.15</v>
          </cell>
          <cell r="Y395">
            <v>0.31140846428227148</v>
          </cell>
          <cell r="Z395">
            <v>45.5</v>
          </cell>
          <cell r="AA395">
            <v>3.5999999999999997E-2</v>
          </cell>
          <cell r="AB395" t="str">
            <v>YES</v>
          </cell>
          <cell r="AC395">
            <v>47.15</v>
          </cell>
          <cell r="AD395" t="str">
            <v>I</v>
          </cell>
          <cell r="AE395" t="e">
            <v>#N/A</v>
          </cell>
          <cell r="AF395" t="e">
            <v>#N/A</v>
          </cell>
          <cell r="AG395">
            <v>1</v>
          </cell>
          <cell r="AH395" t="e">
            <v>#N/A</v>
          </cell>
          <cell r="AI395">
            <v>0</v>
          </cell>
          <cell r="AJ395">
            <v>0</v>
          </cell>
          <cell r="AL395" t="e">
            <v>#N/A</v>
          </cell>
          <cell r="AM395" t="e">
            <v>#N/A</v>
          </cell>
          <cell r="AN395" t="str">
            <v/>
          </cell>
          <cell r="AO395" t="str">
            <v>x</v>
          </cell>
        </row>
        <row r="396">
          <cell r="B396" t="str">
            <v>SHIN80ACG</v>
          </cell>
          <cell r="C396" t="str">
            <v>INDEC</v>
          </cell>
          <cell r="D396" t="str">
            <v>IN80ACG</v>
          </cell>
          <cell r="E396" t="str">
            <v>5/16" x 8'</v>
          </cell>
          <cell r="G396" t="str">
            <v>EA</v>
          </cell>
          <cell r="J396" t="str">
            <v>I</v>
          </cell>
          <cell r="K396">
            <v>0.46</v>
          </cell>
          <cell r="L396">
            <v>38.049999999999997</v>
          </cell>
          <cell r="M396">
            <v>0.55000000000000004</v>
          </cell>
          <cell r="N396">
            <v>17.122499999999999</v>
          </cell>
          <cell r="O396">
            <v>1.46E-2</v>
          </cell>
          <cell r="P396">
            <v>0</v>
          </cell>
          <cell r="Q396">
            <v>0</v>
          </cell>
          <cell r="R396">
            <v>17.1371</v>
          </cell>
          <cell r="S396">
            <v>1</v>
          </cell>
          <cell r="T396">
            <v>2.64</v>
          </cell>
          <cell r="U396">
            <v>45.24</v>
          </cell>
          <cell r="V396">
            <v>0.01</v>
          </cell>
          <cell r="X396">
            <v>45.25</v>
          </cell>
          <cell r="Y396">
            <v>0.31141737820190868</v>
          </cell>
          <cell r="Z396" t="str">
            <v>new</v>
          </cell>
          <cell r="AA396" t="str">
            <v/>
          </cell>
          <cell r="AB396" t="str">
            <v>new</v>
          </cell>
          <cell r="AC396">
            <v>45.25</v>
          </cell>
          <cell r="AD396" t="str">
            <v>I</v>
          </cell>
          <cell r="AE396" t="e">
            <v>#N/A</v>
          </cell>
          <cell r="AF396" t="e">
            <v>#N/A</v>
          </cell>
          <cell r="AG396">
            <v>1</v>
          </cell>
          <cell r="AH396" t="e">
            <v>#N/A</v>
          </cell>
          <cell r="AI396">
            <v>0</v>
          </cell>
          <cell r="AJ396">
            <v>0</v>
          </cell>
          <cell r="AL396" t="e">
            <v>#N/A</v>
          </cell>
          <cell r="AM396" t="e">
            <v>#N/A</v>
          </cell>
          <cell r="AN396" t="str">
            <v/>
          </cell>
          <cell r="AO396" t="str">
            <v>x</v>
          </cell>
        </row>
        <row r="397">
          <cell r="B397" t="str">
            <v>SHIN100ACG</v>
          </cell>
          <cell r="C397" t="str">
            <v>INDEC</v>
          </cell>
          <cell r="D397" t="str">
            <v>IN100ACG</v>
          </cell>
          <cell r="E397" t="str">
            <v>3/8" x 8'</v>
          </cell>
          <cell r="G397" t="str">
            <v>EA</v>
          </cell>
          <cell r="J397" t="str">
            <v>I</v>
          </cell>
          <cell r="K397">
            <v>0.52</v>
          </cell>
          <cell r="L397">
            <v>39.07</v>
          </cell>
          <cell r="M397">
            <v>0.55000000000000004</v>
          </cell>
          <cell r="N397">
            <v>17.581499999999998</v>
          </cell>
          <cell r="O397">
            <v>1.5200000000000002E-2</v>
          </cell>
          <cell r="P397">
            <v>0</v>
          </cell>
          <cell r="Q397">
            <v>0</v>
          </cell>
          <cell r="R397">
            <v>17.596699999999998</v>
          </cell>
          <cell r="S397">
            <v>1</v>
          </cell>
          <cell r="T397">
            <v>2.64</v>
          </cell>
          <cell r="U397">
            <v>46.46</v>
          </cell>
          <cell r="V397">
            <v>-0.01</v>
          </cell>
          <cell r="X397">
            <v>46.45</v>
          </cell>
          <cell r="Y397">
            <v>0.31121636167922512</v>
          </cell>
          <cell r="Z397" t="str">
            <v>new</v>
          </cell>
          <cell r="AA397" t="str">
            <v/>
          </cell>
          <cell r="AB397" t="str">
            <v>new</v>
          </cell>
          <cell r="AC397">
            <v>46.45</v>
          </cell>
          <cell r="AD397" t="str">
            <v>I</v>
          </cell>
          <cell r="AE397" t="e">
            <v>#N/A</v>
          </cell>
          <cell r="AF397" t="e">
            <v>#N/A</v>
          </cell>
          <cell r="AG397">
            <v>1</v>
          </cell>
          <cell r="AH397" t="e">
            <v>#N/A</v>
          </cell>
          <cell r="AI397">
            <v>0</v>
          </cell>
          <cell r="AJ397">
            <v>0</v>
          </cell>
          <cell r="AL397" t="e">
            <v>#N/A</v>
          </cell>
          <cell r="AM397" t="e">
            <v>#N/A</v>
          </cell>
          <cell r="AN397" t="str">
            <v/>
          </cell>
          <cell r="AO397" t="str">
            <v>x</v>
          </cell>
        </row>
        <row r="398">
          <cell r="B398" t="str">
            <v>SHIN110ACG</v>
          </cell>
          <cell r="C398" t="str">
            <v>INDEC</v>
          </cell>
          <cell r="D398" t="str">
            <v>IN110ACG</v>
          </cell>
          <cell r="E398" t="str">
            <v>7/16" x 8'</v>
          </cell>
          <cell r="G398" t="str">
            <v>EA</v>
          </cell>
          <cell r="J398" t="str">
            <v>I</v>
          </cell>
          <cell r="K398">
            <v>0.55000000000000004</v>
          </cell>
          <cell r="L398">
            <v>41.43</v>
          </cell>
          <cell r="M398">
            <v>0.55000000000000004</v>
          </cell>
          <cell r="N398">
            <v>18.6435</v>
          </cell>
          <cell r="O398">
            <v>1.55E-2</v>
          </cell>
          <cell r="P398">
            <v>0</v>
          </cell>
          <cell r="Q398">
            <v>0</v>
          </cell>
          <cell r="R398">
            <v>18.658999999999999</v>
          </cell>
          <cell r="S398">
            <v>1</v>
          </cell>
          <cell r="T398">
            <v>2.64</v>
          </cell>
          <cell r="U398">
            <v>49.26</v>
          </cell>
          <cell r="V398">
            <v>-0.01</v>
          </cell>
          <cell r="X398">
            <v>49.25</v>
          </cell>
          <cell r="Y398">
            <v>0.31115828334102458</v>
          </cell>
          <cell r="Z398" t="str">
            <v>new</v>
          </cell>
          <cell r="AA398" t="str">
            <v/>
          </cell>
          <cell r="AB398" t="str">
            <v>new</v>
          </cell>
          <cell r="AC398">
            <v>49.25</v>
          </cell>
          <cell r="AD398" t="str">
            <v>I</v>
          </cell>
          <cell r="AE398" t="e">
            <v>#N/A</v>
          </cell>
          <cell r="AF398" t="e">
            <v>#N/A</v>
          </cell>
          <cell r="AG398">
            <v>1</v>
          </cell>
          <cell r="AH398" t="e">
            <v>#N/A</v>
          </cell>
          <cell r="AI398">
            <v>0</v>
          </cell>
          <cell r="AJ398">
            <v>0</v>
          </cell>
          <cell r="AL398" t="e">
            <v>#N/A</v>
          </cell>
          <cell r="AM398" t="e">
            <v>#N/A</v>
          </cell>
          <cell r="AN398" t="str">
            <v/>
          </cell>
          <cell r="AO398" t="str">
            <v>x</v>
          </cell>
        </row>
        <row r="399">
          <cell r="B399" t="str">
            <v>SHIN125ACG</v>
          </cell>
          <cell r="C399" t="str">
            <v>INDEC</v>
          </cell>
          <cell r="D399" t="str">
            <v>IN125ACG</v>
          </cell>
          <cell r="E399" t="str">
            <v>1/2" x 8'</v>
          </cell>
          <cell r="G399" t="str">
            <v>EA</v>
          </cell>
          <cell r="J399" t="str">
            <v>I</v>
          </cell>
          <cell r="K399">
            <v>0.59</v>
          </cell>
          <cell r="L399">
            <v>44.19</v>
          </cell>
          <cell r="M399">
            <v>0.55000000000000004</v>
          </cell>
          <cell r="N399">
            <v>19.885499999999997</v>
          </cell>
          <cell r="O399">
            <v>1.5900000000000001E-2</v>
          </cell>
          <cell r="P399">
            <v>0</v>
          </cell>
          <cell r="Q399">
            <v>0</v>
          </cell>
          <cell r="R399">
            <v>19.901399999999995</v>
          </cell>
          <cell r="S399">
            <v>1</v>
          </cell>
          <cell r="T399">
            <v>2.64</v>
          </cell>
          <cell r="U399">
            <v>52.54</v>
          </cell>
          <cell r="V399">
            <v>0.01</v>
          </cell>
          <cell r="X399">
            <v>52.55</v>
          </cell>
          <cell r="Y399">
            <v>0.31142980711011176</v>
          </cell>
          <cell r="Z399" t="str">
            <v>new</v>
          </cell>
          <cell r="AA399" t="str">
            <v/>
          </cell>
          <cell r="AB399" t="str">
            <v>new</v>
          </cell>
          <cell r="AC399">
            <v>52.55</v>
          </cell>
          <cell r="AD399" t="str">
            <v>I</v>
          </cell>
          <cell r="AE399" t="e">
            <v>#N/A</v>
          </cell>
          <cell r="AF399" t="e">
            <v>#N/A</v>
          </cell>
          <cell r="AG399">
            <v>1</v>
          </cell>
          <cell r="AH399" t="e">
            <v>#N/A</v>
          </cell>
          <cell r="AI399">
            <v>0</v>
          </cell>
          <cell r="AJ399">
            <v>0</v>
          </cell>
          <cell r="AL399" t="e">
            <v>#N/A</v>
          </cell>
          <cell r="AM399" t="e">
            <v>#N/A</v>
          </cell>
          <cell r="AN399" t="str">
            <v/>
          </cell>
          <cell r="AO399" t="str">
            <v>x</v>
          </cell>
        </row>
        <row r="400">
          <cell r="B400" t="str">
            <v>SHEDIN80ACG</v>
          </cell>
          <cell r="C400" t="str">
            <v>INDEC</v>
          </cell>
          <cell r="D400" t="str">
            <v>ED/IN80ACG</v>
          </cell>
          <cell r="E400" t="str">
            <v>5/16"</v>
          </cell>
          <cell r="G400" t="str">
            <v>EA</v>
          </cell>
          <cell r="J400" t="str">
            <v>I</v>
          </cell>
          <cell r="K400">
            <v>0.1</v>
          </cell>
          <cell r="L400">
            <v>5.87</v>
          </cell>
          <cell r="M400">
            <v>0.55000000000000004</v>
          </cell>
          <cell r="N400">
            <v>2.6414999999999997</v>
          </cell>
          <cell r="O400">
            <v>1.0999999999999999E-2</v>
          </cell>
          <cell r="P400">
            <v>0</v>
          </cell>
          <cell r="Q400">
            <v>0</v>
          </cell>
          <cell r="R400">
            <v>2.6524999999999999</v>
          </cell>
          <cell r="S400">
            <v>1</v>
          </cell>
          <cell r="T400">
            <v>2.64</v>
          </cell>
          <cell r="U400">
            <v>7</v>
          </cell>
          <cell r="V400">
            <v>0</v>
          </cell>
          <cell r="X400">
            <v>7</v>
          </cell>
          <cell r="Y400">
            <v>0.31103896103896117</v>
          </cell>
          <cell r="Z400" t="str">
            <v>new</v>
          </cell>
          <cell r="AA400" t="str">
            <v/>
          </cell>
          <cell r="AB400" t="str">
            <v>new</v>
          </cell>
          <cell r="AC400">
            <v>7</v>
          </cell>
          <cell r="AD400" t="str">
            <v>I</v>
          </cell>
          <cell r="AE400" t="e">
            <v>#N/A</v>
          </cell>
          <cell r="AF400" t="e">
            <v>#N/A</v>
          </cell>
          <cell r="AG400">
            <v>1</v>
          </cell>
          <cell r="AH400" t="e">
            <v>#N/A</v>
          </cell>
          <cell r="AI400">
            <v>0</v>
          </cell>
          <cell r="AJ400">
            <v>0</v>
          </cell>
          <cell r="AL400" t="e">
            <v>#N/A</v>
          </cell>
          <cell r="AM400" t="e">
            <v>#N/A</v>
          </cell>
          <cell r="AN400" t="str">
            <v/>
          </cell>
          <cell r="AO400" t="str">
            <v>x</v>
          </cell>
        </row>
        <row r="401">
          <cell r="B401" t="str">
            <v>SHEDIN100ACG</v>
          </cell>
          <cell r="C401" t="str">
            <v>INDEC</v>
          </cell>
          <cell r="D401" t="str">
            <v>ED/IN100ACG</v>
          </cell>
          <cell r="E401" t="str">
            <v>3/8"</v>
          </cell>
          <cell r="G401" t="str">
            <v>EA</v>
          </cell>
          <cell r="J401" t="str">
            <v>I</v>
          </cell>
          <cell r="K401">
            <v>0.1</v>
          </cell>
          <cell r="L401">
            <v>5.87</v>
          </cell>
          <cell r="M401">
            <v>0.55000000000000004</v>
          </cell>
          <cell r="N401">
            <v>2.6414999999999997</v>
          </cell>
          <cell r="O401">
            <v>1.0999999999999999E-2</v>
          </cell>
          <cell r="P401">
            <v>0</v>
          </cell>
          <cell r="Q401">
            <v>0</v>
          </cell>
          <cell r="R401">
            <v>2.6524999999999999</v>
          </cell>
          <cell r="S401">
            <v>1</v>
          </cell>
          <cell r="T401">
            <v>2.64</v>
          </cell>
          <cell r="U401">
            <v>7</v>
          </cell>
          <cell r="V401">
            <v>0</v>
          </cell>
          <cell r="X401">
            <v>7</v>
          </cell>
          <cell r="Y401">
            <v>0.31103896103896117</v>
          </cell>
          <cell r="Z401" t="str">
            <v>new</v>
          </cell>
          <cell r="AA401" t="str">
            <v/>
          </cell>
          <cell r="AB401" t="str">
            <v>new</v>
          </cell>
          <cell r="AC401">
            <v>7</v>
          </cell>
          <cell r="AD401" t="str">
            <v>I</v>
          </cell>
          <cell r="AE401" t="e">
            <v>#N/A</v>
          </cell>
          <cell r="AF401" t="e">
            <v>#N/A</v>
          </cell>
          <cell r="AG401">
            <v>1</v>
          </cell>
          <cell r="AH401" t="e">
            <v>#N/A</v>
          </cell>
          <cell r="AI401">
            <v>0</v>
          </cell>
          <cell r="AJ401">
            <v>0</v>
          </cell>
          <cell r="AL401" t="e">
            <v>#N/A</v>
          </cell>
          <cell r="AM401" t="e">
            <v>#N/A</v>
          </cell>
          <cell r="AN401" t="str">
            <v/>
          </cell>
          <cell r="AO401" t="str">
            <v>x</v>
          </cell>
        </row>
        <row r="402">
          <cell r="B402" t="str">
            <v>SHEDIN110ACG</v>
          </cell>
          <cell r="C402" t="str">
            <v>INDEC</v>
          </cell>
          <cell r="D402" t="str">
            <v>ED/IN110ACG</v>
          </cell>
          <cell r="E402" t="str">
            <v>7/16"</v>
          </cell>
          <cell r="G402" t="str">
            <v>EA</v>
          </cell>
          <cell r="J402" t="str">
            <v>I</v>
          </cell>
          <cell r="K402">
            <v>0.1</v>
          </cell>
          <cell r="L402">
            <v>5.87</v>
          </cell>
          <cell r="M402">
            <v>0.55000000000000004</v>
          </cell>
          <cell r="N402">
            <v>2.6414999999999997</v>
          </cell>
          <cell r="O402">
            <v>1.0999999999999999E-2</v>
          </cell>
          <cell r="P402">
            <v>0</v>
          </cell>
          <cell r="Q402">
            <v>0</v>
          </cell>
          <cell r="R402">
            <v>2.6524999999999999</v>
          </cell>
          <cell r="S402">
            <v>1</v>
          </cell>
          <cell r="T402">
            <v>2.64</v>
          </cell>
          <cell r="U402">
            <v>7</v>
          </cell>
          <cell r="V402">
            <v>0</v>
          </cell>
          <cell r="X402">
            <v>7</v>
          </cell>
          <cell r="Y402">
            <v>0.31103896103896117</v>
          </cell>
          <cell r="Z402" t="str">
            <v>new</v>
          </cell>
          <cell r="AA402" t="str">
            <v/>
          </cell>
          <cell r="AB402" t="str">
            <v>new</v>
          </cell>
          <cell r="AC402">
            <v>7</v>
          </cell>
          <cell r="AD402" t="str">
            <v>I</v>
          </cell>
          <cell r="AE402" t="e">
            <v>#N/A</v>
          </cell>
          <cell r="AF402" t="e">
            <v>#N/A</v>
          </cell>
          <cell r="AG402">
            <v>1</v>
          </cell>
          <cell r="AH402" t="e">
            <v>#N/A</v>
          </cell>
          <cell r="AI402">
            <v>0</v>
          </cell>
          <cell r="AJ402">
            <v>0</v>
          </cell>
          <cell r="AL402" t="e">
            <v>#N/A</v>
          </cell>
          <cell r="AM402" t="e">
            <v>#N/A</v>
          </cell>
          <cell r="AN402" t="str">
            <v/>
          </cell>
          <cell r="AO402" t="str">
            <v>x</v>
          </cell>
        </row>
        <row r="403">
          <cell r="B403" t="str">
            <v>SHEDIN125ACG</v>
          </cell>
          <cell r="C403" t="str">
            <v>INDEC</v>
          </cell>
          <cell r="D403" t="str">
            <v>ED/IN125ACG</v>
          </cell>
          <cell r="E403" t="str">
            <v>1/2"</v>
          </cell>
          <cell r="G403" t="str">
            <v>EA</v>
          </cell>
          <cell r="J403" t="str">
            <v>I</v>
          </cell>
          <cell r="K403">
            <v>0.1</v>
          </cell>
          <cell r="L403">
            <v>5.87</v>
          </cell>
          <cell r="M403">
            <v>0.55000000000000004</v>
          </cell>
          <cell r="N403">
            <v>2.6414999999999997</v>
          </cell>
          <cell r="O403">
            <v>1.0999999999999999E-2</v>
          </cell>
          <cell r="P403">
            <v>0</v>
          </cell>
          <cell r="Q403">
            <v>0</v>
          </cell>
          <cell r="R403">
            <v>2.6524999999999999</v>
          </cell>
          <cell r="S403">
            <v>1</v>
          </cell>
          <cell r="T403">
            <v>2.64</v>
          </cell>
          <cell r="U403">
            <v>7</v>
          </cell>
          <cell r="V403">
            <v>0</v>
          </cell>
          <cell r="X403">
            <v>7</v>
          </cell>
          <cell r="Y403">
            <v>0.31103896103896117</v>
          </cell>
          <cell r="Z403" t="str">
            <v>new</v>
          </cell>
          <cell r="AA403" t="str">
            <v/>
          </cell>
          <cell r="AB403" t="str">
            <v>new</v>
          </cell>
          <cell r="AC403">
            <v>7</v>
          </cell>
          <cell r="AD403" t="str">
            <v>I</v>
          </cell>
          <cell r="AE403" t="e">
            <v>#N/A</v>
          </cell>
          <cell r="AF403" t="e">
            <v>#N/A</v>
          </cell>
          <cell r="AG403">
            <v>1</v>
          </cell>
          <cell r="AH403" t="e">
            <v>#N/A</v>
          </cell>
          <cell r="AI403">
            <v>0</v>
          </cell>
          <cell r="AJ403">
            <v>0</v>
          </cell>
          <cell r="AL403" t="e">
            <v>#N/A</v>
          </cell>
          <cell r="AM403" t="e">
            <v>#N/A</v>
          </cell>
          <cell r="AN403" t="str">
            <v/>
          </cell>
          <cell r="AO403" t="str">
            <v>x</v>
          </cell>
        </row>
        <row r="404">
          <cell r="B404" t="str">
            <v>SHIN80AE</v>
          </cell>
          <cell r="C404" t="str">
            <v>INDEC</v>
          </cell>
          <cell r="D404" t="str">
            <v>IN80AE</v>
          </cell>
          <cell r="E404" t="str">
            <v>5/16" x 8'</v>
          </cell>
          <cell r="G404" t="str">
            <v>EA</v>
          </cell>
          <cell r="J404" t="str">
            <v>I</v>
          </cell>
          <cell r="K404">
            <v>0.46</v>
          </cell>
          <cell r="L404">
            <v>21.67</v>
          </cell>
          <cell r="M404">
            <v>0.55000000000000004</v>
          </cell>
          <cell r="N404">
            <v>9.7515000000000001</v>
          </cell>
          <cell r="O404">
            <v>1.46E-2</v>
          </cell>
          <cell r="P404">
            <v>0</v>
          </cell>
          <cell r="Q404">
            <v>0</v>
          </cell>
          <cell r="R404">
            <v>9.7660999999999998</v>
          </cell>
          <cell r="S404">
            <v>1</v>
          </cell>
          <cell r="T404">
            <v>2.64</v>
          </cell>
          <cell r="U404">
            <v>25.78</v>
          </cell>
          <cell r="V404">
            <v>2.0000000000003126E-2</v>
          </cell>
          <cell r="X404">
            <v>25.8</v>
          </cell>
          <cell r="Y404">
            <v>0.31176180408738557</v>
          </cell>
          <cell r="Z404" t="str">
            <v>new</v>
          </cell>
          <cell r="AA404" t="str">
            <v/>
          </cell>
          <cell r="AB404" t="str">
            <v>new</v>
          </cell>
          <cell r="AC404">
            <v>25.8</v>
          </cell>
          <cell r="AD404" t="str">
            <v>I</v>
          </cell>
          <cell r="AE404" t="e">
            <v>#N/A</v>
          </cell>
          <cell r="AF404" t="e">
            <v>#N/A</v>
          </cell>
          <cell r="AG404">
            <v>1</v>
          </cell>
          <cell r="AH404" t="e">
            <v>#N/A</v>
          </cell>
          <cell r="AI404">
            <v>0</v>
          </cell>
          <cell r="AJ404">
            <v>0</v>
          </cell>
          <cell r="AL404" t="e">
            <v>#N/A</v>
          </cell>
          <cell r="AM404" t="e">
            <v>#N/A</v>
          </cell>
          <cell r="AN404" t="str">
            <v/>
          </cell>
          <cell r="AO404" t="str">
            <v>x</v>
          </cell>
        </row>
        <row r="405">
          <cell r="B405" t="str">
            <v>SHIN100AE</v>
          </cell>
          <cell r="C405" t="str">
            <v>INDEC</v>
          </cell>
          <cell r="D405" t="str">
            <v>IN100AE</v>
          </cell>
          <cell r="E405" t="str">
            <v>3/8" x 8'</v>
          </cell>
          <cell r="G405" t="str">
            <v>EA</v>
          </cell>
          <cell r="J405" t="str">
            <v>I</v>
          </cell>
          <cell r="K405">
            <v>0.52</v>
          </cell>
          <cell r="L405">
            <v>22.38</v>
          </cell>
          <cell r="M405">
            <v>0.55000000000000004</v>
          </cell>
          <cell r="N405">
            <v>10.070999999999998</v>
          </cell>
          <cell r="O405">
            <v>1.5200000000000002E-2</v>
          </cell>
          <cell r="P405">
            <v>0</v>
          </cell>
          <cell r="Q405">
            <v>0</v>
          </cell>
          <cell r="R405">
            <v>10.086199999999998</v>
          </cell>
          <cell r="S405">
            <v>1</v>
          </cell>
          <cell r="T405">
            <v>2.64</v>
          </cell>
          <cell r="U405">
            <v>26.63</v>
          </cell>
          <cell r="V405">
            <v>0.02</v>
          </cell>
          <cell r="X405">
            <v>26.65</v>
          </cell>
          <cell r="Y405">
            <v>0.31187446699641835</v>
          </cell>
          <cell r="Z405" t="str">
            <v>new</v>
          </cell>
          <cell r="AA405" t="str">
            <v/>
          </cell>
          <cell r="AB405" t="str">
            <v>new</v>
          </cell>
          <cell r="AC405">
            <v>26.65</v>
          </cell>
          <cell r="AD405" t="str">
            <v>I</v>
          </cell>
          <cell r="AE405" t="e">
            <v>#N/A</v>
          </cell>
          <cell r="AF405" t="e">
            <v>#N/A</v>
          </cell>
          <cell r="AG405">
            <v>1</v>
          </cell>
          <cell r="AH405" t="e">
            <v>#N/A</v>
          </cell>
          <cell r="AI405">
            <v>0</v>
          </cell>
          <cell r="AJ405">
            <v>0</v>
          </cell>
          <cell r="AL405" t="e">
            <v>#N/A</v>
          </cell>
          <cell r="AM405" t="e">
            <v>#N/A</v>
          </cell>
          <cell r="AN405" t="str">
            <v/>
          </cell>
          <cell r="AO405" t="str">
            <v>x</v>
          </cell>
        </row>
        <row r="406">
          <cell r="B406" t="str">
            <v>SHIN110AE</v>
          </cell>
          <cell r="C406" t="str">
            <v>INDEC</v>
          </cell>
          <cell r="D406" t="str">
            <v>IN110AE</v>
          </cell>
          <cell r="E406" t="str">
            <v>7/16" x 8'</v>
          </cell>
          <cell r="G406" t="str">
            <v>EA</v>
          </cell>
          <cell r="J406" t="str">
            <v>I</v>
          </cell>
          <cell r="K406">
            <v>0.55000000000000004</v>
          </cell>
          <cell r="L406">
            <v>23.1</v>
          </cell>
          <cell r="M406">
            <v>0.55000000000000004</v>
          </cell>
          <cell r="N406">
            <v>10.395</v>
          </cell>
          <cell r="O406">
            <v>1.55E-2</v>
          </cell>
          <cell r="P406">
            <v>0</v>
          </cell>
          <cell r="Q406">
            <v>0</v>
          </cell>
          <cell r="R406">
            <v>10.410499999999999</v>
          </cell>
          <cell r="S406">
            <v>1</v>
          </cell>
          <cell r="T406">
            <v>2.64</v>
          </cell>
          <cell r="U406">
            <v>27.48</v>
          </cell>
          <cell r="V406">
            <v>2.0000000000003126E-2</v>
          </cell>
          <cell r="X406">
            <v>27.5</v>
          </cell>
          <cell r="Y406">
            <v>0.3117024793388431</v>
          </cell>
          <cell r="Z406" t="str">
            <v>new</v>
          </cell>
          <cell r="AA406" t="str">
            <v/>
          </cell>
          <cell r="AB406" t="str">
            <v>new</v>
          </cell>
          <cell r="AC406">
            <v>27.5</v>
          </cell>
          <cell r="AD406" t="str">
            <v>I</v>
          </cell>
          <cell r="AE406" t="e">
            <v>#N/A</v>
          </cell>
          <cell r="AF406" t="e">
            <v>#N/A</v>
          </cell>
          <cell r="AG406">
            <v>1</v>
          </cell>
          <cell r="AH406" t="e">
            <v>#N/A</v>
          </cell>
          <cell r="AI406">
            <v>0</v>
          </cell>
          <cell r="AJ406">
            <v>0</v>
          </cell>
          <cell r="AL406" t="e">
            <v>#N/A</v>
          </cell>
          <cell r="AM406" t="e">
            <v>#N/A</v>
          </cell>
          <cell r="AN406" t="str">
            <v/>
          </cell>
          <cell r="AO406" t="str">
            <v>x</v>
          </cell>
        </row>
        <row r="407">
          <cell r="B407" t="str">
            <v>SHIN125AE</v>
          </cell>
          <cell r="C407" t="str">
            <v>INDEC</v>
          </cell>
          <cell r="D407" t="str">
            <v>IN125AE</v>
          </cell>
          <cell r="E407" t="str">
            <v>1/2" x 8'</v>
          </cell>
          <cell r="G407" t="str">
            <v>EA</v>
          </cell>
          <cell r="J407" t="str">
            <v>I</v>
          </cell>
          <cell r="K407">
            <v>0.59</v>
          </cell>
          <cell r="L407">
            <v>27.15</v>
          </cell>
          <cell r="M407">
            <v>0.55000000000000004</v>
          </cell>
          <cell r="N407">
            <v>12.217499999999998</v>
          </cell>
          <cell r="O407">
            <v>1.5900000000000001E-2</v>
          </cell>
          <cell r="P407">
            <v>0</v>
          </cell>
          <cell r="Q407">
            <v>0</v>
          </cell>
          <cell r="R407">
            <v>12.233399999999998</v>
          </cell>
          <cell r="S407">
            <v>1</v>
          </cell>
          <cell r="T407">
            <v>2.64</v>
          </cell>
          <cell r="U407">
            <v>32.299999999999997</v>
          </cell>
          <cell r="V407">
            <v>0</v>
          </cell>
          <cell r="X407">
            <v>32.299999999999997</v>
          </cell>
          <cell r="Y407">
            <v>0.31137630171685915</v>
          </cell>
          <cell r="Z407" t="str">
            <v>new</v>
          </cell>
          <cell r="AA407" t="str">
            <v/>
          </cell>
          <cell r="AB407" t="str">
            <v>new</v>
          </cell>
          <cell r="AC407">
            <v>32.299999999999997</v>
          </cell>
          <cell r="AD407" t="str">
            <v>I</v>
          </cell>
          <cell r="AE407" t="e">
            <v>#N/A</v>
          </cell>
          <cell r="AF407" t="e">
            <v>#N/A</v>
          </cell>
          <cell r="AG407">
            <v>1</v>
          </cell>
          <cell r="AH407" t="e">
            <v>#N/A</v>
          </cell>
          <cell r="AI407">
            <v>0</v>
          </cell>
          <cell r="AJ407">
            <v>0</v>
          </cell>
          <cell r="AL407" t="e">
            <v>#N/A</v>
          </cell>
          <cell r="AM407" t="e">
            <v>#N/A</v>
          </cell>
          <cell r="AN407" t="str">
            <v/>
          </cell>
          <cell r="AO407" t="str">
            <v>x</v>
          </cell>
        </row>
        <row r="408">
          <cell r="B408" t="str">
            <v>SHEDIN80AE</v>
          </cell>
          <cell r="C408" t="str">
            <v>INDEC</v>
          </cell>
          <cell r="D408" t="str">
            <v>ED/IN80AE</v>
          </cell>
          <cell r="E408" t="str">
            <v>5/16"</v>
          </cell>
          <cell r="G408" t="str">
            <v>EA</v>
          </cell>
          <cell r="J408" t="str">
            <v>I</v>
          </cell>
          <cell r="K408">
            <v>0.1</v>
          </cell>
          <cell r="L408">
            <v>5.87</v>
          </cell>
          <cell r="M408">
            <v>0.55000000000000004</v>
          </cell>
          <cell r="N408">
            <v>2.6414999999999997</v>
          </cell>
          <cell r="O408">
            <v>1.0999999999999999E-2</v>
          </cell>
          <cell r="P408">
            <v>0</v>
          </cell>
          <cell r="Q408">
            <v>0</v>
          </cell>
          <cell r="R408">
            <v>2.6524999999999999</v>
          </cell>
          <cell r="S408">
            <v>1</v>
          </cell>
          <cell r="T408">
            <v>2.64</v>
          </cell>
          <cell r="U408">
            <v>7</v>
          </cell>
          <cell r="V408">
            <v>0</v>
          </cell>
          <cell r="X408">
            <v>7</v>
          </cell>
          <cell r="Y408">
            <v>0.31103896103896117</v>
          </cell>
          <cell r="Z408" t="str">
            <v>new</v>
          </cell>
          <cell r="AA408" t="str">
            <v/>
          </cell>
          <cell r="AB408" t="str">
            <v>new</v>
          </cell>
          <cell r="AC408">
            <v>7</v>
          </cell>
          <cell r="AD408" t="str">
            <v>I</v>
          </cell>
          <cell r="AE408" t="e">
            <v>#N/A</v>
          </cell>
          <cell r="AF408" t="e">
            <v>#N/A</v>
          </cell>
          <cell r="AG408">
            <v>1</v>
          </cell>
          <cell r="AH408" t="e">
            <v>#N/A</v>
          </cell>
          <cell r="AI408">
            <v>0</v>
          </cell>
          <cell r="AJ408">
            <v>0</v>
          </cell>
          <cell r="AL408" t="e">
            <v>#N/A</v>
          </cell>
          <cell r="AM408" t="e">
            <v>#N/A</v>
          </cell>
          <cell r="AN408" t="str">
            <v/>
          </cell>
          <cell r="AO408" t="str">
            <v>x</v>
          </cell>
        </row>
        <row r="409">
          <cell r="B409" t="str">
            <v>SHEDIN100AE</v>
          </cell>
          <cell r="C409" t="str">
            <v>INDEC</v>
          </cell>
          <cell r="D409" t="str">
            <v>ED/IN100AE</v>
          </cell>
          <cell r="E409" t="str">
            <v>3/8"</v>
          </cell>
          <cell r="G409" t="str">
            <v>EA</v>
          </cell>
          <cell r="J409" t="str">
            <v>I</v>
          </cell>
          <cell r="K409">
            <v>0.1</v>
          </cell>
          <cell r="L409">
            <v>5.87</v>
          </cell>
          <cell r="M409">
            <v>0.55000000000000004</v>
          </cell>
          <cell r="N409">
            <v>2.6414999999999997</v>
          </cell>
          <cell r="O409">
            <v>1.0999999999999999E-2</v>
          </cell>
          <cell r="P409">
            <v>0</v>
          </cell>
          <cell r="Q409">
            <v>0</v>
          </cell>
          <cell r="R409">
            <v>2.6524999999999999</v>
          </cell>
          <cell r="S409">
            <v>1</v>
          </cell>
          <cell r="T409">
            <v>2.64</v>
          </cell>
          <cell r="U409">
            <v>7</v>
          </cell>
          <cell r="V409">
            <v>0</v>
          </cell>
          <cell r="X409">
            <v>7</v>
          </cell>
          <cell r="Y409">
            <v>0.31103896103896117</v>
          </cell>
          <cell r="Z409" t="str">
            <v>new</v>
          </cell>
          <cell r="AA409" t="str">
            <v/>
          </cell>
          <cell r="AB409" t="str">
            <v>new</v>
          </cell>
          <cell r="AC409">
            <v>7</v>
          </cell>
          <cell r="AD409" t="str">
            <v>I</v>
          </cell>
          <cell r="AE409" t="e">
            <v>#N/A</v>
          </cell>
          <cell r="AF409" t="e">
            <v>#N/A</v>
          </cell>
          <cell r="AG409">
            <v>1</v>
          </cell>
          <cell r="AH409" t="e">
            <v>#N/A</v>
          </cell>
          <cell r="AI409">
            <v>0</v>
          </cell>
          <cell r="AJ409">
            <v>0</v>
          </cell>
          <cell r="AL409" t="e">
            <v>#N/A</v>
          </cell>
          <cell r="AM409" t="e">
            <v>#N/A</v>
          </cell>
          <cell r="AN409" t="str">
            <v/>
          </cell>
          <cell r="AO409" t="str">
            <v>x</v>
          </cell>
        </row>
        <row r="410">
          <cell r="B410" t="str">
            <v>SHEDIN110AE</v>
          </cell>
          <cell r="C410" t="str">
            <v>INDEC</v>
          </cell>
          <cell r="D410" t="str">
            <v>ED/IN110AE</v>
          </cell>
          <cell r="E410" t="str">
            <v>7/16"</v>
          </cell>
          <cell r="G410" t="str">
            <v>EA</v>
          </cell>
          <cell r="J410" t="str">
            <v>I</v>
          </cell>
          <cell r="K410">
            <v>0.1</v>
          </cell>
          <cell r="L410">
            <v>5.87</v>
          </cell>
          <cell r="M410">
            <v>0.55000000000000004</v>
          </cell>
          <cell r="N410">
            <v>2.6414999999999997</v>
          </cell>
          <cell r="O410">
            <v>1.0999999999999999E-2</v>
          </cell>
          <cell r="P410">
            <v>0</v>
          </cell>
          <cell r="Q410">
            <v>0</v>
          </cell>
          <cell r="R410">
            <v>2.6524999999999999</v>
          </cell>
          <cell r="S410">
            <v>1</v>
          </cell>
          <cell r="T410">
            <v>2.64</v>
          </cell>
          <cell r="U410">
            <v>7</v>
          </cell>
          <cell r="V410">
            <v>0</v>
          </cell>
          <cell r="X410">
            <v>7</v>
          </cell>
          <cell r="Y410">
            <v>0.31103896103896117</v>
          </cell>
          <cell r="Z410" t="str">
            <v>new</v>
          </cell>
          <cell r="AA410" t="str">
            <v/>
          </cell>
          <cell r="AB410" t="str">
            <v>new</v>
          </cell>
          <cell r="AC410">
            <v>7</v>
          </cell>
          <cell r="AD410" t="str">
            <v>I</v>
          </cell>
          <cell r="AE410" t="e">
            <v>#N/A</v>
          </cell>
          <cell r="AF410" t="e">
            <v>#N/A</v>
          </cell>
          <cell r="AG410">
            <v>1</v>
          </cell>
          <cell r="AH410" t="e">
            <v>#N/A</v>
          </cell>
          <cell r="AI410">
            <v>0</v>
          </cell>
          <cell r="AJ410">
            <v>0</v>
          </cell>
          <cell r="AL410" t="e">
            <v>#N/A</v>
          </cell>
          <cell r="AM410" t="e">
            <v>#N/A</v>
          </cell>
          <cell r="AN410" t="str">
            <v/>
          </cell>
          <cell r="AO410" t="str">
            <v>x</v>
          </cell>
        </row>
        <row r="411">
          <cell r="B411" t="str">
            <v>SHEDIN125AE</v>
          </cell>
          <cell r="C411" t="str">
            <v>INDEC</v>
          </cell>
          <cell r="D411" t="str">
            <v>ED/IN125AE</v>
          </cell>
          <cell r="E411" t="str">
            <v>1/2"</v>
          </cell>
          <cell r="G411" t="str">
            <v>EA</v>
          </cell>
          <cell r="J411" t="str">
            <v>I</v>
          </cell>
          <cell r="K411">
            <v>0.1</v>
          </cell>
          <cell r="L411">
            <v>5.87</v>
          </cell>
          <cell r="M411">
            <v>0.55000000000000004</v>
          </cell>
          <cell r="N411">
            <v>2.6414999999999997</v>
          </cell>
          <cell r="O411">
            <v>1.0999999999999999E-2</v>
          </cell>
          <cell r="P411">
            <v>0</v>
          </cell>
          <cell r="Q411">
            <v>0</v>
          </cell>
          <cell r="R411">
            <v>2.6524999999999999</v>
          </cell>
          <cell r="S411">
            <v>1</v>
          </cell>
          <cell r="T411">
            <v>2.64</v>
          </cell>
          <cell r="U411">
            <v>7</v>
          </cell>
          <cell r="V411">
            <v>0</v>
          </cell>
          <cell r="X411">
            <v>7</v>
          </cell>
          <cell r="Y411">
            <v>0.31103896103896117</v>
          </cell>
          <cell r="Z411" t="str">
            <v>new</v>
          </cell>
          <cell r="AA411" t="str">
            <v/>
          </cell>
          <cell r="AB411" t="str">
            <v>new</v>
          </cell>
          <cell r="AC411">
            <v>7</v>
          </cell>
          <cell r="AD411" t="str">
            <v>I</v>
          </cell>
          <cell r="AE411" t="e">
            <v>#N/A</v>
          </cell>
          <cell r="AF411" t="e">
            <v>#N/A</v>
          </cell>
          <cell r="AG411">
            <v>1</v>
          </cell>
          <cell r="AH411" t="e">
            <v>#N/A</v>
          </cell>
          <cell r="AI411">
            <v>0</v>
          </cell>
          <cell r="AJ411">
            <v>0</v>
          </cell>
          <cell r="AL411" t="e">
            <v>#N/A</v>
          </cell>
          <cell r="AM411" t="e">
            <v>#N/A</v>
          </cell>
          <cell r="AN411" t="str">
            <v/>
          </cell>
          <cell r="AO411" t="str">
            <v>x</v>
          </cell>
        </row>
        <row r="412">
          <cell r="B412" t="str">
            <v>SHA45AGSG</v>
          </cell>
          <cell r="C412" t="str">
            <v>Jolly-Anod Alum - Walls</v>
          </cell>
          <cell r="D412" t="str">
            <v>A45AGSG</v>
          </cell>
          <cell r="E412" t="str">
            <v>3/16" x 8'</v>
          </cell>
          <cell r="G412" t="str">
            <v>EA</v>
          </cell>
          <cell r="J412" t="str">
            <v>I</v>
          </cell>
          <cell r="K412">
            <v>0.37</v>
          </cell>
          <cell r="L412">
            <v>14.56</v>
          </cell>
          <cell r="M412">
            <v>0.55000000000000004</v>
          </cell>
          <cell r="N412">
            <v>6.5519999999999996</v>
          </cell>
          <cell r="O412">
            <v>1.37E-2</v>
          </cell>
          <cell r="P412">
            <v>0</v>
          </cell>
          <cell r="Q412">
            <v>0</v>
          </cell>
          <cell r="R412">
            <v>6.5656999999999996</v>
          </cell>
          <cell r="S412">
            <v>1</v>
          </cell>
          <cell r="T412">
            <v>2.64</v>
          </cell>
          <cell r="U412">
            <v>17.329999999999998</v>
          </cell>
          <cell r="V412">
            <v>0.02</v>
          </cell>
          <cell r="X412">
            <v>17.350000000000001</v>
          </cell>
          <cell r="Y412">
            <v>0.31195179460309164</v>
          </cell>
          <cell r="Z412">
            <v>16.75</v>
          </cell>
          <cell r="AA412">
            <v>3.5999999999999997E-2</v>
          </cell>
          <cell r="AB412" t="str">
            <v>YES</v>
          </cell>
          <cell r="AC412">
            <v>17.350000000000001</v>
          </cell>
          <cell r="AD412" t="str">
            <v>I</v>
          </cell>
          <cell r="AE412" t="e">
            <v>#N/A</v>
          </cell>
          <cell r="AF412" t="e">
            <v>#N/A</v>
          </cell>
          <cell r="AG412">
            <v>1</v>
          </cell>
          <cell r="AH412" t="e">
            <v>#N/A</v>
          </cell>
          <cell r="AI412">
            <v>0</v>
          </cell>
          <cell r="AJ412">
            <v>0</v>
          </cell>
          <cell r="AL412" t="e">
            <v>#N/A</v>
          </cell>
          <cell r="AM412" t="e">
            <v>#N/A</v>
          </cell>
          <cell r="AN412" t="str">
            <v/>
          </cell>
          <cell r="AO412" t="str">
            <v>x</v>
          </cell>
        </row>
        <row r="413">
          <cell r="B413" t="str">
            <v>SHA60AGSG</v>
          </cell>
          <cell r="C413" t="str">
            <v>Jolly-Anod Alum - Walls</v>
          </cell>
          <cell r="D413" t="str">
            <v>A60AGSG</v>
          </cell>
          <cell r="E413" t="str">
            <v>1/4" x 8'</v>
          </cell>
          <cell r="G413" t="str">
            <v>EA</v>
          </cell>
          <cell r="J413" t="str">
            <v>I</v>
          </cell>
          <cell r="K413">
            <v>0.44</v>
          </cell>
          <cell r="L413">
            <v>15.39</v>
          </cell>
          <cell r="M413">
            <v>0.55000000000000004</v>
          </cell>
          <cell r="N413">
            <v>6.9254999999999995</v>
          </cell>
          <cell r="O413">
            <v>1.44E-2</v>
          </cell>
          <cell r="P413">
            <v>0</v>
          </cell>
          <cell r="Q413">
            <v>0</v>
          </cell>
          <cell r="R413">
            <v>6.9398999999999997</v>
          </cell>
          <cell r="S413">
            <v>1</v>
          </cell>
          <cell r="T413">
            <v>2.64</v>
          </cell>
          <cell r="U413">
            <v>18.32</v>
          </cell>
          <cell r="V413">
            <v>0.03</v>
          </cell>
          <cell r="X413">
            <v>18.350000000000001</v>
          </cell>
          <cell r="Y413">
            <v>0.31237057220708458</v>
          </cell>
          <cell r="Z413">
            <v>17.7</v>
          </cell>
          <cell r="AA413">
            <v>3.6999999999999998E-2</v>
          </cell>
          <cell r="AB413" t="str">
            <v>YES</v>
          </cell>
          <cell r="AC413">
            <v>18.350000000000001</v>
          </cell>
          <cell r="AD413" t="str">
            <v>I</v>
          </cell>
          <cell r="AE413" t="e">
            <v>#N/A</v>
          </cell>
          <cell r="AF413" t="e">
            <v>#N/A</v>
          </cell>
          <cell r="AG413">
            <v>1</v>
          </cell>
          <cell r="AH413" t="e">
            <v>#N/A</v>
          </cell>
          <cell r="AI413">
            <v>0</v>
          </cell>
          <cell r="AJ413">
            <v>0</v>
          </cell>
          <cell r="AL413" t="e">
            <v>#N/A</v>
          </cell>
          <cell r="AM413" t="e">
            <v>#N/A</v>
          </cell>
          <cell r="AN413" t="str">
            <v/>
          </cell>
          <cell r="AO413" t="str">
            <v>x</v>
          </cell>
        </row>
        <row r="414">
          <cell r="B414" t="str">
            <v>SHA80AGSG</v>
          </cell>
          <cell r="C414" t="str">
            <v>Jolly-Anod Alum - Walls</v>
          </cell>
          <cell r="D414" t="str">
            <v>A80AGSG</v>
          </cell>
          <cell r="E414" t="str">
            <v>5/16" x 8'</v>
          </cell>
          <cell r="G414" t="str">
            <v>EA</v>
          </cell>
          <cell r="J414" t="str">
            <v>I</v>
          </cell>
          <cell r="K414">
            <v>0.51</v>
          </cell>
          <cell r="L414">
            <v>15.7</v>
          </cell>
          <cell r="M414">
            <v>0.55000000000000004</v>
          </cell>
          <cell r="N414">
            <v>7.0649999999999986</v>
          </cell>
          <cell r="O414">
            <v>1.5100000000000001E-2</v>
          </cell>
          <cell r="P414">
            <v>0</v>
          </cell>
          <cell r="Q414">
            <v>0</v>
          </cell>
          <cell r="R414">
            <v>7.0800999999999989</v>
          </cell>
          <cell r="S414">
            <v>1</v>
          </cell>
          <cell r="T414">
            <v>2.64</v>
          </cell>
          <cell r="U414">
            <v>18.690000000000001</v>
          </cell>
          <cell r="V414">
            <v>1.0000000000005116E-2</v>
          </cell>
          <cell r="X414">
            <v>18.7</v>
          </cell>
          <cell r="Y414">
            <v>0.31160913952357816</v>
          </cell>
          <cell r="Z414">
            <v>18.05</v>
          </cell>
          <cell r="AA414">
            <v>3.5999999999999997E-2</v>
          </cell>
          <cell r="AB414" t="str">
            <v>YES</v>
          </cell>
          <cell r="AC414">
            <v>18.7</v>
          </cell>
          <cell r="AD414" t="str">
            <v>I</v>
          </cell>
          <cell r="AE414" t="e">
            <v>#N/A</v>
          </cell>
          <cell r="AF414" t="e">
            <v>#N/A</v>
          </cell>
          <cell r="AG414">
            <v>1</v>
          </cell>
          <cell r="AH414" t="e">
            <v>#N/A</v>
          </cell>
          <cell r="AI414">
            <v>0</v>
          </cell>
          <cell r="AJ414">
            <v>0</v>
          </cell>
          <cell r="AL414" t="e">
            <v>#N/A</v>
          </cell>
          <cell r="AM414" t="e">
            <v>#N/A</v>
          </cell>
          <cell r="AN414" t="str">
            <v/>
          </cell>
          <cell r="AO414" t="str">
            <v>x</v>
          </cell>
        </row>
        <row r="415">
          <cell r="B415" t="str">
            <v>SHA100AGSG</v>
          </cell>
          <cell r="C415" t="str">
            <v>Jolly-Anod Alum - Walls</v>
          </cell>
          <cell r="D415" t="str">
            <v>A100AGSG</v>
          </cell>
          <cell r="E415" t="str">
            <v>3/8" x 8'</v>
          </cell>
          <cell r="G415" t="str">
            <v>EA</v>
          </cell>
          <cell r="H415" t="str">
            <v>Stock</v>
          </cell>
          <cell r="J415" t="str">
            <v>I</v>
          </cell>
          <cell r="K415">
            <v>0.52</v>
          </cell>
          <cell r="L415">
            <v>16.850000000000001</v>
          </cell>
          <cell r="M415">
            <v>0.55000000000000004</v>
          </cell>
          <cell r="N415">
            <v>7.5824999999999996</v>
          </cell>
          <cell r="O415">
            <v>1.5200000000000002E-2</v>
          </cell>
          <cell r="P415">
            <v>0</v>
          </cell>
          <cell r="Q415">
            <v>0</v>
          </cell>
          <cell r="R415">
            <v>7.5976999999999997</v>
          </cell>
          <cell r="S415">
            <v>1</v>
          </cell>
          <cell r="T415">
            <v>2.64</v>
          </cell>
          <cell r="U415">
            <v>20.059999999999999</v>
          </cell>
          <cell r="V415">
            <v>-0.01</v>
          </cell>
          <cell r="X415">
            <v>20.05</v>
          </cell>
          <cell r="Y415">
            <v>0.31102244389027445</v>
          </cell>
          <cell r="Z415">
            <v>19.350000000000001</v>
          </cell>
          <cell r="AA415">
            <v>3.5999999999999997E-2</v>
          </cell>
          <cell r="AB415" t="str">
            <v>YES</v>
          </cell>
          <cell r="AC415">
            <v>20.05</v>
          </cell>
          <cell r="AD415" t="str">
            <v>I</v>
          </cell>
          <cell r="AE415" t="e">
            <v>#N/A</v>
          </cell>
          <cell r="AF415" t="e">
            <v>#N/A</v>
          </cell>
          <cell r="AG415">
            <v>1</v>
          </cell>
          <cell r="AH415" t="e">
            <v>#N/A</v>
          </cell>
          <cell r="AI415">
            <v>0</v>
          </cell>
          <cell r="AJ415">
            <v>0</v>
          </cell>
          <cell r="AL415" t="e">
            <v>#N/A</v>
          </cell>
          <cell r="AM415" t="e">
            <v>#N/A</v>
          </cell>
          <cell r="AN415" t="str">
            <v/>
          </cell>
          <cell r="AO415" t="str">
            <v>x</v>
          </cell>
        </row>
        <row r="416">
          <cell r="B416" t="str">
            <v>SHA125AGSG</v>
          </cell>
          <cell r="C416" t="str">
            <v>Jolly-Anod Alum - Walls</v>
          </cell>
          <cell r="D416" t="str">
            <v>A125AGSG</v>
          </cell>
          <cell r="E416" t="str">
            <v>1/2" x 8'</v>
          </cell>
          <cell r="G416" t="str">
            <v>EA</v>
          </cell>
          <cell r="J416" t="str">
            <v>I</v>
          </cell>
          <cell r="K416">
            <v>0.6</v>
          </cell>
          <cell r="L416">
            <v>17.38</v>
          </cell>
          <cell r="M416">
            <v>0.55000000000000004</v>
          </cell>
          <cell r="N416">
            <v>7.8209999999999988</v>
          </cell>
          <cell r="O416">
            <v>1.6E-2</v>
          </cell>
          <cell r="P416">
            <v>0</v>
          </cell>
          <cell r="Q416">
            <v>0</v>
          </cell>
          <cell r="R416">
            <v>7.8369999999999989</v>
          </cell>
          <cell r="S416">
            <v>1</v>
          </cell>
          <cell r="T416">
            <v>2.64</v>
          </cell>
          <cell r="U416">
            <v>20.69</v>
          </cell>
          <cell r="V416">
            <v>1.0000000000005116E-2</v>
          </cell>
          <cell r="X416">
            <v>20.7</v>
          </cell>
          <cell r="Y416">
            <v>0.31163812033377258</v>
          </cell>
          <cell r="Z416">
            <v>19.95</v>
          </cell>
          <cell r="AA416">
            <v>3.7999999999999999E-2</v>
          </cell>
          <cell r="AB416" t="str">
            <v>YES</v>
          </cell>
          <cell r="AC416">
            <v>20.7</v>
          </cell>
          <cell r="AD416" t="str">
            <v>I</v>
          </cell>
          <cell r="AE416" t="e">
            <v>#N/A</v>
          </cell>
          <cell r="AF416" t="e">
            <v>#N/A</v>
          </cell>
          <cell r="AG416">
            <v>1</v>
          </cell>
          <cell r="AH416" t="e">
            <v>#N/A</v>
          </cell>
          <cell r="AI416">
            <v>0</v>
          </cell>
          <cell r="AJ416">
            <v>0</v>
          </cell>
          <cell r="AL416" t="e">
            <v>#N/A</v>
          </cell>
          <cell r="AM416" t="e">
            <v>#N/A</v>
          </cell>
          <cell r="AN416" t="str">
            <v/>
          </cell>
          <cell r="AO416" t="str">
            <v>x</v>
          </cell>
        </row>
        <row r="417">
          <cell r="B417" t="str">
            <v>SHA60ABGB,AGRB</v>
          </cell>
          <cell r="C417" t="str">
            <v>Jolly-Anod Alum - Walls</v>
          </cell>
          <cell r="D417" t="str">
            <v>A60----</v>
          </cell>
          <cell r="E417" t="str">
            <v>1/4" x 8'</v>
          </cell>
          <cell r="G417" t="str">
            <v>EA</v>
          </cell>
          <cell r="J417" t="str">
            <v>I</v>
          </cell>
          <cell r="K417">
            <v>0.47</v>
          </cell>
          <cell r="L417">
            <v>19.079999999999998</v>
          </cell>
          <cell r="M417">
            <v>0.55000000000000004</v>
          </cell>
          <cell r="N417">
            <v>8.5859999999999985</v>
          </cell>
          <cell r="O417">
            <v>1.4700000000000001E-2</v>
          </cell>
          <cell r="P417">
            <v>0</v>
          </cell>
          <cell r="Q417">
            <v>0</v>
          </cell>
          <cell r="R417">
            <v>8.600699999999998</v>
          </cell>
          <cell r="S417">
            <v>1</v>
          </cell>
          <cell r="T417">
            <v>2.64</v>
          </cell>
          <cell r="U417">
            <v>22.71</v>
          </cell>
          <cell r="V417">
            <v>-0.01</v>
          </cell>
          <cell r="X417">
            <v>22.7</v>
          </cell>
          <cell r="Y417">
            <v>0.31111734080897097</v>
          </cell>
          <cell r="Z417">
            <v>21.9</v>
          </cell>
          <cell r="AA417">
            <v>3.6999999999999998E-2</v>
          </cell>
          <cell r="AB417" t="str">
            <v>YES</v>
          </cell>
          <cell r="AC417">
            <v>22.7</v>
          </cell>
          <cell r="AD417" t="str">
            <v>I</v>
          </cell>
          <cell r="AE417" t="e">
            <v>#N/A</v>
          </cell>
          <cell r="AF417" t="e">
            <v>#N/A</v>
          </cell>
          <cell r="AG417">
            <v>1</v>
          </cell>
          <cell r="AH417" t="e">
            <v>#N/A</v>
          </cell>
          <cell r="AI417">
            <v>0</v>
          </cell>
          <cell r="AJ417">
            <v>0</v>
          </cell>
          <cell r="AL417" t="e">
            <v>#N/A</v>
          </cell>
          <cell r="AM417" t="e">
            <v>#N/A</v>
          </cell>
          <cell r="AN417" t="str">
            <v/>
          </cell>
          <cell r="AO417" t="str">
            <v>x</v>
          </cell>
        </row>
        <row r="418">
          <cell r="B418" t="str">
            <v>SHA80ABGB,AGRB</v>
          </cell>
          <cell r="C418" t="str">
            <v>Jolly-Anod Alum - Walls</v>
          </cell>
          <cell r="D418" t="str">
            <v>A80----</v>
          </cell>
          <cell r="E418" t="str">
            <v>5/16" x 8'</v>
          </cell>
          <cell r="G418" t="str">
            <v>EA</v>
          </cell>
          <cell r="H418" t="str">
            <v>Stock</v>
          </cell>
          <cell r="I418" t="str">
            <v>a</v>
          </cell>
          <cell r="J418" t="str">
            <v>I</v>
          </cell>
          <cell r="K418">
            <v>0.51</v>
          </cell>
          <cell r="L418">
            <v>20.07</v>
          </cell>
          <cell r="M418">
            <v>0.55000000000000004</v>
          </cell>
          <cell r="N418">
            <v>9.0314999999999994</v>
          </cell>
          <cell r="O418">
            <v>1.5100000000000001E-2</v>
          </cell>
          <cell r="P418">
            <v>0</v>
          </cell>
          <cell r="Q418">
            <v>0</v>
          </cell>
          <cell r="R418">
            <v>9.0465999999999998</v>
          </cell>
          <cell r="S418">
            <v>1</v>
          </cell>
          <cell r="T418">
            <v>2.64</v>
          </cell>
          <cell r="U418">
            <v>23.88</v>
          </cell>
          <cell r="V418">
            <v>2.0000000000003126E-2</v>
          </cell>
          <cell r="X418">
            <v>23.9</v>
          </cell>
          <cell r="Y418">
            <v>0.31178394826930389</v>
          </cell>
          <cell r="Z418">
            <v>23.05</v>
          </cell>
          <cell r="AA418">
            <v>3.6999999999999998E-2</v>
          </cell>
          <cell r="AB418" t="str">
            <v>YES</v>
          </cell>
          <cell r="AC418">
            <v>23.9</v>
          </cell>
          <cell r="AD418" t="str">
            <v>I</v>
          </cell>
          <cell r="AE418" t="e">
            <v>#N/A</v>
          </cell>
          <cell r="AF418" t="e">
            <v>#N/A</v>
          </cell>
          <cell r="AG418">
            <v>1</v>
          </cell>
          <cell r="AH418" t="e">
            <v>#N/A</v>
          </cell>
          <cell r="AI418">
            <v>0</v>
          </cell>
          <cell r="AJ418">
            <v>0</v>
          </cell>
          <cell r="AL418" t="e">
            <v>#N/A</v>
          </cell>
          <cell r="AM418" t="e">
            <v>#N/A</v>
          </cell>
          <cell r="AN418" t="str">
            <v/>
          </cell>
          <cell r="AO418" t="str">
            <v>x</v>
          </cell>
        </row>
        <row r="419">
          <cell r="B419" t="str">
            <v>SHA100ABGB,AGRB</v>
          </cell>
          <cell r="C419" t="str">
            <v>Jolly-Anod Alum - Walls</v>
          </cell>
          <cell r="D419" t="str">
            <v>A100----</v>
          </cell>
          <cell r="E419" t="str">
            <v>3/8" x 8'</v>
          </cell>
          <cell r="G419" t="str">
            <v>EA</v>
          </cell>
          <cell r="H419" t="str">
            <v>Stock</v>
          </cell>
          <cell r="J419" t="str">
            <v>I</v>
          </cell>
          <cell r="K419">
            <v>0.56999999999999995</v>
          </cell>
          <cell r="L419">
            <v>21.08</v>
          </cell>
          <cell r="M419">
            <v>0.55000000000000004</v>
          </cell>
          <cell r="N419">
            <v>9.4859999999999989</v>
          </cell>
          <cell r="O419">
            <v>1.5699999999999999E-2</v>
          </cell>
          <cell r="P419">
            <v>0</v>
          </cell>
          <cell r="Q419">
            <v>0</v>
          </cell>
          <cell r="R419">
            <v>9.5016999999999996</v>
          </cell>
          <cell r="S419">
            <v>1</v>
          </cell>
          <cell r="T419">
            <v>2.64</v>
          </cell>
          <cell r="U419">
            <v>25.08</v>
          </cell>
          <cell r="V419">
            <v>2.0000000000003126E-2</v>
          </cell>
          <cell r="X419">
            <v>25.1</v>
          </cell>
          <cell r="Y419">
            <v>0.31172039116262235</v>
          </cell>
          <cell r="Z419">
            <v>24.2</v>
          </cell>
          <cell r="AA419">
            <v>3.6999999999999998E-2</v>
          </cell>
          <cell r="AB419" t="str">
            <v>YES</v>
          </cell>
          <cell r="AC419">
            <v>25.1</v>
          </cell>
          <cell r="AD419" t="str">
            <v>I</v>
          </cell>
          <cell r="AE419" t="e">
            <v>#N/A</v>
          </cell>
          <cell r="AF419" t="e">
            <v>#N/A</v>
          </cell>
          <cell r="AG419">
            <v>1</v>
          </cell>
          <cell r="AH419" t="e">
            <v>#N/A</v>
          </cell>
          <cell r="AI419">
            <v>0</v>
          </cell>
          <cell r="AJ419">
            <v>0</v>
          </cell>
          <cell r="AL419" t="e">
            <v>#N/A</v>
          </cell>
          <cell r="AM419" t="e">
            <v>#N/A</v>
          </cell>
          <cell r="AN419" t="str">
            <v/>
          </cell>
          <cell r="AO419" t="str">
            <v>x</v>
          </cell>
        </row>
        <row r="420">
          <cell r="B420" t="str">
            <v>SHA125ABGB,AGRB</v>
          </cell>
          <cell r="C420" t="str">
            <v>Jolly-Anod Alum - Walls</v>
          </cell>
          <cell r="D420" t="str">
            <v>A125----</v>
          </cell>
          <cell r="E420" t="str">
            <v>1/2" x 8'</v>
          </cell>
          <cell r="G420" t="str">
            <v>EA</v>
          </cell>
          <cell r="J420" t="str">
            <v>I</v>
          </cell>
          <cell r="K420">
            <v>0.6</v>
          </cell>
          <cell r="L420">
            <v>22.39</v>
          </cell>
          <cell r="M420">
            <v>0.55000000000000004</v>
          </cell>
          <cell r="N420">
            <v>10.0755</v>
          </cell>
          <cell r="O420">
            <v>1.6E-2</v>
          </cell>
          <cell r="P420">
            <v>0</v>
          </cell>
          <cell r="Q420">
            <v>0</v>
          </cell>
          <cell r="R420">
            <v>10.0915</v>
          </cell>
          <cell r="S420">
            <v>1</v>
          </cell>
          <cell r="T420">
            <v>2.64</v>
          </cell>
          <cell r="U420">
            <v>26.64</v>
          </cell>
          <cell r="V420">
            <v>0.01</v>
          </cell>
          <cell r="X420">
            <v>26.65</v>
          </cell>
          <cell r="Y420">
            <v>0.31151287736653593</v>
          </cell>
          <cell r="Z420">
            <v>25.7</v>
          </cell>
          <cell r="AA420">
            <v>3.6999999999999998E-2</v>
          </cell>
          <cell r="AB420" t="str">
            <v>YES</v>
          </cell>
          <cell r="AC420">
            <v>26.65</v>
          </cell>
          <cell r="AD420" t="str">
            <v>I</v>
          </cell>
          <cell r="AE420" t="e">
            <v>#N/A</v>
          </cell>
          <cell r="AF420" t="e">
            <v>#N/A</v>
          </cell>
          <cell r="AG420">
            <v>1</v>
          </cell>
          <cell r="AH420" t="e">
            <v>#N/A</v>
          </cell>
          <cell r="AI420">
            <v>0</v>
          </cell>
          <cell r="AJ420">
            <v>0</v>
          </cell>
          <cell r="AL420" t="e">
            <v>#N/A</v>
          </cell>
          <cell r="AM420" t="e">
            <v>#N/A</v>
          </cell>
          <cell r="AN420" t="str">
            <v/>
          </cell>
          <cell r="AO420" t="str">
            <v>x</v>
          </cell>
        </row>
        <row r="421">
          <cell r="B421" t="str">
            <v>SHA60AMGB</v>
          </cell>
          <cell r="C421" t="str">
            <v>Jolly-Anod Alum - Walls</v>
          </cell>
          <cell r="D421" t="str">
            <v>A60AMGB</v>
          </cell>
          <cell r="E421" t="str">
            <v>1/4" x 8'</v>
          </cell>
          <cell r="G421" t="str">
            <v>EA</v>
          </cell>
          <cell r="J421" t="str">
            <v>I</v>
          </cell>
          <cell r="K421">
            <v>0.39</v>
          </cell>
          <cell r="L421">
            <v>17.18</v>
          </cell>
          <cell r="M421">
            <v>0.55000000000000004</v>
          </cell>
          <cell r="N421">
            <v>7.730999999999999</v>
          </cell>
          <cell r="O421">
            <v>1.3900000000000001E-2</v>
          </cell>
          <cell r="P421">
            <v>0</v>
          </cell>
          <cell r="Q421">
            <v>0</v>
          </cell>
          <cell r="R421">
            <v>7.7448999999999986</v>
          </cell>
          <cell r="S421">
            <v>1</v>
          </cell>
          <cell r="T421">
            <v>2.64</v>
          </cell>
          <cell r="U421">
            <v>20.45</v>
          </cell>
          <cell r="V421">
            <v>0</v>
          </cell>
          <cell r="X421">
            <v>20.45</v>
          </cell>
          <cell r="Y421">
            <v>0.31141142476105815</v>
          </cell>
          <cell r="Z421">
            <v>19.75</v>
          </cell>
          <cell r="AA421">
            <v>3.5000000000000003E-2</v>
          </cell>
          <cell r="AB421" t="str">
            <v>YES</v>
          </cell>
          <cell r="AC421">
            <v>20.45</v>
          </cell>
          <cell r="AD421" t="str">
            <v>I</v>
          </cell>
          <cell r="AE421" t="e">
            <v>#N/A</v>
          </cell>
          <cell r="AF421" t="e">
            <v>#N/A</v>
          </cell>
          <cell r="AG421">
            <v>1</v>
          </cell>
          <cell r="AH421" t="e">
            <v>#N/A</v>
          </cell>
          <cell r="AI421">
            <v>0</v>
          </cell>
          <cell r="AJ421">
            <v>0</v>
          </cell>
          <cell r="AL421" t="e">
            <v>#N/A</v>
          </cell>
          <cell r="AM421" t="e">
            <v>#N/A</v>
          </cell>
          <cell r="AN421" t="str">
            <v/>
          </cell>
          <cell r="AO421" t="str">
            <v>x</v>
          </cell>
        </row>
        <row r="422">
          <cell r="B422" t="str">
            <v>SHA80AMGB</v>
          </cell>
          <cell r="C422" t="str">
            <v>Jolly-Anod Alum - Walls</v>
          </cell>
          <cell r="D422" t="str">
            <v>A80AMGB</v>
          </cell>
          <cell r="E422" t="str">
            <v>5/16" x 8'</v>
          </cell>
          <cell r="G422" t="str">
            <v>EA</v>
          </cell>
          <cell r="J422" t="str">
            <v>I</v>
          </cell>
          <cell r="K422">
            <v>0.51</v>
          </cell>
          <cell r="L422">
            <v>17.77</v>
          </cell>
          <cell r="M422">
            <v>0.55000000000000004</v>
          </cell>
          <cell r="N422">
            <v>7.9964999999999993</v>
          </cell>
          <cell r="O422">
            <v>1.5100000000000001E-2</v>
          </cell>
          <cell r="P422">
            <v>0</v>
          </cell>
          <cell r="Q422">
            <v>0</v>
          </cell>
          <cell r="R422">
            <v>8.0115999999999996</v>
          </cell>
          <cell r="S422">
            <v>1</v>
          </cell>
          <cell r="T422">
            <v>2.64</v>
          </cell>
          <cell r="U422">
            <v>21.15</v>
          </cell>
          <cell r="V422">
            <v>0</v>
          </cell>
          <cell r="X422">
            <v>21.15</v>
          </cell>
          <cell r="Y422">
            <v>0.3112744465935956</v>
          </cell>
          <cell r="Z422">
            <v>20.399999999999999</v>
          </cell>
          <cell r="AA422">
            <v>3.6999999999999998E-2</v>
          </cell>
          <cell r="AB422" t="str">
            <v>YES</v>
          </cell>
          <cell r="AC422">
            <v>21.15</v>
          </cell>
          <cell r="AD422" t="str">
            <v>I</v>
          </cell>
          <cell r="AE422" t="e">
            <v>#N/A</v>
          </cell>
          <cell r="AF422" t="e">
            <v>#N/A</v>
          </cell>
          <cell r="AG422">
            <v>1</v>
          </cell>
          <cell r="AH422" t="e">
            <v>#N/A</v>
          </cell>
          <cell r="AI422">
            <v>0</v>
          </cell>
          <cell r="AJ422">
            <v>0</v>
          </cell>
          <cell r="AL422" t="e">
            <v>#N/A</v>
          </cell>
          <cell r="AM422" t="e">
            <v>#N/A</v>
          </cell>
          <cell r="AN422" t="str">
            <v/>
          </cell>
          <cell r="AO422" t="str">
            <v>x</v>
          </cell>
        </row>
        <row r="423">
          <cell r="B423" t="str">
            <v>SHA100AMGB</v>
          </cell>
          <cell r="C423" t="str">
            <v>Jolly-Anod Alum - Walls</v>
          </cell>
          <cell r="D423" t="str">
            <v>A100AMGB</v>
          </cell>
          <cell r="E423" t="str">
            <v>3/8" x 8'</v>
          </cell>
          <cell r="G423" t="str">
            <v>EA</v>
          </cell>
          <cell r="J423" t="str">
            <v>I</v>
          </cell>
          <cell r="K423">
            <v>0.56000000000000005</v>
          </cell>
          <cell r="L423">
            <v>19.07</v>
          </cell>
          <cell r="M423">
            <v>0.55000000000000004</v>
          </cell>
          <cell r="N423">
            <v>8.5815000000000001</v>
          </cell>
          <cell r="O423">
            <v>1.5600000000000001E-2</v>
          </cell>
          <cell r="P423">
            <v>0</v>
          </cell>
          <cell r="Q423">
            <v>0</v>
          </cell>
          <cell r="R423">
            <v>8.5970999999999993</v>
          </cell>
          <cell r="S423">
            <v>1</v>
          </cell>
          <cell r="T423">
            <v>2.64</v>
          </cell>
          <cell r="U423">
            <v>22.7</v>
          </cell>
          <cell r="V423">
            <v>0</v>
          </cell>
          <cell r="X423">
            <v>22.7</v>
          </cell>
          <cell r="Y423">
            <v>0.31140568682418918</v>
          </cell>
          <cell r="Z423">
            <v>21.9</v>
          </cell>
          <cell r="AA423">
            <v>3.6999999999999998E-2</v>
          </cell>
          <cell r="AB423" t="str">
            <v>YES</v>
          </cell>
          <cell r="AC423">
            <v>22.7</v>
          </cell>
          <cell r="AD423" t="str">
            <v>I</v>
          </cell>
          <cell r="AE423" t="e">
            <v>#N/A</v>
          </cell>
          <cell r="AF423" t="e">
            <v>#N/A</v>
          </cell>
          <cell r="AG423">
            <v>1</v>
          </cell>
          <cell r="AH423" t="e">
            <v>#N/A</v>
          </cell>
          <cell r="AI423">
            <v>0</v>
          </cell>
          <cell r="AJ423">
            <v>0</v>
          </cell>
          <cell r="AL423" t="e">
            <v>#N/A</v>
          </cell>
          <cell r="AM423" t="e">
            <v>#N/A</v>
          </cell>
          <cell r="AN423" t="str">
            <v/>
          </cell>
          <cell r="AO423" t="str">
            <v>x</v>
          </cell>
        </row>
        <row r="424">
          <cell r="B424" t="str">
            <v>SHA125AMGB</v>
          </cell>
          <cell r="C424" t="str">
            <v>Jolly-Anod Alum - Walls</v>
          </cell>
          <cell r="D424" t="str">
            <v>A125AMGB</v>
          </cell>
          <cell r="E424" t="str">
            <v>1/2" x 8'</v>
          </cell>
          <cell r="G424" t="str">
            <v>EA</v>
          </cell>
          <cell r="J424" t="str">
            <v>I</v>
          </cell>
          <cell r="K424">
            <v>0.6</v>
          </cell>
          <cell r="L424">
            <v>20.09</v>
          </cell>
          <cell r="M424">
            <v>0.55000000000000004</v>
          </cell>
          <cell r="N424">
            <v>9.0404999999999998</v>
          </cell>
          <cell r="O424">
            <v>1.6E-2</v>
          </cell>
          <cell r="P424">
            <v>0</v>
          </cell>
          <cell r="Q424">
            <v>0</v>
          </cell>
          <cell r="R424">
            <v>9.0564999999999998</v>
          </cell>
          <cell r="S424">
            <v>1</v>
          </cell>
          <cell r="T424">
            <v>2.64</v>
          </cell>
          <cell r="U424">
            <v>23.91</v>
          </cell>
          <cell r="V424">
            <v>-0.01</v>
          </cell>
          <cell r="X424">
            <v>23.9</v>
          </cell>
          <cell r="Y424">
            <v>0.31103081019399009</v>
          </cell>
          <cell r="Z424">
            <v>23.05</v>
          </cell>
          <cell r="AA424">
            <v>3.6999999999999998E-2</v>
          </cell>
          <cell r="AB424" t="str">
            <v>YES</v>
          </cell>
          <cell r="AC424">
            <v>23.9</v>
          </cell>
          <cell r="AD424" t="str">
            <v>I</v>
          </cell>
          <cell r="AE424" t="e">
            <v>#N/A</v>
          </cell>
          <cell r="AF424" t="e">
            <v>#N/A</v>
          </cell>
          <cell r="AG424">
            <v>1</v>
          </cell>
          <cell r="AH424" t="e">
            <v>#N/A</v>
          </cell>
          <cell r="AI424">
            <v>0</v>
          </cell>
          <cell r="AJ424">
            <v>0</v>
          </cell>
          <cell r="AL424" t="e">
            <v>#N/A</v>
          </cell>
          <cell r="AM424" t="e">
            <v>#N/A</v>
          </cell>
          <cell r="AN424" t="str">
            <v/>
          </cell>
          <cell r="AO424" t="str">
            <v>x</v>
          </cell>
        </row>
        <row r="425">
          <cell r="B425" t="str">
            <v>SHA60ACGB</v>
          </cell>
          <cell r="C425" t="str">
            <v>Jolly-Anod Alum - Walls</v>
          </cell>
          <cell r="D425" t="str">
            <v>A60ACGB</v>
          </cell>
          <cell r="E425" t="str">
            <v>1/4" x 8'</v>
          </cell>
          <cell r="G425" t="str">
            <v>EA</v>
          </cell>
          <cell r="J425" t="str">
            <v>I</v>
          </cell>
          <cell r="K425">
            <v>0.44</v>
          </cell>
          <cell r="L425">
            <v>16.14</v>
          </cell>
          <cell r="M425">
            <v>0.55000000000000004</v>
          </cell>
          <cell r="N425">
            <v>7.2629999999999999</v>
          </cell>
          <cell r="O425">
            <v>1.44E-2</v>
          </cell>
          <cell r="P425">
            <v>0</v>
          </cell>
          <cell r="Q425">
            <v>0</v>
          </cell>
          <cell r="R425">
            <v>7.2774000000000001</v>
          </cell>
          <cell r="S425">
            <v>1</v>
          </cell>
          <cell r="T425">
            <v>2.64</v>
          </cell>
          <cell r="U425">
            <v>19.21</v>
          </cell>
          <cell r="V425">
            <v>-0.01</v>
          </cell>
          <cell r="X425">
            <v>19.2</v>
          </cell>
          <cell r="Y425">
            <v>0.31085227272727273</v>
          </cell>
          <cell r="Z425">
            <v>18.55</v>
          </cell>
          <cell r="AA425">
            <v>3.5000000000000003E-2</v>
          </cell>
          <cell r="AB425" t="str">
            <v>YES</v>
          </cell>
          <cell r="AC425">
            <v>19.2</v>
          </cell>
          <cell r="AD425" t="str">
            <v>I</v>
          </cell>
          <cell r="AE425" t="e">
            <v>#N/A</v>
          </cell>
          <cell r="AF425" t="e">
            <v>#N/A</v>
          </cell>
          <cell r="AG425">
            <v>1</v>
          </cell>
          <cell r="AH425" t="e">
            <v>#N/A</v>
          </cell>
          <cell r="AI425">
            <v>0</v>
          </cell>
          <cell r="AJ425">
            <v>0</v>
          </cell>
          <cell r="AL425" t="e">
            <v>#N/A</v>
          </cell>
          <cell r="AM425" t="e">
            <v>#N/A</v>
          </cell>
          <cell r="AN425" t="str">
            <v/>
          </cell>
          <cell r="AO425" t="str">
            <v>x</v>
          </cell>
        </row>
        <row r="426">
          <cell r="B426" t="str">
            <v>SHA80ACGB</v>
          </cell>
          <cell r="C426" t="str">
            <v>Jolly-Anod Alum - Walls</v>
          </cell>
          <cell r="D426" t="str">
            <v>A80ACGB</v>
          </cell>
          <cell r="E426" t="str">
            <v>5/16" x 8'</v>
          </cell>
          <cell r="G426" t="str">
            <v>EA</v>
          </cell>
          <cell r="J426" t="str">
            <v>I</v>
          </cell>
          <cell r="K426">
            <v>0.51</v>
          </cell>
          <cell r="L426">
            <v>16.59</v>
          </cell>
          <cell r="M426">
            <v>0.55000000000000004</v>
          </cell>
          <cell r="N426">
            <v>7.4654999999999996</v>
          </cell>
          <cell r="O426">
            <v>1.5100000000000001E-2</v>
          </cell>
          <cell r="P426">
            <v>0</v>
          </cell>
          <cell r="Q426">
            <v>0</v>
          </cell>
          <cell r="R426">
            <v>7.4805999999999999</v>
          </cell>
          <cell r="S426">
            <v>1</v>
          </cell>
          <cell r="T426">
            <v>2.64</v>
          </cell>
          <cell r="U426">
            <v>19.75</v>
          </cell>
          <cell r="V426">
            <v>0</v>
          </cell>
          <cell r="X426">
            <v>19.75</v>
          </cell>
          <cell r="Y426">
            <v>0.31133716915995402</v>
          </cell>
          <cell r="Z426">
            <v>19.05</v>
          </cell>
          <cell r="AA426">
            <v>3.6999999999999998E-2</v>
          </cell>
          <cell r="AB426" t="str">
            <v>YES</v>
          </cell>
          <cell r="AC426">
            <v>19.75</v>
          </cell>
          <cell r="AD426" t="str">
            <v>I</v>
          </cell>
          <cell r="AE426" t="e">
            <v>#N/A</v>
          </cell>
          <cell r="AF426" t="e">
            <v>#N/A</v>
          </cell>
          <cell r="AG426">
            <v>1</v>
          </cell>
          <cell r="AH426" t="e">
            <v>#N/A</v>
          </cell>
          <cell r="AI426">
            <v>0</v>
          </cell>
          <cell r="AJ426">
            <v>0</v>
          </cell>
          <cell r="AL426" t="e">
            <v>#N/A</v>
          </cell>
          <cell r="AM426" t="e">
            <v>#N/A</v>
          </cell>
          <cell r="AN426" t="str">
            <v/>
          </cell>
          <cell r="AO426" t="str">
            <v>x</v>
          </cell>
        </row>
        <row r="427">
          <cell r="B427" t="str">
            <v>SHA100ACGB</v>
          </cell>
          <cell r="C427" t="str">
            <v>Jolly-Anod Alum - Walls</v>
          </cell>
          <cell r="D427" t="str">
            <v>A100ACGB</v>
          </cell>
          <cell r="E427" t="str">
            <v>3/8" x 8'</v>
          </cell>
          <cell r="G427" t="str">
            <v>EA</v>
          </cell>
          <cell r="J427" t="str">
            <v>I</v>
          </cell>
          <cell r="K427">
            <v>0.52</v>
          </cell>
          <cell r="L427">
            <v>18.350000000000001</v>
          </cell>
          <cell r="M427">
            <v>0.55000000000000004</v>
          </cell>
          <cell r="N427">
            <v>8.2575000000000003</v>
          </cell>
          <cell r="O427">
            <v>1.5200000000000002E-2</v>
          </cell>
          <cell r="P427">
            <v>0</v>
          </cell>
          <cell r="Q427">
            <v>0</v>
          </cell>
          <cell r="R427">
            <v>8.2727000000000004</v>
          </cell>
          <cell r="S427">
            <v>1</v>
          </cell>
          <cell r="T427">
            <v>2.64</v>
          </cell>
          <cell r="U427">
            <v>21.84</v>
          </cell>
          <cell r="V427">
            <v>0.01</v>
          </cell>
          <cell r="X427">
            <v>21.85</v>
          </cell>
          <cell r="Y427">
            <v>0.3116122321614313</v>
          </cell>
          <cell r="Z427">
            <v>21.1</v>
          </cell>
          <cell r="AA427">
            <v>3.5999999999999997E-2</v>
          </cell>
          <cell r="AB427" t="str">
            <v>YES</v>
          </cell>
          <cell r="AC427">
            <v>21.85</v>
          </cell>
          <cell r="AD427" t="str">
            <v>I</v>
          </cell>
          <cell r="AE427" t="e">
            <v>#N/A</v>
          </cell>
          <cell r="AF427" t="e">
            <v>#N/A</v>
          </cell>
          <cell r="AG427">
            <v>1</v>
          </cell>
          <cell r="AH427" t="e">
            <v>#N/A</v>
          </cell>
          <cell r="AI427">
            <v>0</v>
          </cell>
          <cell r="AJ427">
            <v>0</v>
          </cell>
          <cell r="AL427" t="e">
            <v>#N/A</v>
          </cell>
          <cell r="AM427" t="e">
            <v>#N/A</v>
          </cell>
          <cell r="AN427" t="str">
            <v/>
          </cell>
          <cell r="AO427" t="str">
            <v>x</v>
          </cell>
        </row>
        <row r="428">
          <cell r="B428" t="str">
            <v>SHA125ACGB</v>
          </cell>
          <cell r="C428" t="str">
            <v>Jolly-Anod Alum - Walls</v>
          </cell>
          <cell r="D428" t="str">
            <v>A125ACGB</v>
          </cell>
          <cell r="E428" t="str">
            <v>1/2" x 8'</v>
          </cell>
          <cell r="G428" t="str">
            <v>EA</v>
          </cell>
          <cell r="J428" t="str">
            <v>I</v>
          </cell>
          <cell r="K428">
            <v>0.6</v>
          </cell>
          <cell r="L428">
            <v>19.37</v>
          </cell>
          <cell r="M428">
            <v>0.55000000000000004</v>
          </cell>
          <cell r="N428">
            <v>8.7164999999999999</v>
          </cell>
          <cell r="O428">
            <v>1.6E-2</v>
          </cell>
          <cell r="P428">
            <v>0</v>
          </cell>
          <cell r="Q428">
            <v>0</v>
          </cell>
          <cell r="R428">
            <v>8.7324999999999999</v>
          </cell>
          <cell r="S428">
            <v>1</v>
          </cell>
          <cell r="T428">
            <v>2.64</v>
          </cell>
          <cell r="U428">
            <v>23.05</v>
          </cell>
          <cell r="V428">
            <v>0</v>
          </cell>
          <cell r="X428">
            <v>23.05</v>
          </cell>
          <cell r="Y428">
            <v>0.31118122658252823</v>
          </cell>
          <cell r="Z428">
            <v>22.25</v>
          </cell>
          <cell r="AA428">
            <v>3.5999999999999997E-2</v>
          </cell>
          <cell r="AB428" t="str">
            <v>YES</v>
          </cell>
          <cell r="AC428">
            <v>23.05</v>
          </cell>
          <cell r="AD428" t="str">
            <v>I</v>
          </cell>
          <cell r="AE428" t="e">
            <v>#N/A</v>
          </cell>
          <cell r="AF428" t="e">
            <v>#N/A</v>
          </cell>
          <cell r="AG428">
            <v>1</v>
          </cell>
          <cell r="AH428" t="e">
            <v>#N/A</v>
          </cell>
          <cell r="AI428">
            <v>0</v>
          </cell>
          <cell r="AJ428">
            <v>0</v>
          </cell>
          <cell r="AL428" t="e">
            <v>#N/A</v>
          </cell>
          <cell r="AM428" t="e">
            <v>#N/A</v>
          </cell>
          <cell r="AN428" t="str">
            <v/>
          </cell>
          <cell r="AO428" t="str">
            <v>x</v>
          </cell>
        </row>
        <row r="429">
          <cell r="B429" t="str">
            <v>SHA60AKGB,ATGB</v>
          </cell>
          <cell r="C429" t="str">
            <v>Jolly-Anod Alum - Walls</v>
          </cell>
          <cell r="D429" t="str">
            <v>A60----</v>
          </cell>
          <cell r="E429" t="str">
            <v>1/4" x 8'</v>
          </cell>
          <cell r="G429" t="str">
            <v>EA</v>
          </cell>
          <cell r="J429" t="str">
            <v>I</v>
          </cell>
          <cell r="K429">
            <v>0.4</v>
          </cell>
          <cell r="L429">
            <v>17.86</v>
          </cell>
          <cell r="M429">
            <v>0.55000000000000004</v>
          </cell>
          <cell r="N429">
            <v>8.036999999999999</v>
          </cell>
          <cell r="O429">
            <v>1.4E-2</v>
          </cell>
          <cell r="P429">
            <v>0</v>
          </cell>
          <cell r="Q429">
            <v>0</v>
          </cell>
          <cell r="R429">
            <v>8.0509999999999984</v>
          </cell>
          <cell r="S429">
            <v>1</v>
          </cell>
          <cell r="T429">
            <v>2.64</v>
          </cell>
          <cell r="U429">
            <v>21.25</v>
          </cell>
          <cell r="V429">
            <v>0</v>
          </cell>
          <cell r="X429">
            <v>21.25</v>
          </cell>
          <cell r="Y429">
            <v>0.31114438502673819</v>
          </cell>
          <cell r="Z429">
            <v>20.5</v>
          </cell>
          <cell r="AA429">
            <v>3.6999999999999998E-2</v>
          </cell>
          <cell r="AB429" t="str">
            <v>YES</v>
          </cell>
          <cell r="AC429">
            <v>21.25</v>
          </cell>
          <cell r="AD429" t="str">
            <v>I</v>
          </cell>
          <cell r="AE429" t="e">
            <v>#N/A</v>
          </cell>
          <cell r="AF429" t="e">
            <v>#N/A</v>
          </cell>
          <cell r="AG429">
            <v>1</v>
          </cell>
          <cell r="AH429" t="e">
            <v>#N/A</v>
          </cell>
          <cell r="AI429">
            <v>0</v>
          </cell>
          <cell r="AJ429">
            <v>0</v>
          </cell>
          <cell r="AL429" t="e">
            <v>#N/A</v>
          </cell>
          <cell r="AM429" t="e">
            <v>#N/A</v>
          </cell>
          <cell r="AN429" t="str">
            <v/>
          </cell>
          <cell r="AO429" t="str">
            <v>x</v>
          </cell>
        </row>
        <row r="430">
          <cell r="B430" t="str">
            <v>SHA80AKGB,ATGB</v>
          </cell>
          <cell r="C430" t="str">
            <v>Jolly-Anod Alum - Walls</v>
          </cell>
          <cell r="D430" t="str">
            <v>A80----</v>
          </cell>
          <cell r="E430" t="str">
            <v>5/16" x 8'</v>
          </cell>
          <cell r="G430" t="str">
            <v>EA</v>
          </cell>
          <cell r="H430" t="str">
            <v>Stock</v>
          </cell>
          <cell r="I430" t="str">
            <v>b</v>
          </cell>
          <cell r="J430" t="str">
            <v>I</v>
          </cell>
          <cell r="K430">
            <v>0.51</v>
          </cell>
          <cell r="L430">
            <v>18.420000000000002</v>
          </cell>
          <cell r="M430">
            <v>0.55000000000000004</v>
          </cell>
          <cell r="N430">
            <v>8.2889999999999997</v>
          </cell>
          <cell r="O430">
            <v>1.5100000000000001E-2</v>
          </cell>
          <cell r="P430">
            <v>0</v>
          </cell>
          <cell r="Q430">
            <v>0</v>
          </cell>
          <cell r="R430">
            <v>8.3041</v>
          </cell>
          <cell r="S430">
            <v>1</v>
          </cell>
          <cell r="T430">
            <v>2.64</v>
          </cell>
          <cell r="U430">
            <v>21.92</v>
          </cell>
          <cell r="V430">
            <v>0.03</v>
          </cell>
          <cell r="X430">
            <v>21.95</v>
          </cell>
          <cell r="Y430">
            <v>0.31214744253468624</v>
          </cell>
          <cell r="Z430">
            <v>21.15</v>
          </cell>
          <cell r="AA430">
            <v>3.7999999999999999E-2</v>
          </cell>
          <cell r="AB430" t="str">
            <v>YES</v>
          </cell>
          <cell r="AC430">
            <v>21.95</v>
          </cell>
          <cell r="AD430" t="str">
            <v>I</v>
          </cell>
          <cell r="AE430" t="e">
            <v>#N/A</v>
          </cell>
          <cell r="AF430" t="e">
            <v>#N/A</v>
          </cell>
          <cell r="AG430">
            <v>1</v>
          </cell>
          <cell r="AH430" t="e">
            <v>#N/A</v>
          </cell>
          <cell r="AI430">
            <v>0</v>
          </cell>
          <cell r="AJ430">
            <v>0</v>
          </cell>
          <cell r="AL430" t="e">
            <v>#N/A</v>
          </cell>
          <cell r="AM430" t="e">
            <v>#N/A</v>
          </cell>
          <cell r="AN430" t="str">
            <v/>
          </cell>
          <cell r="AO430" t="str">
            <v>x</v>
          </cell>
        </row>
        <row r="431">
          <cell r="B431" t="str">
            <v>SHA100AKGB,ATGB</v>
          </cell>
          <cell r="C431" t="str">
            <v>Jolly-Anod Alum - Walls</v>
          </cell>
          <cell r="D431" t="str">
            <v>A100----</v>
          </cell>
          <cell r="E431" t="str">
            <v>3/8" x 8'</v>
          </cell>
          <cell r="G431" t="str">
            <v>EA</v>
          </cell>
          <cell r="H431" t="str">
            <v>Stock</v>
          </cell>
          <cell r="J431" t="str">
            <v>I</v>
          </cell>
          <cell r="K431">
            <v>0.56000000000000005</v>
          </cell>
          <cell r="L431">
            <v>18.8</v>
          </cell>
          <cell r="M431">
            <v>0.55000000000000004</v>
          </cell>
          <cell r="N431">
            <v>8.4599999999999991</v>
          </cell>
          <cell r="O431">
            <v>1.5600000000000001E-2</v>
          </cell>
          <cell r="P431">
            <v>0</v>
          </cell>
          <cell r="Q431">
            <v>0</v>
          </cell>
          <cell r="R431">
            <v>8.4755999999999982</v>
          </cell>
          <cell r="S431">
            <v>1</v>
          </cell>
          <cell r="T431">
            <v>2.64</v>
          </cell>
          <cell r="U431">
            <v>22.38</v>
          </cell>
          <cell r="V431">
            <v>2.0000000000003126E-2</v>
          </cell>
          <cell r="X431">
            <v>22.4</v>
          </cell>
          <cell r="Y431">
            <v>0.31204545454545468</v>
          </cell>
          <cell r="Z431">
            <v>21.6</v>
          </cell>
          <cell r="AA431">
            <v>3.6999999999999998E-2</v>
          </cell>
          <cell r="AB431" t="str">
            <v>YES</v>
          </cell>
          <cell r="AC431">
            <v>22.4</v>
          </cell>
          <cell r="AD431" t="str">
            <v>I</v>
          </cell>
          <cell r="AE431" t="e">
            <v>#N/A</v>
          </cell>
          <cell r="AF431" t="e">
            <v>#N/A</v>
          </cell>
          <cell r="AG431">
            <v>1</v>
          </cell>
          <cell r="AH431" t="e">
            <v>#N/A</v>
          </cell>
          <cell r="AI431">
            <v>0</v>
          </cell>
          <cell r="AJ431">
            <v>0</v>
          </cell>
          <cell r="AL431" t="e">
            <v>#N/A</v>
          </cell>
          <cell r="AM431" t="e">
            <v>#N/A</v>
          </cell>
          <cell r="AN431" t="str">
            <v/>
          </cell>
          <cell r="AO431" t="str">
            <v>x</v>
          </cell>
        </row>
        <row r="432">
          <cell r="B432" t="str">
            <v>SHA125AKGB,ATGB</v>
          </cell>
          <cell r="C432" t="str">
            <v>Jolly-Anod Alum - Walls</v>
          </cell>
          <cell r="D432" t="str">
            <v>A125----</v>
          </cell>
          <cell r="E432" t="str">
            <v>1/2" x 8'</v>
          </cell>
          <cell r="G432" t="str">
            <v>EA</v>
          </cell>
          <cell r="J432" t="str">
            <v>I</v>
          </cell>
          <cell r="K432">
            <v>0.6</v>
          </cell>
          <cell r="L432">
            <v>19.25</v>
          </cell>
          <cell r="M432">
            <v>0.55000000000000004</v>
          </cell>
          <cell r="N432">
            <v>8.6624999999999996</v>
          </cell>
          <cell r="O432">
            <v>1.6E-2</v>
          </cell>
          <cell r="P432">
            <v>0</v>
          </cell>
          <cell r="Q432">
            <v>0</v>
          </cell>
          <cell r="R432">
            <v>8.6784999999999997</v>
          </cell>
          <cell r="S432">
            <v>1</v>
          </cell>
          <cell r="T432">
            <v>2.64</v>
          </cell>
          <cell r="U432">
            <v>22.91</v>
          </cell>
          <cell r="V432">
            <v>-0.01</v>
          </cell>
          <cell r="X432">
            <v>22.9</v>
          </cell>
          <cell r="Y432">
            <v>0.31095672886065906</v>
          </cell>
          <cell r="Z432">
            <v>22.1</v>
          </cell>
          <cell r="AA432">
            <v>3.5999999999999997E-2</v>
          </cell>
          <cell r="AB432" t="str">
            <v>YES</v>
          </cell>
          <cell r="AC432">
            <v>22.9</v>
          </cell>
          <cell r="AD432" t="str">
            <v>I</v>
          </cell>
          <cell r="AE432" t="e">
            <v>#N/A</v>
          </cell>
          <cell r="AF432" t="e">
            <v>#N/A</v>
          </cell>
          <cell r="AG432">
            <v>1</v>
          </cell>
          <cell r="AH432" t="e">
            <v>#N/A</v>
          </cell>
          <cell r="AI432">
            <v>0</v>
          </cell>
          <cell r="AJ432">
            <v>0</v>
          </cell>
          <cell r="AL432" t="e">
            <v>#N/A</v>
          </cell>
          <cell r="AM432" t="e">
            <v>#N/A</v>
          </cell>
          <cell r="AN432" t="str">
            <v/>
          </cell>
          <cell r="AO432" t="str">
            <v>x</v>
          </cell>
        </row>
        <row r="433">
          <cell r="B433" t="str">
            <v>SHMC60</v>
          </cell>
          <cell r="C433" t="str">
            <v>Jolly-Anod Alum - Walls</v>
          </cell>
          <cell r="D433" t="str">
            <v>MC60</v>
          </cell>
          <cell r="E433" t="str">
            <v>1/4" x 8'</v>
          </cell>
          <cell r="G433" t="str">
            <v>EA</v>
          </cell>
          <cell r="J433" t="str">
            <v>I</v>
          </cell>
          <cell r="K433">
            <v>1.32</v>
          </cell>
          <cell r="L433">
            <v>71.75</v>
          </cell>
          <cell r="M433">
            <v>0.55000000000000004</v>
          </cell>
          <cell r="N433">
            <v>32.287499999999994</v>
          </cell>
          <cell r="O433">
            <v>2.3200000000000002E-2</v>
          </cell>
          <cell r="P433">
            <v>0</v>
          </cell>
          <cell r="Q433">
            <v>0</v>
          </cell>
          <cell r="R433">
            <v>32.310699999999997</v>
          </cell>
          <cell r="S433">
            <v>1</v>
          </cell>
          <cell r="T433">
            <v>2.64</v>
          </cell>
          <cell r="U433">
            <v>85.3</v>
          </cell>
          <cell r="V433">
            <v>0</v>
          </cell>
          <cell r="X433">
            <v>85.3</v>
          </cell>
          <cell r="Y433">
            <v>0.31129276350847279</v>
          </cell>
          <cell r="Z433">
            <v>82.25</v>
          </cell>
          <cell r="AA433">
            <v>3.6999999999999998E-2</v>
          </cell>
          <cell r="AB433" t="str">
            <v>YES</v>
          </cell>
          <cell r="AC433">
            <v>85.3</v>
          </cell>
          <cell r="AD433" t="str">
            <v>I</v>
          </cell>
          <cell r="AE433" t="e">
            <v>#N/A</v>
          </cell>
          <cell r="AF433" t="e">
            <v>#N/A</v>
          </cell>
          <cell r="AG433">
            <v>1</v>
          </cell>
          <cell r="AH433" t="e">
            <v>#N/A</v>
          </cell>
          <cell r="AI433">
            <v>0</v>
          </cell>
          <cell r="AJ433">
            <v>0</v>
          </cell>
          <cell r="AL433" t="e">
            <v>#N/A</v>
          </cell>
          <cell r="AM433" t="e">
            <v>#N/A</v>
          </cell>
          <cell r="AN433" t="str">
            <v/>
          </cell>
          <cell r="AO433" t="str">
            <v>x</v>
          </cell>
        </row>
        <row r="434">
          <cell r="B434" t="str">
            <v>SHMC80</v>
          </cell>
          <cell r="C434" t="str">
            <v>Jolly-Anod Alum - Walls</v>
          </cell>
          <cell r="D434" t="str">
            <v>MC80</v>
          </cell>
          <cell r="E434" t="str">
            <v>5/16" x 8'</v>
          </cell>
          <cell r="G434" t="str">
            <v>EA</v>
          </cell>
          <cell r="J434" t="str">
            <v>I</v>
          </cell>
          <cell r="K434">
            <v>1.46</v>
          </cell>
          <cell r="L434">
            <v>74.260000000000005</v>
          </cell>
          <cell r="M434">
            <v>0.55000000000000004</v>
          </cell>
          <cell r="N434">
            <v>33.417000000000002</v>
          </cell>
          <cell r="O434">
            <v>2.46E-2</v>
          </cell>
          <cell r="P434">
            <v>0</v>
          </cell>
          <cell r="Q434">
            <v>0</v>
          </cell>
          <cell r="R434">
            <v>33.441600000000001</v>
          </cell>
          <cell r="S434">
            <v>1</v>
          </cell>
          <cell r="T434">
            <v>2.64</v>
          </cell>
          <cell r="U434">
            <v>88.29</v>
          </cell>
          <cell r="V434">
            <v>1.0000000000005116E-2</v>
          </cell>
          <cell r="X434">
            <v>88.3</v>
          </cell>
          <cell r="Y434">
            <v>0.31140533305878726</v>
          </cell>
          <cell r="Z434">
            <v>85.15</v>
          </cell>
          <cell r="AA434">
            <v>3.6999999999999998E-2</v>
          </cell>
          <cell r="AB434" t="str">
            <v>YES</v>
          </cell>
          <cell r="AC434">
            <v>88.3</v>
          </cell>
          <cell r="AD434" t="str">
            <v>I</v>
          </cell>
          <cell r="AE434" t="e">
            <v>#N/A</v>
          </cell>
          <cell r="AF434" t="e">
            <v>#N/A</v>
          </cell>
          <cell r="AG434">
            <v>1</v>
          </cell>
          <cell r="AH434" t="e">
            <v>#N/A</v>
          </cell>
          <cell r="AI434">
            <v>0</v>
          </cell>
          <cell r="AJ434">
            <v>0</v>
          </cell>
          <cell r="AL434" t="e">
            <v>#N/A</v>
          </cell>
          <cell r="AM434" t="e">
            <v>#N/A</v>
          </cell>
          <cell r="AN434" t="str">
            <v/>
          </cell>
          <cell r="AO434" t="str">
            <v>x</v>
          </cell>
        </row>
        <row r="435">
          <cell r="B435" t="str">
            <v>SHMC100</v>
          </cell>
          <cell r="C435" t="str">
            <v>Jolly-Anod Alum - Walls</v>
          </cell>
          <cell r="D435" t="str">
            <v>MC100</v>
          </cell>
          <cell r="E435" t="str">
            <v>3/8" x 8'</v>
          </cell>
          <cell r="G435" t="str">
            <v>EA</v>
          </cell>
          <cell r="J435" t="str">
            <v>I</v>
          </cell>
          <cell r="K435">
            <v>1.6</v>
          </cell>
          <cell r="L435">
            <v>75.209999999999994</v>
          </cell>
          <cell r="M435">
            <v>0.55000000000000004</v>
          </cell>
          <cell r="N435">
            <v>33.844499999999996</v>
          </cell>
          <cell r="O435">
            <v>2.6000000000000002E-2</v>
          </cell>
          <cell r="P435">
            <v>0</v>
          </cell>
          <cell r="Q435">
            <v>0</v>
          </cell>
          <cell r="R435">
            <v>33.8705</v>
          </cell>
          <cell r="S435">
            <v>1</v>
          </cell>
          <cell r="T435">
            <v>2.64</v>
          </cell>
          <cell r="U435">
            <v>89.42</v>
          </cell>
          <cell r="V435">
            <v>0.03</v>
          </cell>
          <cell r="X435">
            <v>89.45</v>
          </cell>
          <cell r="Y435">
            <v>0.31154022053966163</v>
          </cell>
          <cell r="Z435">
            <v>86.25</v>
          </cell>
          <cell r="AA435">
            <v>3.6999999999999998E-2</v>
          </cell>
          <cell r="AB435" t="str">
            <v>YES</v>
          </cell>
          <cell r="AC435">
            <v>89.45</v>
          </cell>
          <cell r="AD435" t="str">
            <v>I</v>
          </cell>
          <cell r="AE435" t="e">
            <v>#N/A</v>
          </cell>
          <cell r="AF435" t="e">
            <v>#N/A</v>
          </cell>
          <cell r="AG435">
            <v>1</v>
          </cell>
          <cell r="AH435" t="e">
            <v>#N/A</v>
          </cell>
          <cell r="AI435">
            <v>0</v>
          </cell>
          <cell r="AJ435">
            <v>0</v>
          </cell>
          <cell r="AL435" t="e">
            <v>#N/A</v>
          </cell>
          <cell r="AM435" t="e">
            <v>#N/A</v>
          </cell>
          <cell r="AN435" t="str">
            <v/>
          </cell>
          <cell r="AO435" t="str">
            <v>x</v>
          </cell>
        </row>
        <row r="436">
          <cell r="B436" t="str">
            <v>SHMC125</v>
          </cell>
          <cell r="C436" t="str">
            <v>Jolly-Anod Alum - Walls</v>
          </cell>
          <cell r="D436" t="str">
            <v>MC125</v>
          </cell>
          <cell r="E436" t="str">
            <v>1/2" x 8'</v>
          </cell>
          <cell r="G436" t="str">
            <v>EA</v>
          </cell>
          <cell r="J436" t="str">
            <v>I</v>
          </cell>
          <cell r="K436">
            <v>1.77</v>
          </cell>
          <cell r="L436">
            <v>76.47</v>
          </cell>
          <cell r="M436">
            <v>0.55000000000000004</v>
          </cell>
          <cell r="N436">
            <v>34.411499999999997</v>
          </cell>
          <cell r="O436">
            <v>2.7700000000000002E-2</v>
          </cell>
          <cell r="P436">
            <v>0</v>
          </cell>
          <cell r="Q436">
            <v>0</v>
          </cell>
          <cell r="R436">
            <v>34.4392</v>
          </cell>
          <cell r="S436">
            <v>1</v>
          </cell>
          <cell r="T436">
            <v>2.64</v>
          </cell>
          <cell r="U436">
            <v>90.92</v>
          </cell>
          <cell r="V436">
            <v>0.03</v>
          </cell>
          <cell r="X436">
            <v>90.95</v>
          </cell>
          <cell r="Y436">
            <v>0.31152581338397733</v>
          </cell>
          <cell r="Z436">
            <v>87.7</v>
          </cell>
          <cell r="AA436">
            <v>3.6999999999999998E-2</v>
          </cell>
          <cell r="AB436" t="str">
            <v>YES</v>
          </cell>
          <cell r="AC436">
            <v>90.95</v>
          </cell>
          <cell r="AD436" t="str">
            <v>I</v>
          </cell>
          <cell r="AE436" t="e">
            <v>#N/A</v>
          </cell>
          <cell r="AF436" t="e">
            <v>#N/A</v>
          </cell>
          <cell r="AG436">
            <v>1</v>
          </cell>
          <cell r="AH436" t="e">
            <v>#N/A</v>
          </cell>
          <cell r="AI436">
            <v>0</v>
          </cell>
          <cell r="AJ436">
            <v>0</v>
          </cell>
          <cell r="AL436" t="e">
            <v>#N/A</v>
          </cell>
          <cell r="AM436" t="e">
            <v>#N/A</v>
          </cell>
          <cell r="AN436" t="str">
            <v/>
          </cell>
          <cell r="AO436" t="str">
            <v>x</v>
          </cell>
        </row>
        <row r="437">
          <cell r="B437" t="str">
            <v>SHA60ACG,AMG</v>
          </cell>
          <cell r="C437" t="str">
            <v>Jolly-Anod Alum - Walls</v>
          </cell>
          <cell r="D437" t="str">
            <v>A60---</v>
          </cell>
          <cell r="E437" t="str">
            <v>1/4" x 8'</v>
          </cell>
          <cell r="G437" t="str">
            <v>EA</v>
          </cell>
          <cell r="J437" t="str">
            <v>I</v>
          </cell>
          <cell r="K437">
            <v>0.44</v>
          </cell>
          <cell r="L437">
            <v>15.1</v>
          </cell>
          <cell r="M437">
            <v>0.55000000000000004</v>
          </cell>
          <cell r="N437">
            <v>6.794999999999999</v>
          </cell>
          <cell r="O437">
            <v>1.44E-2</v>
          </cell>
          <cell r="P437">
            <v>0</v>
          </cell>
          <cell r="Q437">
            <v>0</v>
          </cell>
          <cell r="R437">
            <v>6.8093999999999992</v>
          </cell>
          <cell r="S437">
            <v>1</v>
          </cell>
          <cell r="T437">
            <v>2.64</v>
          </cell>
          <cell r="U437">
            <v>17.98</v>
          </cell>
          <cell r="V437">
            <v>2.0000000000003126E-2</v>
          </cell>
          <cell r="X437">
            <v>18</v>
          </cell>
          <cell r="Y437">
            <v>0.31218181818181828</v>
          </cell>
          <cell r="Z437">
            <v>17.350000000000001</v>
          </cell>
          <cell r="AA437">
            <v>3.6999999999999998E-2</v>
          </cell>
          <cell r="AB437" t="str">
            <v>YES</v>
          </cell>
          <cell r="AC437">
            <v>18</v>
          </cell>
          <cell r="AD437" t="str">
            <v>I</v>
          </cell>
          <cell r="AE437" t="e">
            <v>#N/A</v>
          </cell>
          <cell r="AF437" t="e">
            <v>#N/A</v>
          </cell>
          <cell r="AG437">
            <v>1</v>
          </cell>
          <cell r="AH437" t="e">
            <v>#N/A</v>
          </cell>
          <cell r="AI437">
            <v>0</v>
          </cell>
          <cell r="AJ437">
            <v>0</v>
          </cell>
          <cell r="AL437" t="e">
            <v>#N/A</v>
          </cell>
          <cell r="AM437" t="e">
            <v>#N/A</v>
          </cell>
          <cell r="AN437" t="str">
            <v/>
          </cell>
          <cell r="AO437" t="str">
            <v>x</v>
          </cell>
        </row>
        <row r="438">
          <cell r="B438" t="str">
            <v>SHA80ACG,AMG</v>
          </cell>
          <cell r="C438" t="str">
            <v>Jolly-Anod Alum - Walls</v>
          </cell>
          <cell r="D438" t="str">
            <v>A80---</v>
          </cell>
          <cell r="E438" t="str">
            <v>5/16" x 8'</v>
          </cell>
          <cell r="G438" t="str">
            <v>EA</v>
          </cell>
          <cell r="J438" t="str">
            <v>I</v>
          </cell>
          <cell r="K438">
            <v>0.51</v>
          </cell>
          <cell r="L438">
            <v>16.14</v>
          </cell>
          <cell r="M438">
            <v>0.55000000000000004</v>
          </cell>
          <cell r="N438">
            <v>7.2629999999999999</v>
          </cell>
          <cell r="O438">
            <v>1.5100000000000001E-2</v>
          </cell>
          <cell r="P438">
            <v>0</v>
          </cell>
          <cell r="Q438">
            <v>0</v>
          </cell>
          <cell r="R438">
            <v>7.2781000000000002</v>
          </cell>
          <cell r="S438">
            <v>1</v>
          </cell>
          <cell r="T438">
            <v>2.64</v>
          </cell>
          <cell r="U438">
            <v>19.21</v>
          </cell>
          <cell r="V438">
            <v>-0.01</v>
          </cell>
          <cell r="X438">
            <v>19.2</v>
          </cell>
          <cell r="Y438">
            <v>0.31078598484848485</v>
          </cell>
          <cell r="Z438">
            <v>18.55</v>
          </cell>
          <cell r="AA438">
            <v>3.5000000000000003E-2</v>
          </cell>
          <cell r="AB438" t="str">
            <v>YES</v>
          </cell>
          <cell r="AC438">
            <v>19.2</v>
          </cell>
          <cell r="AD438" t="str">
            <v>I</v>
          </cell>
          <cell r="AE438" t="e">
            <v>#N/A</v>
          </cell>
          <cell r="AF438" t="e">
            <v>#N/A</v>
          </cell>
          <cell r="AG438">
            <v>1</v>
          </cell>
          <cell r="AH438" t="e">
            <v>#N/A</v>
          </cell>
          <cell r="AI438">
            <v>0</v>
          </cell>
          <cell r="AJ438">
            <v>0</v>
          </cell>
          <cell r="AL438" t="e">
            <v>#N/A</v>
          </cell>
          <cell r="AM438" t="e">
            <v>#N/A</v>
          </cell>
          <cell r="AN438" t="str">
            <v/>
          </cell>
          <cell r="AO438" t="str">
            <v>x</v>
          </cell>
        </row>
        <row r="439">
          <cell r="B439" t="str">
            <v>SHA100ACG,AMG</v>
          </cell>
          <cell r="C439" t="str">
            <v>Jolly-Anod Alum - Walls</v>
          </cell>
          <cell r="D439" t="str">
            <v>A100---</v>
          </cell>
          <cell r="E439" t="str">
            <v>3/8" x 8'</v>
          </cell>
          <cell r="G439" t="str">
            <v>EA</v>
          </cell>
          <cell r="H439" t="str">
            <v>Stock</v>
          </cell>
          <cell r="I439" t="str">
            <v>c</v>
          </cell>
          <cell r="J439" t="str">
            <v>I</v>
          </cell>
          <cell r="K439">
            <v>0.56000000000000005</v>
          </cell>
          <cell r="L439">
            <v>18.21</v>
          </cell>
          <cell r="M439">
            <v>0.55000000000000004</v>
          </cell>
          <cell r="N439">
            <v>8.1944999999999997</v>
          </cell>
          <cell r="O439">
            <v>1.5600000000000001E-2</v>
          </cell>
          <cell r="P439">
            <v>0</v>
          </cell>
          <cell r="Q439">
            <v>0</v>
          </cell>
          <cell r="R439">
            <v>8.2100999999999988</v>
          </cell>
          <cell r="S439">
            <v>1</v>
          </cell>
          <cell r="T439">
            <v>2.64</v>
          </cell>
          <cell r="U439">
            <v>21.67</v>
          </cell>
          <cell r="V439">
            <v>3.0000000000001137E-2</v>
          </cell>
          <cell r="X439">
            <v>21.7</v>
          </cell>
          <cell r="Y439">
            <v>0.31209886887306254</v>
          </cell>
          <cell r="Z439">
            <v>20.9</v>
          </cell>
          <cell r="AA439">
            <v>3.7999999999999999E-2</v>
          </cell>
          <cell r="AB439" t="str">
            <v>YES</v>
          </cell>
          <cell r="AC439">
            <v>21.7</v>
          </cell>
          <cell r="AD439" t="str">
            <v>I</v>
          </cell>
          <cell r="AE439" t="e">
            <v>#N/A</v>
          </cell>
          <cell r="AF439" t="e">
            <v>#N/A</v>
          </cell>
          <cell r="AG439">
            <v>1</v>
          </cell>
          <cell r="AH439" t="e">
            <v>#N/A</v>
          </cell>
          <cell r="AI439">
            <v>0</v>
          </cell>
          <cell r="AJ439">
            <v>0</v>
          </cell>
          <cell r="AL439" t="e">
            <v>#N/A</v>
          </cell>
          <cell r="AM439" t="e">
            <v>#N/A</v>
          </cell>
          <cell r="AN439" t="str">
            <v/>
          </cell>
          <cell r="AO439" t="str">
            <v>x</v>
          </cell>
        </row>
        <row r="440">
          <cell r="B440" t="str">
            <v>SHA125ACG,AMG</v>
          </cell>
          <cell r="C440" t="str">
            <v>Jolly-Anod Alum - Walls</v>
          </cell>
          <cell r="D440" t="str">
            <v>A125---</v>
          </cell>
          <cell r="E440" t="str">
            <v>1/2" x 8'</v>
          </cell>
          <cell r="G440" t="str">
            <v>EA</v>
          </cell>
          <cell r="J440" t="str">
            <v>I</v>
          </cell>
          <cell r="K440">
            <v>0.6</v>
          </cell>
          <cell r="L440">
            <v>19.260000000000002</v>
          </cell>
          <cell r="M440">
            <v>0.55000000000000004</v>
          </cell>
          <cell r="N440">
            <v>8.6669999999999998</v>
          </cell>
          <cell r="O440">
            <v>1.6E-2</v>
          </cell>
          <cell r="P440">
            <v>0</v>
          </cell>
          <cell r="Q440">
            <v>0</v>
          </cell>
          <cell r="R440">
            <v>8.6829999999999998</v>
          </cell>
          <cell r="S440">
            <v>1</v>
          </cell>
          <cell r="T440">
            <v>2.64</v>
          </cell>
          <cell r="U440">
            <v>22.92</v>
          </cell>
          <cell r="V440">
            <v>0.03</v>
          </cell>
          <cell r="X440">
            <v>22.95</v>
          </cell>
          <cell r="Y440">
            <v>0.3121014062190533</v>
          </cell>
          <cell r="Z440">
            <v>22.1</v>
          </cell>
          <cell r="AA440">
            <v>3.7999999999999999E-2</v>
          </cell>
          <cell r="AB440" t="str">
            <v>YES</v>
          </cell>
          <cell r="AC440">
            <v>22.95</v>
          </cell>
          <cell r="AD440" t="str">
            <v>I</v>
          </cell>
          <cell r="AE440" t="e">
            <v>#N/A</v>
          </cell>
          <cell r="AF440" t="e">
            <v>#N/A</v>
          </cell>
          <cell r="AG440">
            <v>1</v>
          </cell>
          <cell r="AH440" t="e">
            <v>#N/A</v>
          </cell>
          <cell r="AI440">
            <v>0</v>
          </cell>
          <cell r="AJ440">
            <v>0</v>
          </cell>
          <cell r="AL440" t="e">
            <v>#N/A</v>
          </cell>
          <cell r="AM440" t="e">
            <v>#N/A</v>
          </cell>
          <cell r="AN440" t="str">
            <v/>
          </cell>
          <cell r="AO440" t="str">
            <v>x</v>
          </cell>
        </row>
        <row r="441">
          <cell r="B441" t="str">
            <v>SHA60AKG,ATG</v>
          </cell>
          <cell r="C441" t="str">
            <v>Jolly-Anod Alum - Walls</v>
          </cell>
          <cell r="D441" t="str">
            <v>A60---</v>
          </cell>
          <cell r="E441" t="str">
            <v>1/4" x 8'</v>
          </cell>
          <cell r="G441" t="str">
            <v>EA</v>
          </cell>
          <cell r="J441" t="str">
            <v>I</v>
          </cell>
          <cell r="K441">
            <v>0.47</v>
          </cell>
          <cell r="L441">
            <v>19.89</v>
          </cell>
          <cell r="M441">
            <v>0.55000000000000004</v>
          </cell>
          <cell r="N441">
            <v>8.9504999999999999</v>
          </cell>
          <cell r="O441">
            <v>1.4700000000000001E-2</v>
          </cell>
          <cell r="P441">
            <v>0</v>
          </cell>
          <cell r="Q441">
            <v>0</v>
          </cell>
          <cell r="R441">
            <v>8.9651999999999994</v>
          </cell>
          <cell r="S441">
            <v>1</v>
          </cell>
          <cell r="T441">
            <v>2.64</v>
          </cell>
          <cell r="U441">
            <v>23.67</v>
          </cell>
          <cell r="V441">
            <v>3.0000000000001137E-2</v>
          </cell>
          <cell r="X441">
            <v>23.7</v>
          </cell>
          <cell r="Y441">
            <v>0.31222094361334873</v>
          </cell>
          <cell r="Z441">
            <v>22.85</v>
          </cell>
          <cell r="AA441">
            <v>3.6999999999999998E-2</v>
          </cell>
          <cell r="AB441" t="str">
            <v>YES</v>
          </cell>
          <cell r="AC441">
            <v>23.7</v>
          </cell>
          <cell r="AD441" t="str">
            <v>I</v>
          </cell>
          <cell r="AE441" t="e">
            <v>#N/A</v>
          </cell>
          <cell r="AF441" t="e">
            <v>#N/A</v>
          </cell>
          <cell r="AG441">
            <v>1</v>
          </cell>
          <cell r="AH441" t="e">
            <v>#N/A</v>
          </cell>
          <cell r="AI441">
            <v>0</v>
          </cell>
          <cell r="AJ441">
            <v>0</v>
          </cell>
          <cell r="AL441" t="e">
            <v>#N/A</v>
          </cell>
          <cell r="AM441" t="e">
            <v>#N/A</v>
          </cell>
          <cell r="AN441" t="str">
            <v/>
          </cell>
          <cell r="AO441" t="str">
            <v>x</v>
          </cell>
        </row>
        <row r="442">
          <cell r="B442" t="str">
            <v>SHA80AKG,ATG</v>
          </cell>
          <cell r="C442" t="str">
            <v>Jolly-Anod Alum - Walls</v>
          </cell>
          <cell r="D442" t="str">
            <v>A80---</v>
          </cell>
          <cell r="E442" t="str">
            <v>5/16" x 8'</v>
          </cell>
          <cell r="G442" t="str">
            <v>EA</v>
          </cell>
          <cell r="J442" t="str">
            <v>I</v>
          </cell>
          <cell r="K442">
            <v>0.51</v>
          </cell>
          <cell r="L442">
            <v>20.190000000000001</v>
          </cell>
          <cell r="M442">
            <v>0.55000000000000004</v>
          </cell>
          <cell r="N442">
            <v>9.0854999999999997</v>
          </cell>
          <cell r="O442">
            <v>1.5100000000000001E-2</v>
          </cell>
          <cell r="P442">
            <v>0</v>
          </cell>
          <cell r="Q442">
            <v>0</v>
          </cell>
          <cell r="R442">
            <v>9.1006</v>
          </cell>
          <cell r="S442">
            <v>1</v>
          </cell>
          <cell r="T442">
            <v>2.64</v>
          </cell>
          <cell r="U442">
            <v>24.03</v>
          </cell>
          <cell r="V442">
            <v>0.02</v>
          </cell>
          <cell r="X442">
            <v>24.05</v>
          </cell>
          <cell r="Y442">
            <v>0.31199395199395202</v>
          </cell>
          <cell r="Z442">
            <v>23.2</v>
          </cell>
          <cell r="AA442">
            <v>3.6999999999999998E-2</v>
          </cell>
          <cell r="AB442" t="str">
            <v>YES</v>
          </cell>
          <cell r="AC442">
            <v>24.05</v>
          </cell>
          <cell r="AD442" t="str">
            <v>I</v>
          </cell>
          <cell r="AE442" t="e">
            <v>#N/A</v>
          </cell>
          <cell r="AF442" t="e">
            <v>#N/A</v>
          </cell>
          <cell r="AG442">
            <v>1</v>
          </cell>
          <cell r="AH442" t="e">
            <v>#N/A</v>
          </cell>
          <cell r="AI442">
            <v>0</v>
          </cell>
          <cell r="AJ442">
            <v>0</v>
          </cell>
          <cell r="AL442" t="e">
            <v>#N/A</v>
          </cell>
          <cell r="AM442" t="e">
            <v>#N/A</v>
          </cell>
          <cell r="AN442" t="str">
            <v/>
          </cell>
          <cell r="AO442" t="str">
            <v>x</v>
          </cell>
        </row>
        <row r="443">
          <cell r="B443" t="str">
            <v>SHA100AKG,ATG</v>
          </cell>
          <cell r="C443" t="str">
            <v>Jolly-Anod Alum - Walls</v>
          </cell>
          <cell r="D443" t="str">
            <v>A100---</v>
          </cell>
          <cell r="E443" t="str">
            <v>3/8" x 8'</v>
          </cell>
          <cell r="G443" t="str">
            <v>EA</v>
          </cell>
          <cell r="J443" t="str">
            <v>I</v>
          </cell>
          <cell r="K443">
            <v>0.56000000000000005</v>
          </cell>
          <cell r="L443">
            <v>20.74</v>
          </cell>
          <cell r="M443">
            <v>0.55000000000000004</v>
          </cell>
          <cell r="N443">
            <v>9.3329999999999984</v>
          </cell>
          <cell r="O443">
            <v>1.5600000000000001E-2</v>
          </cell>
          <cell r="P443">
            <v>0</v>
          </cell>
          <cell r="Q443">
            <v>0</v>
          </cell>
          <cell r="R443">
            <v>9.3485999999999976</v>
          </cell>
          <cell r="S443">
            <v>1</v>
          </cell>
          <cell r="T443">
            <v>2.64</v>
          </cell>
          <cell r="U443">
            <v>24.68</v>
          </cell>
          <cell r="V443">
            <v>2.0000000000003126E-2</v>
          </cell>
          <cell r="X443">
            <v>24.7</v>
          </cell>
          <cell r="Y443">
            <v>0.31184394552815625</v>
          </cell>
          <cell r="Z443">
            <v>23.8</v>
          </cell>
          <cell r="AA443">
            <v>3.7999999999999999E-2</v>
          </cell>
          <cell r="AB443" t="str">
            <v>YES</v>
          </cell>
          <cell r="AC443">
            <v>24.7</v>
          </cell>
          <cell r="AD443" t="str">
            <v>I</v>
          </cell>
          <cell r="AE443" t="e">
            <v>#N/A</v>
          </cell>
          <cell r="AF443" t="e">
            <v>#N/A</v>
          </cell>
          <cell r="AG443">
            <v>1</v>
          </cell>
          <cell r="AH443" t="e">
            <v>#N/A</v>
          </cell>
          <cell r="AI443">
            <v>0</v>
          </cell>
          <cell r="AJ443">
            <v>0</v>
          </cell>
          <cell r="AL443" t="e">
            <v>#N/A</v>
          </cell>
          <cell r="AM443" t="e">
            <v>#N/A</v>
          </cell>
          <cell r="AN443" t="str">
            <v/>
          </cell>
          <cell r="AO443" t="str">
            <v>x</v>
          </cell>
        </row>
        <row r="444">
          <cell r="B444" t="str">
            <v>SHA125AKG,ATG</v>
          </cell>
          <cell r="C444" t="str">
            <v>Jolly-Anod Alum - Walls</v>
          </cell>
          <cell r="D444" t="str">
            <v>A125---</v>
          </cell>
          <cell r="E444" t="str">
            <v>1/2" x 8'</v>
          </cell>
          <cell r="G444" t="str">
            <v>EA</v>
          </cell>
          <cell r="J444" t="str">
            <v>I</v>
          </cell>
          <cell r="K444">
            <v>0.6</v>
          </cell>
          <cell r="L444">
            <v>20.91</v>
          </cell>
          <cell r="M444">
            <v>0.55000000000000004</v>
          </cell>
          <cell r="N444">
            <v>9.4094999999999995</v>
          </cell>
          <cell r="O444">
            <v>1.6E-2</v>
          </cell>
          <cell r="P444">
            <v>0</v>
          </cell>
          <cell r="Q444">
            <v>0</v>
          </cell>
          <cell r="R444">
            <v>9.4254999999999995</v>
          </cell>
          <cell r="S444">
            <v>1</v>
          </cell>
          <cell r="T444">
            <v>2.64</v>
          </cell>
          <cell r="U444">
            <v>24.88</v>
          </cell>
          <cell r="V444">
            <v>2.0000000000003126E-2</v>
          </cell>
          <cell r="X444">
            <v>24.9</v>
          </cell>
          <cell r="Y444">
            <v>0.31175611537057324</v>
          </cell>
          <cell r="Z444">
            <v>24</v>
          </cell>
          <cell r="AA444">
            <v>3.6999999999999998E-2</v>
          </cell>
          <cell r="AB444" t="str">
            <v>YES</v>
          </cell>
          <cell r="AC444">
            <v>24.9</v>
          </cell>
          <cell r="AD444" t="str">
            <v>I</v>
          </cell>
          <cell r="AE444" t="e">
            <v>#N/A</v>
          </cell>
          <cell r="AF444" t="e">
            <v>#N/A</v>
          </cell>
          <cell r="AG444">
            <v>1</v>
          </cell>
          <cell r="AH444" t="e">
            <v>#N/A</v>
          </cell>
          <cell r="AI444">
            <v>0</v>
          </cell>
          <cell r="AJ444">
            <v>0</v>
          </cell>
          <cell r="AL444" t="e">
            <v>#N/A</v>
          </cell>
          <cell r="AM444" t="e">
            <v>#N/A</v>
          </cell>
          <cell r="AN444" t="str">
            <v/>
          </cell>
          <cell r="AO444" t="str">
            <v>x</v>
          </cell>
        </row>
        <row r="445">
          <cell r="B445" t="str">
            <v>SHA60AM</v>
          </cell>
          <cell r="C445" t="str">
            <v>Jolly-Anod Alum - Walls</v>
          </cell>
          <cell r="D445" t="str">
            <v>A60AM</v>
          </cell>
          <cell r="E445" t="str">
            <v>1/4" x 8'</v>
          </cell>
          <cell r="G445" t="str">
            <v>EA</v>
          </cell>
          <cell r="J445" t="str">
            <v>I</v>
          </cell>
          <cell r="K445">
            <v>0.43</v>
          </cell>
          <cell r="L445">
            <v>12.89</v>
          </cell>
          <cell r="M445">
            <v>0.55000000000000004</v>
          </cell>
          <cell r="N445">
            <v>5.8004999999999995</v>
          </cell>
          <cell r="O445">
            <v>1.43E-2</v>
          </cell>
          <cell r="P445">
            <v>0</v>
          </cell>
          <cell r="Q445">
            <v>0</v>
          </cell>
          <cell r="R445">
            <v>5.8148</v>
          </cell>
          <cell r="S445">
            <v>1</v>
          </cell>
          <cell r="T445">
            <v>2.64</v>
          </cell>
          <cell r="U445">
            <v>15.35</v>
          </cell>
          <cell r="V445">
            <v>0</v>
          </cell>
          <cell r="X445">
            <v>15.35</v>
          </cell>
          <cell r="Y445">
            <v>0.31124666864080552</v>
          </cell>
          <cell r="Z445">
            <v>14.8</v>
          </cell>
          <cell r="AA445">
            <v>3.6999999999999998E-2</v>
          </cell>
          <cell r="AB445" t="str">
            <v>YES</v>
          </cell>
          <cell r="AC445">
            <v>15.35</v>
          </cell>
          <cell r="AD445" t="str">
            <v>I</v>
          </cell>
          <cell r="AE445" t="e">
            <v>#N/A</v>
          </cell>
          <cell r="AF445" t="e">
            <v>#N/A</v>
          </cell>
          <cell r="AG445">
            <v>1</v>
          </cell>
          <cell r="AH445" t="e">
            <v>#N/A</v>
          </cell>
          <cell r="AI445">
            <v>0</v>
          </cell>
          <cell r="AJ445">
            <v>0</v>
          </cell>
          <cell r="AL445" t="e">
            <v>#N/A</v>
          </cell>
          <cell r="AM445" t="e">
            <v>#N/A</v>
          </cell>
          <cell r="AN445" t="str">
            <v/>
          </cell>
          <cell r="AO445" t="str">
            <v>x</v>
          </cell>
        </row>
        <row r="446">
          <cell r="B446" t="str">
            <v>SHA80AM</v>
          </cell>
          <cell r="C446" t="str">
            <v>Jolly-Anod Alum - Walls</v>
          </cell>
          <cell r="D446" t="str">
            <v>A80AM</v>
          </cell>
          <cell r="E446" t="str">
            <v>5/16" x 8'</v>
          </cell>
          <cell r="G446" t="str">
            <v>EA</v>
          </cell>
          <cell r="H446" t="str">
            <v>Stock</v>
          </cell>
          <cell r="J446" t="str">
            <v>I</v>
          </cell>
          <cell r="K446">
            <v>0.51</v>
          </cell>
          <cell r="L446">
            <v>13.4</v>
          </cell>
          <cell r="M446">
            <v>0.55000000000000004</v>
          </cell>
          <cell r="N446">
            <v>6.0299999999999994</v>
          </cell>
          <cell r="O446">
            <v>1.5100000000000001E-2</v>
          </cell>
          <cell r="P446">
            <v>0</v>
          </cell>
          <cell r="Q446">
            <v>0</v>
          </cell>
          <cell r="R446">
            <v>6.0450999999999997</v>
          </cell>
          <cell r="S446">
            <v>1</v>
          </cell>
          <cell r="T446">
            <v>2.64</v>
          </cell>
          <cell r="U446">
            <v>15.96</v>
          </cell>
          <cell r="V446">
            <v>-0.01</v>
          </cell>
          <cell r="X446">
            <v>15.95</v>
          </cell>
          <cell r="Y446">
            <v>0.31090339127956695</v>
          </cell>
          <cell r="Z446">
            <v>15.4</v>
          </cell>
          <cell r="AA446">
            <v>3.5999999999999997E-2</v>
          </cell>
          <cell r="AB446" t="str">
            <v>YES</v>
          </cell>
          <cell r="AC446">
            <v>15.95</v>
          </cell>
          <cell r="AD446" t="str">
            <v>I</v>
          </cell>
          <cell r="AE446" t="e">
            <v>#N/A</v>
          </cell>
          <cell r="AF446" t="e">
            <v>#N/A</v>
          </cell>
          <cell r="AG446">
            <v>1</v>
          </cell>
          <cell r="AH446" t="e">
            <v>#N/A</v>
          </cell>
          <cell r="AI446">
            <v>0</v>
          </cell>
          <cell r="AJ446">
            <v>0</v>
          </cell>
          <cell r="AL446" t="e">
            <v>#N/A</v>
          </cell>
          <cell r="AM446" t="e">
            <v>#N/A</v>
          </cell>
          <cell r="AN446" t="str">
            <v/>
          </cell>
          <cell r="AO446" t="str">
            <v>x</v>
          </cell>
        </row>
        <row r="447">
          <cell r="B447" t="str">
            <v>SHA100AM</v>
          </cell>
          <cell r="C447" t="str">
            <v>Jolly-Anod Alum - Walls</v>
          </cell>
          <cell r="D447" t="str">
            <v>A100AM</v>
          </cell>
          <cell r="E447" t="str">
            <v>3/8" x 8'</v>
          </cell>
          <cell r="G447" t="str">
            <v>EA</v>
          </cell>
          <cell r="H447" t="str">
            <v>Stock</v>
          </cell>
          <cell r="J447" t="str">
            <v>I</v>
          </cell>
          <cell r="K447">
            <v>0.56000000000000005</v>
          </cell>
          <cell r="L447">
            <v>14.95</v>
          </cell>
          <cell r="M447">
            <v>0.55000000000000004</v>
          </cell>
          <cell r="N447">
            <v>6.7274999999999991</v>
          </cell>
          <cell r="O447">
            <v>1.5600000000000001E-2</v>
          </cell>
          <cell r="P447">
            <v>0</v>
          </cell>
          <cell r="Q447">
            <v>0</v>
          </cell>
          <cell r="R447">
            <v>6.7430999999999992</v>
          </cell>
          <cell r="S447">
            <v>1</v>
          </cell>
          <cell r="T447">
            <v>2.64</v>
          </cell>
          <cell r="U447">
            <v>17.8</v>
          </cell>
          <cell r="V447">
            <v>0</v>
          </cell>
          <cell r="X447">
            <v>17.8</v>
          </cell>
          <cell r="Y447">
            <v>0.31122574055158342</v>
          </cell>
          <cell r="Z447">
            <v>17.2</v>
          </cell>
          <cell r="AA447">
            <v>3.5000000000000003E-2</v>
          </cell>
          <cell r="AB447" t="str">
            <v>YES</v>
          </cell>
          <cell r="AC447">
            <v>17.8</v>
          </cell>
          <cell r="AD447" t="str">
            <v>I</v>
          </cell>
          <cell r="AE447" t="e">
            <v>#N/A</v>
          </cell>
          <cell r="AF447" t="e">
            <v>#N/A</v>
          </cell>
          <cell r="AG447">
            <v>1</v>
          </cell>
          <cell r="AH447" t="e">
            <v>#N/A</v>
          </cell>
          <cell r="AI447">
            <v>0</v>
          </cell>
          <cell r="AJ447">
            <v>0</v>
          </cell>
          <cell r="AL447" t="e">
            <v>#N/A</v>
          </cell>
          <cell r="AM447" t="e">
            <v>#N/A</v>
          </cell>
          <cell r="AN447" t="str">
            <v/>
          </cell>
          <cell r="AO447" t="str">
            <v>x</v>
          </cell>
        </row>
        <row r="448">
          <cell r="B448" t="str">
            <v>SHA125AM</v>
          </cell>
          <cell r="C448" t="str">
            <v>Jolly-Anod Alum - Walls</v>
          </cell>
          <cell r="D448" t="str">
            <v>A125AM</v>
          </cell>
          <cell r="E448" t="str">
            <v>1/2" x 8'</v>
          </cell>
          <cell r="G448" t="str">
            <v>EA</v>
          </cell>
          <cell r="J448" t="str">
            <v>I</v>
          </cell>
          <cell r="K448">
            <v>0.6</v>
          </cell>
          <cell r="L448">
            <v>15.97</v>
          </cell>
          <cell r="M448">
            <v>0.55000000000000004</v>
          </cell>
          <cell r="N448">
            <v>7.1864999999999997</v>
          </cell>
          <cell r="O448">
            <v>1.6E-2</v>
          </cell>
          <cell r="P448">
            <v>0</v>
          </cell>
          <cell r="Q448">
            <v>0</v>
          </cell>
          <cell r="R448">
            <v>7.2024999999999997</v>
          </cell>
          <cell r="S448">
            <v>1</v>
          </cell>
          <cell r="T448">
            <v>2.64</v>
          </cell>
          <cell r="U448">
            <v>19.010000000000002</v>
          </cell>
          <cell r="V448">
            <v>-0.01</v>
          </cell>
          <cell r="X448">
            <v>19</v>
          </cell>
          <cell r="Y448">
            <v>0.31076555023923458</v>
          </cell>
          <cell r="Z448">
            <v>18.350000000000001</v>
          </cell>
          <cell r="AA448">
            <v>3.5000000000000003E-2</v>
          </cell>
          <cell r="AB448" t="str">
            <v>YES</v>
          </cell>
          <cell r="AC448">
            <v>19</v>
          </cell>
          <cell r="AD448" t="str">
            <v>I</v>
          </cell>
          <cell r="AE448" t="e">
            <v>#N/A</v>
          </cell>
          <cell r="AF448" t="e">
            <v>#N/A</v>
          </cell>
          <cell r="AG448">
            <v>1</v>
          </cell>
          <cell r="AH448" t="e">
            <v>#N/A</v>
          </cell>
          <cell r="AI448">
            <v>0</v>
          </cell>
          <cell r="AJ448">
            <v>0</v>
          </cell>
          <cell r="AL448" t="e">
            <v>#N/A</v>
          </cell>
          <cell r="AM448" t="e">
            <v>#N/A</v>
          </cell>
          <cell r="AN448" t="str">
            <v/>
          </cell>
          <cell r="AO448" t="str">
            <v>x</v>
          </cell>
        </row>
        <row r="449">
          <cell r="B449" t="str">
            <v>SHA60AK,AT</v>
          </cell>
          <cell r="C449" t="str">
            <v>Jolly-Anod Alum - Walls</v>
          </cell>
          <cell r="D449" t="str">
            <v>A60--</v>
          </cell>
          <cell r="E449" t="str">
            <v>1/4" x 8'</v>
          </cell>
          <cell r="G449" t="str">
            <v>EA</v>
          </cell>
          <cell r="J449" t="str">
            <v>I</v>
          </cell>
          <cell r="K449">
            <v>0.47</v>
          </cell>
          <cell r="L449">
            <v>15.37</v>
          </cell>
          <cell r="M449">
            <v>0.55000000000000004</v>
          </cell>
          <cell r="N449">
            <v>6.9164999999999992</v>
          </cell>
          <cell r="O449">
            <v>1.4700000000000001E-2</v>
          </cell>
          <cell r="P449">
            <v>0</v>
          </cell>
          <cell r="Q449">
            <v>0</v>
          </cell>
          <cell r="R449">
            <v>6.9311999999999996</v>
          </cell>
          <cell r="S449">
            <v>1</v>
          </cell>
          <cell r="T449">
            <v>2.64</v>
          </cell>
          <cell r="U449">
            <v>18.3</v>
          </cell>
          <cell r="V449">
            <v>0</v>
          </cell>
          <cell r="X449">
            <v>18.3</v>
          </cell>
          <cell r="Y449">
            <v>0.31135618479880789</v>
          </cell>
          <cell r="Z449">
            <v>17.649999999999999</v>
          </cell>
          <cell r="AA449">
            <v>3.6999999999999998E-2</v>
          </cell>
          <cell r="AB449" t="str">
            <v>YES</v>
          </cell>
          <cell r="AC449">
            <v>18.3</v>
          </cell>
          <cell r="AD449" t="str">
            <v>I</v>
          </cell>
          <cell r="AE449" t="e">
            <v>#N/A</v>
          </cell>
          <cell r="AF449" t="e">
            <v>#N/A</v>
          </cell>
          <cell r="AG449">
            <v>1</v>
          </cell>
          <cell r="AH449" t="e">
            <v>#N/A</v>
          </cell>
          <cell r="AI449">
            <v>0</v>
          </cell>
          <cell r="AJ449">
            <v>0</v>
          </cell>
          <cell r="AL449" t="e">
            <v>#N/A</v>
          </cell>
          <cell r="AM449" t="e">
            <v>#N/A</v>
          </cell>
          <cell r="AN449" t="str">
            <v/>
          </cell>
          <cell r="AO449" t="str">
            <v>x</v>
          </cell>
        </row>
        <row r="450">
          <cell r="B450" t="str">
            <v>SHA80AK,AT</v>
          </cell>
          <cell r="C450" t="str">
            <v>Jolly-Anod Alum - Walls</v>
          </cell>
          <cell r="D450" t="str">
            <v>A80--</v>
          </cell>
          <cell r="E450" t="str">
            <v>5/16" x 8'</v>
          </cell>
          <cell r="G450" t="str">
            <v>EA</v>
          </cell>
          <cell r="H450" t="str">
            <v>Stock</v>
          </cell>
          <cell r="I450" t="str">
            <v>d</v>
          </cell>
          <cell r="J450" t="str">
            <v>I</v>
          </cell>
          <cell r="K450">
            <v>0.51</v>
          </cell>
          <cell r="L450">
            <v>16</v>
          </cell>
          <cell r="M450">
            <v>0.55000000000000004</v>
          </cell>
          <cell r="N450">
            <v>7.1999999999999993</v>
          </cell>
          <cell r="O450">
            <v>1.5100000000000001E-2</v>
          </cell>
          <cell r="P450">
            <v>0</v>
          </cell>
          <cell r="Q450">
            <v>0</v>
          </cell>
          <cell r="R450">
            <v>7.2150999999999996</v>
          </cell>
          <cell r="S450">
            <v>1</v>
          </cell>
          <cell r="T450">
            <v>2.64</v>
          </cell>
          <cell r="U450">
            <v>19.05</v>
          </cell>
          <cell r="V450">
            <v>0</v>
          </cell>
          <cell r="X450">
            <v>19.05</v>
          </cell>
          <cell r="Y450">
            <v>0.31137198759246015</v>
          </cell>
          <cell r="Z450">
            <v>18.399999999999999</v>
          </cell>
          <cell r="AA450">
            <v>3.5000000000000003E-2</v>
          </cell>
          <cell r="AB450" t="str">
            <v>YES</v>
          </cell>
          <cell r="AC450">
            <v>19.05</v>
          </cell>
          <cell r="AD450" t="str">
            <v>I</v>
          </cell>
          <cell r="AE450" t="e">
            <v>#N/A</v>
          </cell>
          <cell r="AF450" t="e">
            <v>#N/A</v>
          </cell>
          <cell r="AG450">
            <v>1</v>
          </cell>
          <cell r="AH450" t="e">
            <v>#N/A</v>
          </cell>
          <cell r="AI450">
            <v>0</v>
          </cell>
          <cell r="AJ450">
            <v>0</v>
          </cell>
          <cell r="AL450" t="e">
            <v>#N/A</v>
          </cell>
          <cell r="AM450" t="e">
            <v>#N/A</v>
          </cell>
          <cell r="AN450" t="str">
            <v/>
          </cell>
          <cell r="AO450" t="str">
            <v>x</v>
          </cell>
        </row>
        <row r="451">
          <cell r="B451" t="str">
            <v>SHA100AK,AT</v>
          </cell>
          <cell r="C451" t="str">
            <v>Jolly-Anod Alum - Walls</v>
          </cell>
          <cell r="D451" t="str">
            <v>A100--</v>
          </cell>
          <cell r="E451" t="str">
            <v>3/8" x 8'</v>
          </cell>
          <cell r="G451" t="str">
            <v>EA</v>
          </cell>
          <cell r="J451" t="str">
            <v>I</v>
          </cell>
          <cell r="K451">
            <v>0.56000000000000005</v>
          </cell>
          <cell r="L451">
            <v>16.309999999999999</v>
          </cell>
          <cell r="M451">
            <v>0.55000000000000004</v>
          </cell>
          <cell r="N451">
            <v>7.3394999999999984</v>
          </cell>
          <cell r="O451">
            <v>1.5600000000000001E-2</v>
          </cell>
          <cell r="P451">
            <v>0</v>
          </cell>
          <cell r="Q451">
            <v>0</v>
          </cell>
          <cell r="R451">
            <v>7.3550999999999984</v>
          </cell>
          <cell r="S451">
            <v>1</v>
          </cell>
          <cell r="T451">
            <v>2.64</v>
          </cell>
          <cell r="U451">
            <v>19.420000000000002</v>
          </cell>
          <cell r="V451">
            <v>0.03</v>
          </cell>
          <cell r="X451">
            <v>19.45</v>
          </cell>
          <cell r="Y451">
            <v>0.31244683337228341</v>
          </cell>
          <cell r="Z451">
            <v>18.75</v>
          </cell>
          <cell r="AA451">
            <v>3.6999999999999998E-2</v>
          </cell>
          <cell r="AB451" t="str">
            <v>YES</v>
          </cell>
          <cell r="AC451">
            <v>19.45</v>
          </cell>
          <cell r="AD451" t="str">
            <v>I</v>
          </cell>
          <cell r="AE451" t="e">
            <v>#N/A</v>
          </cell>
          <cell r="AF451" t="e">
            <v>#N/A</v>
          </cell>
          <cell r="AG451">
            <v>1</v>
          </cell>
          <cell r="AH451" t="e">
            <v>#N/A</v>
          </cell>
          <cell r="AI451">
            <v>0</v>
          </cell>
          <cell r="AJ451">
            <v>0</v>
          </cell>
          <cell r="AL451" t="e">
            <v>#N/A</v>
          </cell>
          <cell r="AM451" t="e">
            <v>#N/A</v>
          </cell>
          <cell r="AN451" t="str">
            <v/>
          </cell>
          <cell r="AO451" t="str">
            <v>x</v>
          </cell>
        </row>
        <row r="452">
          <cell r="B452" t="str">
            <v>SHA125AK,AT</v>
          </cell>
          <cell r="C452" t="str">
            <v>Jolly-Anod Alum - Walls</v>
          </cell>
          <cell r="D452" t="str">
            <v>A125--</v>
          </cell>
          <cell r="E452" t="str">
            <v>1/2" x 8'</v>
          </cell>
          <cell r="G452" t="str">
            <v>EA</v>
          </cell>
          <cell r="J452" t="str">
            <v>I</v>
          </cell>
          <cell r="K452">
            <v>0.6</v>
          </cell>
          <cell r="L452">
            <v>16.84</v>
          </cell>
          <cell r="M452">
            <v>0.55000000000000004</v>
          </cell>
          <cell r="N452">
            <v>7.5779999999999994</v>
          </cell>
          <cell r="O452">
            <v>1.6E-2</v>
          </cell>
          <cell r="P452">
            <v>0</v>
          </cell>
          <cell r="Q452">
            <v>0</v>
          </cell>
          <cell r="R452">
            <v>7.5939999999999994</v>
          </cell>
          <cell r="S452">
            <v>1</v>
          </cell>
          <cell r="T452">
            <v>2.64</v>
          </cell>
          <cell r="U452">
            <v>20.05</v>
          </cell>
          <cell r="V452">
            <v>0</v>
          </cell>
          <cell r="X452">
            <v>20.05</v>
          </cell>
          <cell r="Y452">
            <v>0.31135796871457733</v>
          </cell>
          <cell r="Z452">
            <v>19.350000000000001</v>
          </cell>
          <cell r="AA452">
            <v>3.5999999999999997E-2</v>
          </cell>
          <cell r="AB452" t="str">
            <v>YES</v>
          </cell>
          <cell r="AC452">
            <v>20.05</v>
          </cell>
          <cell r="AD452" t="str">
            <v>I</v>
          </cell>
          <cell r="AE452" t="e">
            <v>#N/A</v>
          </cell>
          <cell r="AF452" t="e">
            <v>#N/A</v>
          </cell>
          <cell r="AG452">
            <v>1</v>
          </cell>
          <cell r="AH452" t="e">
            <v>#N/A</v>
          </cell>
          <cell r="AI452">
            <v>0</v>
          </cell>
          <cell r="AJ452">
            <v>0</v>
          </cell>
          <cell r="AL452" t="e">
            <v>#N/A</v>
          </cell>
          <cell r="AM452" t="e">
            <v>#N/A</v>
          </cell>
          <cell r="AN452" t="str">
            <v/>
          </cell>
          <cell r="AO452" t="str">
            <v>x</v>
          </cell>
        </row>
        <row r="453">
          <cell r="B453" t="str">
            <v>SHA30BH,BW,G,HB,HG,PG,SP,W</v>
          </cell>
          <cell r="C453" t="str">
            <v>Jolly-Color-Coated Alum(AC)-Walls</v>
          </cell>
          <cell r="D453" t="str">
            <v>A30--</v>
          </cell>
          <cell r="E453" t="str">
            <v>1/8" x 8'</v>
          </cell>
          <cell r="G453" t="str">
            <v>EA</v>
          </cell>
          <cell r="I453" t="str">
            <v>a</v>
          </cell>
          <cell r="J453" t="str">
            <v>I</v>
          </cell>
          <cell r="K453">
            <v>0.33</v>
          </cell>
          <cell r="L453">
            <v>14.05</v>
          </cell>
          <cell r="M453">
            <v>0.55000000000000004</v>
          </cell>
          <cell r="N453">
            <v>6.3224999999999998</v>
          </cell>
          <cell r="O453">
            <v>1.3300000000000001E-2</v>
          </cell>
          <cell r="P453">
            <v>0</v>
          </cell>
          <cell r="Q453">
            <v>0</v>
          </cell>
          <cell r="R453">
            <v>6.3357999999999999</v>
          </cell>
          <cell r="S453">
            <v>1</v>
          </cell>
          <cell r="T453">
            <v>2.64</v>
          </cell>
          <cell r="U453">
            <v>16.73</v>
          </cell>
          <cell r="V453">
            <v>0.02</v>
          </cell>
          <cell r="X453">
            <v>16.75</v>
          </cell>
          <cell r="Y453">
            <v>0.31226051560379925</v>
          </cell>
          <cell r="Z453">
            <v>16.149999999999999</v>
          </cell>
          <cell r="AA453">
            <v>3.6999999999999998E-2</v>
          </cell>
          <cell r="AB453" t="str">
            <v>YES</v>
          </cell>
          <cell r="AC453">
            <v>16.75</v>
          </cell>
          <cell r="AD453" t="str">
            <v>I</v>
          </cell>
          <cell r="AE453" t="e">
            <v>#N/A</v>
          </cell>
          <cell r="AF453" t="e">
            <v>#N/A</v>
          </cell>
          <cell r="AG453">
            <v>1</v>
          </cell>
          <cell r="AH453" t="e">
            <v>#N/A</v>
          </cell>
          <cell r="AI453">
            <v>0</v>
          </cell>
          <cell r="AJ453">
            <v>0</v>
          </cell>
          <cell r="AL453" t="e">
            <v>#N/A</v>
          </cell>
          <cell r="AM453" t="e">
            <v>#N/A</v>
          </cell>
          <cell r="AN453" t="str">
            <v/>
          </cell>
          <cell r="AO453" t="str">
            <v>x</v>
          </cell>
        </row>
        <row r="454">
          <cell r="B454" t="str">
            <v>SHA45BH,BW,G,HB,HG,PG,SP,W</v>
          </cell>
          <cell r="C454" t="str">
            <v>Jolly-Color-Coated Alum(AC)-Walls</v>
          </cell>
          <cell r="D454" t="str">
            <v>A45--</v>
          </cell>
          <cell r="E454" t="str">
            <v>3/16" x 8'</v>
          </cell>
          <cell r="G454" t="str">
            <v>EA</v>
          </cell>
          <cell r="I454" t="str">
            <v>a</v>
          </cell>
          <cell r="J454" t="str">
            <v>I</v>
          </cell>
          <cell r="K454">
            <v>0.37</v>
          </cell>
          <cell r="L454">
            <v>14.56</v>
          </cell>
          <cell r="M454">
            <v>0.55000000000000004</v>
          </cell>
          <cell r="N454">
            <v>6.5519999999999996</v>
          </cell>
          <cell r="O454">
            <v>1.37E-2</v>
          </cell>
          <cell r="P454">
            <v>0</v>
          </cell>
          <cell r="Q454">
            <v>0</v>
          </cell>
          <cell r="R454">
            <v>6.5656999999999996</v>
          </cell>
          <cell r="S454">
            <v>1</v>
          </cell>
          <cell r="T454">
            <v>2.64</v>
          </cell>
          <cell r="U454">
            <v>17.329999999999998</v>
          </cell>
          <cell r="V454">
            <v>0.02</v>
          </cell>
          <cell r="X454">
            <v>17.350000000000001</v>
          </cell>
          <cell r="Y454">
            <v>0.31195179460309164</v>
          </cell>
          <cell r="Z454">
            <v>16.75</v>
          </cell>
          <cell r="AA454">
            <v>3.5999999999999997E-2</v>
          </cell>
          <cell r="AB454" t="str">
            <v>YES</v>
          </cell>
          <cell r="AC454">
            <v>17.350000000000001</v>
          </cell>
          <cell r="AD454" t="str">
            <v>I</v>
          </cell>
          <cell r="AE454" t="e">
            <v>#N/A</v>
          </cell>
          <cell r="AF454" t="e">
            <v>#N/A</v>
          </cell>
          <cell r="AG454">
            <v>1</v>
          </cell>
          <cell r="AH454" t="e">
            <v>#N/A</v>
          </cell>
          <cell r="AI454">
            <v>0</v>
          </cell>
          <cell r="AJ454">
            <v>0</v>
          </cell>
          <cell r="AL454" t="e">
            <v>#N/A</v>
          </cell>
          <cell r="AM454" t="e">
            <v>#N/A</v>
          </cell>
          <cell r="AN454" t="str">
            <v/>
          </cell>
          <cell r="AO454" t="str">
            <v>x</v>
          </cell>
        </row>
        <row r="455">
          <cell r="B455" t="str">
            <v>SHA60BH,BW,G,HB,HG,PG,SP,W</v>
          </cell>
          <cell r="C455" t="str">
            <v>Jolly-Color-Coated Alum(AC)-Walls</v>
          </cell>
          <cell r="D455" t="str">
            <v>A60--</v>
          </cell>
          <cell r="E455" t="str">
            <v>1/4" x 8'</v>
          </cell>
          <cell r="G455" t="str">
            <v>EA</v>
          </cell>
          <cell r="I455" t="str">
            <v>a</v>
          </cell>
          <cell r="J455" t="str">
            <v>I</v>
          </cell>
          <cell r="K455">
            <v>0.44</v>
          </cell>
          <cell r="L455">
            <v>15.39</v>
          </cell>
          <cell r="M455">
            <v>0.55000000000000004</v>
          </cell>
          <cell r="N455">
            <v>6.9254999999999995</v>
          </cell>
          <cell r="O455">
            <v>1.44E-2</v>
          </cell>
          <cell r="P455">
            <v>0</v>
          </cell>
          <cell r="Q455">
            <v>0</v>
          </cell>
          <cell r="R455">
            <v>6.9398999999999997</v>
          </cell>
          <cell r="S455">
            <v>1</v>
          </cell>
          <cell r="T455">
            <v>2.64</v>
          </cell>
          <cell r="U455">
            <v>18.32</v>
          </cell>
          <cell r="V455">
            <v>0.03</v>
          </cell>
          <cell r="X455">
            <v>18.350000000000001</v>
          </cell>
          <cell r="Y455">
            <v>0.31237057220708458</v>
          </cell>
          <cell r="Z455">
            <v>17.7</v>
          </cell>
          <cell r="AA455">
            <v>3.6999999999999998E-2</v>
          </cell>
          <cell r="AB455" t="str">
            <v>YES</v>
          </cell>
          <cell r="AC455">
            <v>18.350000000000001</v>
          </cell>
          <cell r="AD455" t="str">
            <v>I</v>
          </cell>
          <cell r="AE455" t="e">
            <v>#N/A</v>
          </cell>
          <cell r="AF455" t="e">
            <v>#N/A</v>
          </cell>
          <cell r="AG455">
            <v>1</v>
          </cell>
          <cell r="AH455" t="e">
            <v>#N/A</v>
          </cell>
          <cell r="AI455">
            <v>0</v>
          </cell>
          <cell r="AJ455">
            <v>0</v>
          </cell>
          <cell r="AL455" t="e">
            <v>#N/A</v>
          </cell>
          <cell r="AM455" t="e">
            <v>#N/A</v>
          </cell>
          <cell r="AN455" t="str">
            <v/>
          </cell>
          <cell r="AO455" t="str">
            <v>x</v>
          </cell>
        </row>
        <row r="456">
          <cell r="B456" t="str">
            <v>SHA80BH,BW,G,HB,HG,PG,RB,SB,SP,W</v>
          </cell>
          <cell r="C456" t="str">
            <v>Jolly-Color-Coated Alum(AC)-Walls</v>
          </cell>
          <cell r="D456" t="str">
            <v>A80--</v>
          </cell>
          <cell r="E456" t="str">
            <v>5/16" x 8'</v>
          </cell>
          <cell r="G456" t="str">
            <v>EA</v>
          </cell>
          <cell r="J456" t="str">
            <v>I</v>
          </cell>
          <cell r="K456">
            <v>0.48</v>
          </cell>
          <cell r="L456">
            <v>15.7</v>
          </cell>
          <cell r="M456">
            <v>0.55000000000000004</v>
          </cell>
          <cell r="N456">
            <v>7.0649999999999986</v>
          </cell>
          <cell r="O456">
            <v>1.4800000000000001E-2</v>
          </cell>
          <cell r="P456">
            <v>0</v>
          </cell>
          <cell r="Q456">
            <v>0</v>
          </cell>
          <cell r="R456">
            <v>7.0797999999999988</v>
          </cell>
          <cell r="S456">
            <v>1</v>
          </cell>
          <cell r="T456">
            <v>2.64</v>
          </cell>
          <cell r="U456">
            <v>18.690000000000001</v>
          </cell>
          <cell r="V456">
            <v>1.0000000000005116E-2</v>
          </cell>
          <cell r="X456">
            <v>18.7</v>
          </cell>
          <cell r="Y456">
            <v>0.31163830821584843</v>
          </cell>
          <cell r="Z456">
            <v>18.05</v>
          </cell>
          <cell r="AA456">
            <v>3.5999999999999997E-2</v>
          </cell>
          <cell r="AB456" t="str">
            <v>YES</v>
          </cell>
          <cell r="AC456">
            <v>18.7</v>
          </cell>
          <cell r="AD456" t="str">
            <v>I</v>
          </cell>
          <cell r="AE456" t="e">
            <v>#N/A</v>
          </cell>
          <cell r="AF456" t="e">
            <v>#N/A</v>
          </cell>
          <cell r="AG456">
            <v>1</v>
          </cell>
          <cell r="AH456" t="e">
            <v>#N/A</v>
          </cell>
          <cell r="AI456">
            <v>0</v>
          </cell>
          <cell r="AJ456">
            <v>0</v>
          </cell>
          <cell r="AL456" t="e">
            <v>#N/A</v>
          </cell>
          <cell r="AM456" t="e">
            <v>#N/A</v>
          </cell>
          <cell r="AN456" t="str">
            <v/>
          </cell>
          <cell r="AO456" t="str">
            <v>x</v>
          </cell>
        </row>
        <row r="457">
          <cell r="B457" t="str">
            <v>SHA100BH,BW,G,HB,HG,PG,RB,SB,SP,W</v>
          </cell>
          <cell r="C457" t="str">
            <v>Jolly-Color-Coated Alum(AC)-Walls</v>
          </cell>
          <cell r="D457" t="str">
            <v>A100--</v>
          </cell>
          <cell r="E457" t="str">
            <v>3/8" x 8'</v>
          </cell>
          <cell r="G457" t="str">
            <v>EA</v>
          </cell>
          <cell r="J457" t="str">
            <v>I</v>
          </cell>
          <cell r="K457">
            <v>0.52</v>
          </cell>
          <cell r="L457">
            <v>16.850000000000001</v>
          </cell>
          <cell r="M457">
            <v>0.55000000000000004</v>
          </cell>
          <cell r="N457">
            <v>7.5824999999999996</v>
          </cell>
          <cell r="O457">
            <v>1.5200000000000002E-2</v>
          </cell>
          <cell r="P457">
            <v>0</v>
          </cell>
          <cell r="Q457">
            <v>0</v>
          </cell>
          <cell r="R457">
            <v>7.5976999999999997</v>
          </cell>
          <cell r="S457">
            <v>1</v>
          </cell>
          <cell r="T457">
            <v>2.64</v>
          </cell>
          <cell r="U457">
            <v>20.059999999999999</v>
          </cell>
          <cell r="V457">
            <v>-0.01</v>
          </cell>
          <cell r="X457">
            <v>20.05</v>
          </cell>
          <cell r="Y457">
            <v>0.31102244389027445</v>
          </cell>
          <cell r="Z457">
            <v>19.350000000000001</v>
          </cell>
          <cell r="AA457">
            <v>3.5999999999999997E-2</v>
          </cell>
          <cell r="AB457" t="str">
            <v>YES</v>
          </cell>
          <cell r="AC457">
            <v>20.05</v>
          </cell>
          <cell r="AD457" t="str">
            <v>I</v>
          </cell>
          <cell r="AE457" t="e">
            <v>#N/A</v>
          </cell>
          <cell r="AF457" t="e">
            <v>#N/A</v>
          </cell>
          <cell r="AG457">
            <v>1</v>
          </cell>
          <cell r="AH457" t="e">
            <v>#N/A</v>
          </cell>
          <cell r="AI457">
            <v>0</v>
          </cell>
          <cell r="AJ457">
            <v>0</v>
          </cell>
          <cell r="AL457" t="e">
            <v>#N/A</v>
          </cell>
          <cell r="AM457" t="e">
            <v>#N/A</v>
          </cell>
          <cell r="AN457" t="str">
            <v/>
          </cell>
          <cell r="AO457" t="str">
            <v>x</v>
          </cell>
        </row>
        <row r="458">
          <cell r="B458" t="str">
            <v>SHA125BH,BW,G,HB,HG,PG,RB,SB,SP,W</v>
          </cell>
          <cell r="C458" t="str">
            <v>Jolly-Color-Coated Alum(AC)-Walls</v>
          </cell>
          <cell r="D458" t="str">
            <v>A125--</v>
          </cell>
          <cell r="E458" t="str">
            <v>1/2" x 8'</v>
          </cell>
          <cell r="G458" t="str">
            <v>EA</v>
          </cell>
          <cell r="J458" t="str">
            <v>I</v>
          </cell>
          <cell r="K458">
            <v>0.56999999999999995</v>
          </cell>
          <cell r="L458">
            <v>17.38</v>
          </cell>
          <cell r="M458">
            <v>0.55000000000000004</v>
          </cell>
          <cell r="N458">
            <v>7.8209999999999988</v>
          </cell>
          <cell r="O458">
            <v>1.5699999999999999E-2</v>
          </cell>
          <cell r="P458">
            <v>0</v>
          </cell>
          <cell r="Q458">
            <v>0</v>
          </cell>
          <cell r="R458">
            <v>7.8366999999999987</v>
          </cell>
          <cell r="S458">
            <v>1</v>
          </cell>
          <cell r="T458">
            <v>2.64</v>
          </cell>
          <cell r="U458">
            <v>20.69</v>
          </cell>
          <cell r="V458">
            <v>1.0000000000005116E-2</v>
          </cell>
          <cell r="X458">
            <v>20.7</v>
          </cell>
          <cell r="Y458">
            <v>0.31166447079490567</v>
          </cell>
          <cell r="Z458">
            <v>19.95</v>
          </cell>
          <cell r="AA458">
            <v>3.7999999999999999E-2</v>
          </cell>
          <cell r="AB458" t="str">
            <v>YES</v>
          </cell>
          <cell r="AC458">
            <v>20.7</v>
          </cell>
          <cell r="AD458" t="str">
            <v>I</v>
          </cell>
          <cell r="AE458" t="e">
            <v>#N/A</v>
          </cell>
          <cell r="AF458" t="e">
            <v>#N/A</v>
          </cell>
          <cell r="AG458">
            <v>1</v>
          </cell>
          <cell r="AH458" t="e">
            <v>#N/A</v>
          </cell>
          <cell r="AI458">
            <v>0</v>
          </cell>
          <cell r="AJ458">
            <v>0</v>
          </cell>
          <cell r="AL458" t="e">
            <v>#N/A</v>
          </cell>
          <cell r="AM458" t="e">
            <v>#N/A</v>
          </cell>
          <cell r="AN458" t="str">
            <v/>
          </cell>
          <cell r="AO458" t="str">
            <v>x</v>
          </cell>
        </row>
        <row r="459">
          <cell r="B459" t="str">
            <v>SHBH,BW,G,GS,HB,HG,PG,SP,W45</v>
          </cell>
          <cell r="C459" t="str">
            <v>Jolly-PVC-Walls</v>
          </cell>
          <cell r="D459" t="str">
            <v>--45</v>
          </cell>
          <cell r="E459" t="str">
            <v>3/16" x 8'</v>
          </cell>
          <cell r="G459" t="str">
            <v>EA</v>
          </cell>
          <cell r="J459" t="str">
            <v>I</v>
          </cell>
          <cell r="K459">
            <v>0.19</v>
          </cell>
          <cell r="L459">
            <v>5</v>
          </cell>
          <cell r="M459">
            <v>0.55000000000000004</v>
          </cell>
          <cell r="N459">
            <v>2.25</v>
          </cell>
          <cell r="O459">
            <v>1.1900000000000001E-2</v>
          </cell>
          <cell r="P459">
            <v>0</v>
          </cell>
          <cell r="Q459">
            <v>0</v>
          </cell>
          <cell r="R459">
            <v>2.2618999999999998</v>
          </cell>
          <cell r="S459">
            <v>1</v>
          </cell>
          <cell r="T459">
            <v>2.64</v>
          </cell>
          <cell r="U459">
            <v>5.97</v>
          </cell>
          <cell r="V459">
            <v>3.0000000000001137E-2</v>
          </cell>
          <cell r="X459">
            <v>6</v>
          </cell>
          <cell r="Y459">
            <v>0.31457575757575768</v>
          </cell>
          <cell r="Z459">
            <v>5.75</v>
          </cell>
          <cell r="AA459">
            <v>4.2999999999999997E-2</v>
          </cell>
          <cell r="AB459" t="str">
            <v>YES</v>
          </cell>
          <cell r="AC459">
            <v>6</v>
          </cell>
          <cell r="AD459" t="str">
            <v>I</v>
          </cell>
          <cell r="AE459" t="e">
            <v>#N/A</v>
          </cell>
          <cell r="AF459" t="e">
            <v>#N/A</v>
          </cell>
          <cell r="AG459">
            <v>1</v>
          </cell>
          <cell r="AH459" t="e">
            <v>#N/A</v>
          </cell>
          <cell r="AI459">
            <v>0</v>
          </cell>
          <cell r="AJ459">
            <v>0</v>
          </cell>
          <cell r="AL459" t="e">
            <v>#N/A</v>
          </cell>
          <cell r="AM459" t="e">
            <v>#N/A</v>
          </cell>
          <cell r="AN459" t="str">
            <v/>
          </cell>
          <cell r="AO459" t="str">
            <v>x</v>
          </cell>
        </row>
        <row r="460">
          <cell r="B460" t="str">
            <v>SHBH,BW,G,GS,HB,HG,PG,SP,W60</v>
          </cell>
          <cell r="C460" t="str">
            <v>Jolly-PVC-Walls</v>
          </cell>
          <cell r="D460" t="str">
            <v>--60</v>
          </cell>
          <cell r="E460" t="str">
            <v>1/4" x 8'</v>
          </cell>
          <cell r="G460" t="str">
            <v>EA</v>
          </cell>
          <cell r="J460" t="str">
            <v>I</v>
          </cell>
          <cell r="K460">
            <v>0.22</v>
          </cell>
          <cell r="L460">
            <v>5.09</v>
          </cell>
          <cell r="M460">
            <v>0.55000000000000004</v>
          </cell>
          <cell r="N460">
            <v>2.2904999999999998</v>
          </cell>
          <cell r="O460">
            <v>1.2200000000000001E-2</v>
          </cell>
          <cell r="P460">
            <v>0</v>
          </cell>
          <cell r="Q460">
            <v>0</v>
          </cell>
          <cell r="R460">
            <v>2.3026999999999997</v>
          </cell>
          <cell r="S460">
            <v>1</v>
          </cell>
          <cell r="T460">
            <v>2.64</v>
          </cell>
          <cell r="U460">
            <v>6.08</v>
          </cell>
          <cell r="V460">
            <v>2.0000000000003126E-2</v>
          </cell>
          <cell r="X460">
            <v>6.1</v>
          </cell>
          <cell r="Y460">
            <v>0.31365126676602095</v>
          </cell>
          <cell r="Z460">
            <v>5.9</v>
          </cell>
          <cell r="AA460">
            <v>3.4000000000000002E-2</v>
          </cell>
          <cell r="AB460" t="str">
            <v>YES</v>
          </cell>
          <cell r="AC460">
            <v>6.1</v>
          </cell>
          <cell r="AD460" t="str">
            <v>I</v>
          </cell>
          <cell r="AE460" t="e">
            <v>#N/A</v>
          </cell>
          <cell r="AF460" t="e">
            <v>#N/A</v>
          </cell>
          <cell r="AG460">
            <v>1</v>
          </cell>
          <cell r="AH460" t="e">
            <v>#N/A</v>
          </cell>
          <cell r="AI460">
            <v>0</v>
          </cell>
          <cell r="AJ460">
            <v>0</v>
          </cell>
          <cell r="AL460" t="e">
            <v>#N/A</v>
          </cell>
          <cell r="AM460" t="e">
            <v>#N/A</v>
          </cell>
          <cell r="AN460" t="str">
            <v/>
          </cell>
          <cell r="AO460" t="str">
            <v>x</v>
          </cell>
        </row>
        <row r="461">
          <cell r="B461" t="str">
            <v>SHBH,BW,G,GS,HB,HG,PG,SP,W80</v>
          </cell>
          <cell r="C461" t="str">
            <v>Jolly-PVC-Walls</v>
          </cell>
          <cell r="D461" t="str">
            <v>--80</v>
          </cell>
          <cell r="E461" t="str">
            <v>5/16" x 8'</v>
          </cell>
          <cell r="G461" t="str">
            <v>EA</v>
          </cell>
          <cell r="J461" t="str">
            <v>I</v>
          </cell>
          <cell r="K461">
            <v>0.23</v>
          </cell>
          <cell r="L461">
            <v>5.3</v>
          </cell>
          <cell r="M461">
            <v>0.55000000000000004</v>
          </cell>
          <cell r="N461">
            <v>2.3849999999999998</v>
          </cell>
          <cell r="O461">
            <v>1.23E-2</v>
          </cell>
          <cell r="P461">
            <v>0</v>
          </cell>
          <cell r="Q461">
            <v>0</v>
          </cell>
          <cell r="R461">
            <v>2.3973</v>
          </cell>
          <cell r="S461">
            <v>1</v>
          </cell>
          <cell r="T461">
            <v>2.64</v>
          </cell>
          <cell r="U461">
            <v>6.33</v>
          </cell>
          <cell r="V461">
            <v>0.02</v>
          </cell>
          <cell r="X461">
            <v>6.35</v>
          </cell>
          <cell r="Y461">
            <v>0.31358625626342163</v>
          </cell>
          <cell r="Z461">
            <v>6.1</v>
          </cell>
          <cell r="AA461">
            <v>4.1000000000000002E-2</v>
          </cell>
          <cell r="AB461" t="str">
            <v>YES</v>
          </cell>
          <cell r="AC461">
            <v>6.35</v>
          </cell>
          <cell r="AD461" t="str">
            <v>I</v>
          </cell>
          <cell r="AE461" t="e">
            <v>#N/A</v>
          </cell>
          <cell r="AF461" t="e">
            <v>#N/A</v>
          </cell>
          <cell r="AG461">
            <v>1</v>
          </cell>
          <cell r="AH461" t="e">
            <v>#N/A</v>
          </cell>
          <cell r="AI461">
            <v>0</v>
          </cell>
          <cell r="AJ461">
            <v>0</v>
          </cell>
          <cell r="AL461" t="e">
            <v>#N/A</v>
          </cell>
          <cell r="AM461" t="e">
            <v>#N/A</v>
          </cell>
          <cell r="AN461" t="str">
            <v/>
          </cell>
          <cell r="AO461" t="str">
            <v>x</v>
          </cell>
        </row>
        <row r="462">
          <cell r="B462" t="str">
            <v>SHBH,BW,G,GS,HB,HG,PG,SP,W100</v>
          </cell>
          <cell r="C462" t="str">
            <v>Jolly-PVC-Walls</v>
          </cell>
          <cell r="D462" t="str">
            <v>--100</v>
          </cell>
          <cell r="E462" t="str">
            <v>3/8" x 8'</v>
          </cell>
          <cell r="G462" t="str">
            <v>EA</v>
          </cell>
          <cell r="H462" t="str">
            <v>Stock</v>
          </cell>
          <cell r="I462" t="str">
            <v>a</v>
          </cell>
          <cell r="J462" t="str">
            <v>I</v>
          </cell>
          <cell r="K462">
            <v>0.3</v>
          </cell>
          <cell r="L462">
            <v>5.43</v>
          </cell>
          <cell r="M462">
            <v>0.55000000000000004</v>
          </cell>
          <cell r="N462">
            <v>2.4434999999999998</v>
          </cell>
          <cell r="O462">
            <v>1.3000000000000001E-2</v>
          </cell>
          <cell r="P462">
            <v>0</v>
          </cell>
          <cell r="Q462">
            <v>0</v>
          </cell>
          <cell r="R462">
            <v>2.4564999999999997</v>
          </cell>
          <cell r="S462">
            <v>1</v>
          </cell>
          <cell r="T462">
            <v>2.64</v>
          </cell>
          <cell r="U462">
            <v>6.49</v>
          </cell>
          <cell r="V462">
            <v>1.0000000000005116E-2</v>
          </cell>
          <cell r="X462">
            <v>6.5</v>
          </cell>
          <cell r="Y462">
            <v>0.31286713286713297</v>
          </cell>
          <cell r="Z462">
            <v>6.25</v>
          </cell>
          <cell r="AA462">
            <v>0.04</v>
          </cell>
          <cell r="AB462" t="str">
            <v>YES</v>
          </cell>
          <cell r="AC462">
            <v>6.5</v>
          </cell>
          <cell r="AD462" t="str">
            <v>I</v>
          </cell>
          <cell r="AE462" t="e">
            <v>#N/A</v>
          </cell>
          <cell r="AF462" t="e">
            <v>#N/A</v>
          </cell>
          <cell r="AG462">
            <v>1</v>
          </cell>
          <cell r="AH462" t="e">
            <v>#N/A</v>
          </cell>
          <cell r="AI462">
            <v>0</v>
          </cell>
          <cell r="AJ462">
            <v>0</v>
          </cell>
          <cell r="AL462" t="e">
            <v>#N/A</v>
          </cell>
          <cell r="AM462" t="e">
            <v>#N/A</v>
          </cell>
          <cell r="AN462" t="str">
            <v/>
          </cell>
          <cell r="AO462" t="str">
            <v>x</v>
          </cell>
        </row>
        <row r="463">
          <cell r="B463" t="str">
            <v>SHBH,BW,G,GS,HB,HG,PG,SP,W125</v>
          </cell>
          <cell r="C463" t="str">
            <v>Jolly-PVC-Walls</v>
          </cell>
          <cell r="D463" t="str">
            <v>--125</v>
          </cell>
          <cell r="E463" t="str">
            <v>1/2" x 8'</v>
          </cell>
          <cell r="G463" t="str">
            <v>EA</v>
          </cell>
          <cell r="J463" t="str">
            <v>I</v>
          </cell>
          <cell r="K463">
            <v>0.32</v>
          </cell>
          <cell r="L463">
            <v>5.72</v>
          </cell>
          <cell r="M463">
            <v>0.55000000000000004</v>
          </cell>
          <cell r="N463">
            <v>2.5739999999999998</v>
          </cell>
          <cell r="O463">
            <v>1.32E-2</v>
          </cell>
          <cell r="P463">
            <v>0</v>
          </cell>
          <cell r="Q463">
            <v>0</v>
          </cell>
          <cell r="R463">
            <v>2.5871999999999997</v>
          </cell>
          <cell r="S463">
            <v>1</v>
          </cell>
          <cell r="T463">
            <v>2.64</v>
          </cell>
          <cell r="U463">
            <v>6.83</v>
          </cell>
          <cell r="V463">
            <v>0.02</v>
          </cell>
          <cell r="X463">
            <v>6.85</v>
          </cell>
          <cell r="Y463">
            <v>0.31328467153284678</v>
          </cell>
          <cell r="Z463">
            <v>6.6</v>
          </cell>
          <cell r="AA463">
            <v>3.7999999999999999E-2</v>
          </cell>
          <cell r="AB463" t="str">
            <v>YES</v>
          </cell>
          <cell r="AC463">
            <v>6.85</v>
          </cell>
          <cell r="AD463" t="str">
            <v>I</v>
          </cell>
          <cell r="AE463" t="e">
            <v>#N/A</v>
          </cell>
          <cell r="AF463" t="e">
            <v>#N/A</v>
          </cell>
          <cell r="AG463">
            <v>1</v>
          </cell>
          <cell r="AH463" t="e">
            <v>#N/A</v>
          </cell>
          <cell r="AI463">
            <v>0</v>
          </cell>
          <cell r="AJ463">
            <v>0</v>
          </cell>
          <cell r="AL463" t="e">
            <v>#N/A</v>
          </cell>
          <cell r="AM463" t="e">
            <v>#N/A</v>
          </cell>
          <cell r="AN463" t="str">
            <v/>
          </cell>
          <cell r="AO463" t="str">
            <v>x</v>
          </cell>
        </row>
        <row r="464">
          <cell r="B464" t="str">
            <v>SHQ60ABGB</v>
          </cell>
          <cell r="C464" t="str">
            <v>Quadec</v>
          </cell>
          <cell r="D464" t="str">
            <v>Q60ABGB</v>
          </cell>
          <cell r="E464" t="str">
            <v>1/4" x 8'</v>
          </cell>
          <cell r="G464" t="str">
            <v>EA</v>
          </cell>
          <cell r="J464" t="str">
            <v>I</v>
          </cell>
          <cell r="K464">
            <v>0.45</v>
          </cell>
          <cell r="L464">
            <v>20.86</v>
          </cell>
          <cell r="M464">
            <v>0.55000000000000004</v>
          </cell>
          <cell r="N464">
            <v>9.3869999999999987</v>
          </cell>
          <cell r="O464">
            <v>1.4500000000000001E-2</v>
          </cell>
          <cell r="P464">
            <v>0</v>
          </cell>
          <cell r="Q464">
            <v>0</v>
          </cell>
          <cell r="R464">
            <v>9.4014999999999986</v>
          </cell>
          <cell r="S464">
            <v>1</v>
          </cell>
          <cell r="T464">
            <v>2.64</v>
          </cell>
          <cell r="U464">
            <v>24.82</v>
          </cell>
          <cell r="V464">
            <v>0.03</v>
          </cell>
          <cell r="X464">
            <v>24.85</v>
          </cell>
          <cell r="Y464">
            <v>0.31212730931040811</v>
          </cell>
          <cell r="Z464">
            <v>23.95</v>
          </cell>
          <cell r="AA464">
            <v>3.7999999999999999E-2</v>
          </cell>
          <cell r="AB464" t="str">
            <v>YES</v>
          </cell>
          <cell r="AC464">
            <v>24.85</v>
          </cell>
          <cell r="AD464" t="str">
            <v>I</v>
          </cell>
          <cell r="AE464" t="e">
            <v>#N/A</v>
          </cell>
          <cell r="AF464" t="e">
            <v>#N/A</v>
          </cell>
          <cell r="AG464">
            <v>1</v>
          </cell>
          <cell r="AH464" t="e">
            <v>#N/A</v>
          </cell>
          <cell r="AI464">
            <v>0</v>
          </cell>
          <cell r="AJ464">
            <v>0</v>
          </cell>
          <cell r="AL464" t="e">
            <v>#N/A</v>
          </cell>
          <cell r="AM464" t="e">
            <v>#N/A</v>
          </cell>
          <cell r="AN464" t="str">
            <v/>
          </cell>
          <cell r="AO464" t="str">
            <v>x</v>
          </cell>
        </row>
        <row r="465">
          <cell r="B465" t="str">
            <v>SHQ80ABGB</v>
          </cell>
          <cell r="C465" t="str">
            <v>Quadec</v>
          </cell>
          <cell r="D465" t="str">
            <v>Q80ABGB</v>
          </cell>
          <cell r="E465" t="str">
            <v>5/16" x 8'</v>
          </cell>
          <cell r="G465" t="str">
            <v>EA</v>
          </cell>
          <cell r="J465" t="str">
            <v>I</v>
          </cell>
          <cell r="K465">
            <v>0.57999999999999996</v>
          </cell>
          <cell r="L465">
            <v>21.3</v>
          </cell>
          <cell r="M465">
            <v>0.55000000000000004</v>
          </cell>
          <cell r="N465">
            <v>9.5849999999999991</v>
          </cell>
          <cell r="O465">
            <v>1.5800000000000002E-2</v>
          </cell>
          <cell r="P465">
            <v>0</v>
          </cell>
          <cell r="Q465">
            <v>0</v>
          </cell>
          <cell r="R465">
            <v>9.6007999999999996</v>
          </cell>
          <cell r="S465">
            <v>1</v>
          </cell>
          <cell r="T465">
            <v>2.64</v>
          </cell>
          <cell r="U465">
            <v>25.35</v>
          </cell>
          <cell r="V465">
            <v>0</v>
          </cell>
          <cell r="X465">
            <v>25.35</v>
          </cell>
          <cell r="Y465">
            <v>0.31140039447731771</v>
          </cell>
          <cell r="Z465">
            <v>24.45</v>
          </cell>
          <cell r="AA465">
            <v>3.6999999999999998E-2</v>
          </cell>
          <cell r="AB465" t="str">
            <v>YES</v>
          </cell>
          <cell r="AC465">
            <v>25.35</v>
          </cell>
          <cell r="AD465" t="str">
            <v>I</v>
          </cell>
          <cell r="AE465" t="e">
            <v>#N/A</v>
          </cell>
          <cell r="AF465" t="e">
            <v>#N/A</v>
          </cell>
          <cell r="AG465">
            <v>1</v>
          </cell>
          <cell r="AH465" t="e">
            <v>#N/A</v>
          </cell>
          <cell r="AI465">
            <v>0</v>
          </cell>
          <cell r="AJ465">
            <v>0</v>
          </cell>
          <cell r="AL465" t="e">
            <v>#N/A</v>
          </cell>
          <cell r="AM465" t="e">
            <v>#N/A</v>
          </cell>
          <cell r="AN465" t="str">
            <v/>
          </cell>
          <cell r="AO465" t="str">
            <v>x</v>
          </cell>
        </row>
        <row r="466">
          <cell r="B466" t="str">
            <v>SHQ100ABGB</v>
          </cell>
          <cell r="C466" t="str">
            <v>Quadec</v>
          </cell>
          <cell r="D466" t="str">
            <v>Q100ABGB</v>
          </cell>
          <cell r="E466" t="str">
            <v>3/8" x 8'</v>
          </cell>
          <cell r="G466" t="str">
            <v>EA</v>
          </cell>
          <cell r="J466" t="str">
            <v>I</v>
          </cell>
          <cell r="K466">
            <v>0.7</v>
          </cell>
          <cell r="L466">
            <v>23.7</v>
          </cell>
          <cell r="M466">
            <v>0.55000000000000004</v>
          </cell>
          <cell r="N466">
            <v>10.664999999999999</v>
          </cell>
          <cell r="O466">
            <v>1.7000000000000001E-2</v>
          </cell>
          <cell r="P466">
            <v>0</v>
          </cell>
          <cell r="Q466">
            <v>0</v>
          </cell>
          <cell r="R466">
            <v>10.681999999999999</v>
          </cell>
          <cell r="S466">
            <v>1</v>
          </cell>
          <cell r="T466">
            <v>2.64</v>
          </cell>
          <cell r="U466">
            <v>28.2</v>
          </cell>
          <cell r="V466">
            <v>0</v>
          </cell>
          <cell r="X466">
            <v>28.2</v>
          </cell>
          <cell r="Y466">
            <v>0.31128304319793698</v>
          </cell>
          <cell r="Z466">
            <v>27.2</v>
          </cell>
          <cell r="AA466">
            <v>3.6999999999999998E-2</v>
          </cell>
          <cell r="AB466" t="str">
            <v>YES</v>
          </cell>
          <cell r="AC466">
            <v>28.2</v>
          </cell>
          <cell r="AD466" t="str">
            <v>I</v>
          </cell>
          <cell r="AE466" t="e">
            <v>#N/A</v>
          </cell>
          <cell r="AF466" t="e">
            <v>#N/A</v>
          </cell>
          <cell r="AG466">
            <v>1</v>
          </cell>
          <cell r="AH466" t="e">
            <v>#N/A</v>
          </cell>
          <cell r="AI466">
            <v>0</v>
          </cell>
          <cell r="AJ466">
            <v>0</v>
          </cell>
          <cell r="AL466" t="e">
            <v>#N/A</v>
          </cell>
          <cell r="AM466" t="e">
            <v>#N/A</v>
          </cell>
          <cell r="AN466" t="str">
            <v/>
          </cell>
          <cell r="AO466" t="str">
            <v>x</v>
          </cell>
        </row>
        <row r="467">
          <cell r="B467" t="str">
            <v>SHQ125ABGB</v>
          </cell>
          <cell r="C467" t="str">
            <v>Quadec</v>
          </cell>
          <cell r="D467" t="str">
            <v>Q125ABGB</v>
          </cell>
          <cell r="E467" t="str">
            <v>1/2" x 8'</v>
          </cell>
          <cell r="G467" t="str">
            <v>EA</v>
          </cell>
          <cell r="J467" t="str">
            <v>I</v>
          </cell>
          <cell r="K467">
            <v>1.1100000000000001</v>
          </cell>
          <cell r="L467">
            <v>25.6</v>
          </cell>
          <cell r="M467">
            <v>0.55000000000000004</v>
          </cell>
          <cell r="N467">
            <v>11.52</v>
          </cell>
          <cell r="O467">
            <v>2.1100000000000001E-2</v>
          </cell>
          <cell r="P467">
            <v>0</v>
          </cell>
          <cell r="Q467">
            <v>0</v>
          </cell>
          <cell r="R467">
            <v>11.5411</v>
          </cell>
          <cell r="S467">
            <v>1</v>
          </cell>
          <cell r="T467">
            <v>2.64</v>
          </cell>
          <cell r="U467">
            <v>30.47</v>
          </cell>
          <cell r="V467">
            <v>3.0000000000001137E-2</v>
          </cell>
          <cell r="X467">
            <v>30.5</v>
          </cell>
          <cell r="Y467">
            <v>0.31200596125186297</v>
          </cell>
          <cell r="Z467">
            <v>29.4</v>
          </cell>
          <cell r="AA467">
            <v>3.6999999999999998E-2</v>
          </cell>
          <cell r="AB467" t="str">
            <v>YES</v>
          </cell>
          <cell r="AC467">
            <v>30.5</v>
          </cell>
          <cell r="AD467" t="str">
            <v>I</v>
          </cell>
          <cell r="AE467" t="e">
            <v>#N/A</v>
          </cell>
          <cell r="AF467" t="e">
            <v>#N/A</v>
          </cell>
          <cell r="AG467">
            <v>1</v>
          </cell>
          <cell r="AH467" t="e">
            <v>#N/A</v>
          </cell>
          <cell r="AI467">
            <v>0</v>
          </cell>
          <cell r="AJ467">
            <v>0</v>
          </cell>
          <cell r="AL467" t="e">
            <v>#N/A</v>
          </cell>
          <cell r="AM467" t="e">
            <v>#N/A</v>
          </cell>
          <cell r="AN467" t="str">
            <v/>
          </cell>
          <cell r="AO467" t="str">
            <v>x</v>
          </cell>
        </row>
        <row r="468">
          <cell r="B468" t="str">
            <v>SHEVQ60ABGB</v>
          </cell>
          <cell r="C468" t="str">
            <v>Quadec</v>
          </cell>
          <cell r="D468" t="str">
            <v>EV/Q60ABGB</v>
          </cell>
          <cell r="E468" t="str">
            <v>1/4"</v>
          </cell>
          <cell r="G468" t="str">
            <v>EA</v>
          </cell>
          <cell r="J468" t="str">
            <v>I</v>
          </cell>
          <cell r="K468">
            <v>0.01</v>
          </cell>
          <cell r="L468">
            <v>12.74</v>
          </cell>
          <cell r="M468">
            <v>0.55000000000000004</v>
          </cell>
          <cell r="N468">
            <v>5.7329999999999997</v>
          </cell>
          <cell r="O468">
            <v>1.01E-2</v>
          </cell>
          <cell r="P468">
            <v>0</v>
          </cell>
          <cell r="Q468">
            <v>0</v>
          </cell>
          <cell r="R468">
            <v>5.7431000000000001</v>
          </cell>
          <cell r="S468">
            <v>1</v>
          </cell>
          <cell r="T468">
            <v>2.64</v>
          </cell>
          <cell r="U468">
            <v>15.16</v>
          </cell>
          <cell r="V468">
            <v>-0.01</v>
          </cell>
          <cell r="X468">
            <v>15.15</v>
          </cell>
          <cell r="Y468">
            <v>0.31075907590759089</v>
          </cell>
          <cell r="Z468">
            <v>14.65</v>
          </cell>
          <cell r="AA468">
            <v>3.4000000000000002E-2</v>
          </cell>
          <cell r="AB468" t="str">
            <v>YES</v>
          </cell>
          <cell r="AC468">
            <v>15.15</v>
          </cell>
          <cell r="AD468" t="str">
            <v>I</v>
          </cell>
          <cell r="AE468" t="e">
            <v>#N/A</v>
          </cell>
          <cell r="AF468" t="e">
            <v>#N/A</v>
          </cell>
          <cell r="AG468">
            <v>1</v>
          </cell>
          <cell r="AH468" t="e">
            <v>#N/A</v>
          </cell>
          <cell r="AI468">
            <v>0</v>
          </cell>
          <cell r="AJ468">
            <v>0</v>
          </cell>
          <cell r="AL468" t="e">
            <v>#N/A</v>
          </cell>
          <cell r="AM468" t="e">
            <v>#N/A</v>
          </cell>
          <cell r="AN468" t="str">
            <v/>
          </cell>
          <cell r="AO468" t="str">
            <v>x</v>
          </cell>
        </row>
        <row r="469">
          <cell r="B469" t="str">
            <v>SHEVQ80ABGB</v>
          </cell>
          <cell r="C469" t="str">
            <v>Quadec</v>
          </cell>
          <cell r="D469" t="str">
            <v>EV/Q80ABGB</v>
          </cell>
          <cell r="E469" t="str">
            <v>5/16"</v>
          </cell>
          <cell r="G469" t="str">
            <v>EA</v>
          </cell>
          <cell r="J469" t="str">
            <v>I</v>
          </cell>
          <cell r="K469">
            <v>0.01</v>
          </cell>
          <cell r="L469">
            <v>12.74</v>
          </cell>
          <cell r="M469">
            <v>0.55000000000000004</v>
          </cell>
          <cell r="N469">
            <v>5.7329999999999997</v>
          </cell>
          <cell r="O469">
            <v>1.01E-2</v>
          </cell>
          <cell r="P469">
            <v>0</v>
          </cell>
          <cell r="Q469">
            <v>0</v>
          </cell>
          <cell r="R469">
            <v>5.7431000000000001</v>
          </cell>
          <cell r="S469">
            <v>1</v>
          </cell>
          <cell r="T469">
            <v>2.64</v>
          </cell>
          <cell r="U469">
            <v>15.16</v>
          </cell>
          <cell r="V469">
            <v>-0.01</v>
          </cell>
          <cell r="X469">
            <v>15.15</v>
          </cell>
          <cell r="Y469">
            <v>0.31075907590759089</v>
          </cell>
          <cell r="Z469">
            <v>14.65</v>
          </cell>
          <cell r="AA469">
            <v>3.4000000000000002E-2</v>
          </cell>
          <cell r="AB469" t="str">
            <v>YES</v>
          </cell>
          <cell r="AC469">
            <v>15.15</v>
          </cell>
          <cell r="AD469" t="str">
            <v>I</v>
          </cell>
          <cell r="AE469" t="e">
            <v>#N/A</v>
          </cell>
          <cell r="AF469" t="e">
            <v>#N/A</v>
          </cell>
          <cell r="AG469">
            <v>1</v>
          </cell>
          <cell r="AH469" t="e">
            <v>#N/A</v>
          </cell>
          <cell r="AI469">
            <v>0</v>
          </cell>
          <cell r="AJ469">
            <v>0</v>
          </cell>
          <cell r="AL469" t="e">
            <v>#N/A</v>
          </cell>
          <cell r="AM469" t="e">
            <v>#N/A</v>
          </cell>
          <cell r="AN469" t="str">
            <v/>
          </cell>
          <cell r="AO469" t="str">
            <v>x</v>
          </cell>
        </row>
        <row r="470">
          <cell r="B470" t="str">
            <v>SHEVQ100ABGB</v>
          </cell>
          <cell r="C470" t="str">
            <v>Quadec</v>
          </cell>
          <cell r="D470" t="str">
            <v>EV/Q100ABGB</v>
          </cell>
          <cell r="E470" t="str">
            <v>3/8"</v>
          </cell>
          <cell r="G470" t="str">
            <v>EA</v>
          </cell>
          <cell r="J470" t="str">
            <v>I</v>
          </cell>
          <cell r="K470">
            <v>0.01</v>
          </cell>
          <cell r="L470">
            <v>12.74</v>
          </cell>
          <cell r="M470">
            <v>0.55000000000000004</v>
          </cell>
          <cell r="N470">
            <v>5.7329999999999997</v>
          </cell>
          <cell r="O470">
            <v>1.01E-2</v>
          </cell>
          <cell r="P470">
            <v>0</v>
          </cell>
          <cell r="Q470">
            <v>0</v>
          </cell>
          <cell r="R470">
            <v>5.7431000000000001</v>
          </cell>
          <cell r="S470">
            <v>1</v>
          </cell>
          <cell r="T470">
            <v>2.64</v>
          </cell>
          <cell r="U470">
            <v>15.16</v>
          </cell>
          <cell r="V470">
            <v>-0.01</v>
          </cell>
          <cell r="X470">
            <v>15.15</v>
          </cell>
          <cell r="Y470">
            <v>0.31075907590759089</v>
          </cell>
          <cell r="Z470">
            <v>14.65</v>
          </cell>
          <cell r="AA470">
            <v>3.4000000000000002E-2</v>
          </cell>
          <cell r="AB470" t="str">
            <v>YES</v>
          </cell>
          <cell r="AC470">
            <v>15.15</v>
          </cell>
          <cell r="AD470" t="str">
            <v>I</v>
          </cell>
          <cell r="AE470" t="e">
            <v>#N/A</v>
          </cell>
          <cell r="AF470" t="e">
            <v>#N/A</v>
          </cell>
          <cell r="AG470">
            <v>1</v>
          </cell>
          <cell r="AH470" t="e">
            <v>#N/A</v>
          </cell>
          <cell r="AI470">
            <v>0</v>
          </cell>
          <cell r="AJ470">
            <v>0</v>
          </cell>
          <cell r="AL470" t="e">
            <v>#N/A</v>
          </cell>
          <cell r="AM470" t="e">
            <v>#N/A</v>
          </cell>
          <cell r="AN470" t="str">
            <v/>
          </cell>
          <cell r="AO470" t="str">
            <v>x</v>
          </cell>
        </row>
        <row r="471">
          <cell r="B471" t="str">
            <v>SHEVQ125ABGB</v>
          </cell>
          <cell r="C471" t="str">
            <v>Quadec</v>
          </cell>
          <cell r="D471" t="str">
            <v>EV/Q125ABGB</v>
          </cell>
          <cell r="E471" t="str">
            <v>1/2"</v>
          </cell>
          <cell r="G471" t="str">
            <v>EA</v>
          </cell>
          <cell r="J471" t="str">
            <v>I</v>
          </cell>
          <cell r="K471">
            <v>0.02</v>
          </cell>
          <cell r="L471">
            <v>12.74</v>
          </cell>
          <cell r="M471">
            <v>0.55000000000000004</v>
          </cell>
          <cell r="N471">
            <v>5.7329999999999997</v>
          </cell>
          <cell r="O471">
            <v>1.0200000000000001E-2</v>
          </cell>
          <cell r="P471">
            <v>0</v>
          </cell>
          <cell r="Q471">
            <v>0</v>
          </cell>
          <cell r="R471">
            <v>5.7431999999999999</v>
          </cell>
          <cell r="S471">
            <v>1</v>
          </cell>
          <cell r="T471">
            <v>2.64</v>
          </cell>
          <cell r="U471">
            <v>15.16</v>
          </cell>
          <cell r="V471">
            <v>-0.01</v>
          </cell>
          <cell r="X471">
            <v>15.15</v>
          </cell>
          <cell r="Y471">
            <v>0.31074707470747087</v>
          </cell>
          <cell r="Z471">
            <v>14.65</v>
          </cell>
          <cell r="AA471">
            <v>3.4000000000000002E-2</v>
          </cell>
          <cell r="AB471" t="str">
            <v>YES</v>
          </cell>
          <cell r="AC471">
            <v>15.15</v>
          </cell>
          <cell r="AD471" t="str">
            <v>I</v>
          </cell>
          <cell r="AE471" t="e">
            <v>#N/A</v>
          </cell>
          <cell r="AF471" t="e">
            <v>#N/A</v>
          </cell>
          <cell r="AG471">
            <v>1</v>
          </cell>
          <cell r="AH471" t="e">
            <v>#N/A</v>
          </cell>
          <cell r="AI471">
            <v>0</v>
          </cell>
          <cell r="AJ471">
            <v>0</v>
          </cell>
          <cell r="AL471" t="e">
            <v>#N/A</v>
          </cell>
          <cell r="AM471" t="e">
            <v>#N/A</v>
          </cell>
          <cell r="AN471" t="str">
            <v/>
          </cell>
          <cell r="AO471" t="str">
            <v>x</v>
          </cell>
        </row>
        <row r="472">
          <cell r="B472" t="str">
            <v>SHQ60EB</v>
          </cell>
          <cell r="C472" t="str">
            <v>Quadec</v>
          </cell>
          <cell r="D472" t="str">
            <v>Q60EB</v>
          </cell>
          <cell r="E472" t="str">
            <v>1/4" x 8'</v>
          </cell>
          <cell r="G472" t="str">
            <v>EA</v>
          </cell>
          <cell r="J472" t="str">
            <v>I</v>
          </cell>
          <cell r="K472">
            <v>1.1100000000000001</v>
          </cell>
          <cell r="L472">
            <v>60.33</v>
          </cell>
          <cell r="M472">
            <v>0.55000000000000004</v>
          </cell>
          <cell r="N472">
            <v>27.148499999999995</v>
          </cell>
          <cell r="O472">
            <v>2.1100000000000001E-2</v>
          </cell>
          <cell r="P472">
            <v>0</v>
          </cell>
          <cell r="Q472">
            <v>0</v>
          </cell>
          <cell r="R472">
            <v>27.169599999999996</v>
          </cell>
          <cell r="S472">
            <v>1</v>
          </cell>
          <cell r="T472">
            <v>2.64</v>
          </cell>
          <cell r="U472">
            <v>71.73</v>
          </cell>
          <cell r="V472">
            <v>0.02</v>
          </cell>
          <cell r="X472">
            <v>71.75</v>
          </cell>
          <cell r="Y472">
            <v>0.3115083940449796</v>
          </cell>
          <cell r="Z472">
            <v>69.2</v>
          </cell>
          <cell r="AA472">
            <v>3.6999999999999998E-2</v>
          </cell>
          <cell r="AB472" t="str">
            <v>YES</v>
          </cell>
          <cell r="AC472">
            <v>71.75</v>
          </cell>
          <cell r="AD472" t="str">
            <v>I</v>
          </cell>
          <cell r="AE472" t="e">
            <v>#N/A</v>
          </cell>
          <cell r="AF472" t="e">
            <v>#N/A</v>
          </cell>
          <cell r="AG472">
            <v>1</v>
          </cell>
          <cell r="AH472" t="e">
            <v>#N/A</v>
          </cell>
          <cell r="AI472">
            <v>0</v>
          </cell>
          <cell r="AJ472">
            <v>0</v>
          </cell>
          <cell r="AL472" t="e">
            <v>#N/A</v>
          </cell>
          <cell r="AM472" t="e">
            <v>#N/A</v>
          </cell>
          <cell r="AN472" t="str">
            <v/>
          </cell>
          <cell r="AO472" t="str">
            <v>x</v>
          </cell>
        </row>
        <row r="473">
          <cell r="B473" t="str">
            <v>SHQ80EB</v>
          </cell>
          <cell r="C473" t="str">
            <v>Quadec</v>
          </cell>
          <cell r="D473" t="str">
            <v>Q80EB</v>
          </cell>
          <cell r="E473" t="str">
            <v>5/16" x 8'</v>
          </cell>
          <cell r="G473" t="str">
            <v>EA</v>
          </cell>
          <cell r="J473" t="str">
            <v>I</v>
          </cell>
          <cell r="K473">
            <v>1.22</v>
          </cell>
          <cell r="L473">
            <v>64.89</v>
          </cell>
          <cell r="M473">
            <v>0.55000000000000004</v>
          </cell>
          <cell r="N473">
            <v>29.200499999999998</v>
          </cell>
          <cell r="O473">
            <v>2.2200000000000001E-2</v>
          </cell>
          <cell r="P473">
            <v>0</v>
          </cell>
          <cell r="Q473">
            <v>0</v>
          </cell>
          <cell r="R473">
            <v>29.2227</v>
          </cell>
          <cell r="S473">
            <v>1</v>
          </cell>
          <cell r="T473">
            <v>2.64</v>
          </cell>
          <cell r="U473">
            <v>77.150000000000006</v>
          </cell>
          <cell r="V473">
            <v>0</v>
          </cell>
          <cell r="X473">
            <v>77.150000000000006</v>
          </cell>
          <cell r="Y473">
            <v>0.31131326224002837</v>
          </cell>
          <cell r="Z473">
            <v>74.400000000000006</v>
          </cell>
          <cell r="AA473">
            <v>3.6999999999999998E-2</v>
          </cell>
          <cell r="AB473" t="str">
            <v>YES</v>
          </cell>
          <cell r="AC473">
            <v>77.150000000000006</v>
          </cell>
          <cell r="AD473" t="str">
            <v>I</v>
          </cell>
          <cell r="AE473" t="e">
            <v>#N/A</v>
          </cell>
          <cell r="AF473" t="e">
            <v>#N/A</v>
          </cell>
          <cell r="AG473">
            <v>1</v>
          </cell>
          <cell r="AH473" t="e">
            <v>#N/A</v>
          </cell>
          <cell r="AI473">
            <v>0</v>
          </cell>
          <cell r="AJ473">
            <v>0</v>
          </cell>
          <cell r="AL473" t="e">
            <v>#N/A</v>
          </cell>
          <cell r="AM473" t="e">
            <v>#N/A</v>
          </cell>
          <cell r="AN473" t="str">
            <v/>
          </cell>
          <cell r="AO473" t="str">
            <v>x</v>
          </cell>
        </row>
        <row r="474">
          <cell r="B474" t="str">
            <v>SHQ90EB</v>
          </cell>
          <cell r="C474" t="str">
            <v>Quadec</v>
          </cell>
          <cell r="D474" t="str">
            <v>Q90EB</v>
          </cell>
          <cell r="E474" t="str">
            <v>11/32" x 8'</v>
          </cell>
          <cell r="G474" t="str">
            <v>EA</v>
          </cell>
          <cell r="J474" t="str">
            <v>I</v>
          </cell>
          <cell r="K474">
            <v>1.44</v>
          </cell>
          <cell r="L474">
            <v>67.17</v>
          </cell>
          <cell r="M474">
            <v>0.55000000000000004</v>
          </cell>
          <cell r="N474">
            <v>30.226499999999998</v>
          </cell>
          <cell r="O474">
            <v>2.4399999999999998E-2</v>
          </cell>
          <cell r="P474">
            <v>0</v>
          </cell>
          <cell r="Q474">
            <v>0</v>
          </cell>
          <cell r="R474">
            <v>30.250899999999998</v>
          </cell>
          <cell r="S474">
            <v>1</v>
          </cell>
          <cell r="T474">
            <v>2.64</v>
          </cell>
          <cell r="U474">
            <v>79.86</v>
          </cell>
          <cell r="V474">
            <v>-0.01</v>
          </cell>
          <cell r="X474">
            <v>79.849999999999994</v>
          </cell>
          <cell r="Y474">
            <v>0.31118802299766607</v>
          </cell>
          <cell r="Z474">
            <v>77</v>
          </cell>
          <cell r="AA474">
            <v>3.6999999999999998E-2</v>
          </cell>
          <cell r="AB474" t="str">
            <v>YES</v>
          </cell>
          <cell r="AC474">
            <v>79.849999999999994</v>
          </cell>
          <cell r="AD474" t="str">
            <v>I</v>
          </cell>
          <cell r="AE474" t="e">
            <v>#N/A</v>
          </cell>
          <cell r="AF474" t="e">
            <v>#N/A</v>
          </cell>
          <cell r="AG474">
            <v>1</v>
          </cell>
          <cell r="AH474" t="e">
            <v>#N/A</v>
          </cell>
          <cell r="AI474">
            <v>0</v>
          </cell>
          <cell r="AJ474">
            <v>0</v>
          </cell>
          <cell r="AL474" t="e">
            <v>#N/A</v>
          </cell>
          <cell r="AM474" t="e">
            <v>#N/A</v>
          </cell>
          <cell r="AN474" t="str">
            <v/>
          </cell>
          <cell r="AO474" t="str">
            <v>x</v>
          </cell>
        </row>
        <row r="475">
          <cell r="B475" t="str">
            <v>SHQ100EB</v>
          </cell>
          <cell r="C475" t="str">
            <v>Quadec</v>
          </cell>
          <cell r="D475" t="str">
            <v>Q100EB</v>
          </cell>
          <cell r="E475" t="str">
            <v>3/8" x 8'</v>
          </cell>
          <cell r="G475" t="str">
            <v>EA</v>
          </cell>
          <cell r="J475" t="str">
            <v>I</v>
          </cell>
          <cell r="K475">
            <v>1.6</v>
          </cell>
          <cell r="L475">
            <v>69.680000000000007</v>
          </cell>
          <cell r="M475">
            <v>0.55000000000000004</v>
          </cell>
          <cell r="N475">
            <v>31.356000000000002</v>
          </cell>
          <cell r="O475">
            <v>2.6000000000000002E-2</v>
          </cell>
          <cell r="P475">
            <v>0</v>
          </cell>
          <cell r="Q475">
            <v>0</v>
          </cell>
          <cell r="R475">
            <v>31.382000000000001</v>
          </cell>
          <cell r="S475">
            <v>1</v>
          </cell>
          <cell r="T475">
            <v>2.64</v>
          </cell>
          <cell r="U475">
            <v>82.85</v>
          </cell>
          <cell r="V475">
            <v>0</v>
          </cell>
          <cell r="X475">
            <v>82.85</v>
          </cell>
          <cell r="Y475">
            <v>0.31130740110824601</v>
          </cell>
          <cell r="Z475">
            <v>79.900000000000006</v>
          </cell>
          <cell r="AA475">
            <v>3.6999999999999998E-2</v>
          </cell>
          <cell r="AB475" t="str">
            <v>YES</v>
          </cell>
          <cell r="AC475">
            <v>82.85</v>
          </cell>
          <cell r="AD475" t="str">
            <v>I</v>
          </cell>
          <cell r="AE475" t="e">
            <v>#N/A</v>
          </cell>
          <cell r="AF475" t="e">
            <v>#N/A</v>
          </cell>
          <cell r="AG475">
            <v>1</v>
          </cell>
          <cell r="AH475" t="e">
            <v>#N/A</v>
          </cell>
          <cell r="AI475">
            <v>0</v>
          </cell>
          <cell r="AJ475">
            <v>0</v>
          </cell>
          <cell r="AL475" t="e">
            <v>#N/A</v>
          </cell>
          <cell r="AM475" t="e">
            <v>#N/A</v>
          </cell>
          <cell r="AN475" t="str">
            <v/>
          </cell>
          <cell r="AO475" t="str">
            <v>x</v>
          </cell>
        </row>
        <row r="476">
          <cell r="B476" t="str">
            <v>SHQ110EB</v>
          </cell>
          <cell r="C476" t="str">
            <v>Quadec</v>
          </cell>
          <cell r="D476" t="str">
            <v>Q110EB</v>
          </cell>
          <cell r="E476" t="str">
            <v>7/16" x 8'</v>
          </cell>
          <cell r="G476" t="str">
            <v>EA</v>
          </cell>
          <cell r="J476" t="str">
            <v>I</v>
          </cell>
          <cell r="K476">
            <v>1.6</v>
          </cell>
          <cell r="L476">
            <v>72.11</v>
          </cell>
          <cell r="M476">
            <v>0.55000000000000004</v>
          </cell>
          <cell r="N476">
            <v>32.449499999999993</v>
          </cell>
          <cell r="O476">
            <v>2.6000000000000002E-2</v>
          </cell>
          <cell r="P476">
            <v>0</v>
          </cell>
          <cell r="Q476">
            <v>0</v>
          </cell>
          <cell r="R476">
            <v>32.475499999999997</v>
          </cell>
          <cell r="S476">
            <v>1</v>
          </cell>
          <cell r="T476">
            <v>2.64</v>
          </cell>
          <cell r="U476">
            <v>85.74</v>
          </cell>
          <cell r="V476">
            <v>0.01</v>
          </cell>
          <cell r="X476">
            <v>85.75</v>
          </cell>
          <cell r="Y476">
            <v>0.31141266896368947</v>
          </cell>
          <cell r="Z476">
            <v>82.7</v>
          </cell>
          <cell r="AA476">
            <v>3.6999999999999998E-2</v>
          </cell>
          <cell r="AB476" t="str">
            <v>YES</v>
          </cell>
          <cell r="AC476">
            <v>85.75</v>
          </cell>
          <cell r="AD476" t="str">
            <v>I</v>
          </cell>
          <cell r="AE476" t="e">
            <v>#N/A</v>
          </cell>
          <cell r="AF476" t="e">
            <v>#N/A</v>
          </cell>
          <cell r="AG476">
            <v>1</v>
          </cell>
          <cell r="AH476" t="e">
            <v>#N/A</v>
          </cell>
          <cell r="AI476">
            <v>0</v>
          </cell>
          <cell r="AJ476">
            <v>0</v>
          </cell>
          <cell r="AL476" t="e">
            <v>#N/A</v>
          </cell>
          <cell r="AM476" t="e">
            <v>#N/A</v>
          </cell>
          <cell r="AN476" t="str">
            <v/>
          </cell>
          <cell r="AO476" t="str">
            <v>x</v>
          </cell>
        </row>
        <row r="477">
          <cell r="B477" t="str">
            <v>SHQ125EB</v>
          </cell>
          <cell r="C477" t="str">
            <v>Quadec</v>
          </cell>
          <cell r="D477" t="str">
            <v>Q125EB</v>
          </cell>
          <cell r="E477" t="str">
            <v>1/2" x 8'</v>
          </cell>
          <cell r="G477" t="str">
            <v>EA</v>
          </cell>
          <cell r="J477" t="str">
            <v>I</v>
          </cell>
          <cell r="K477">
            <v>1.77</v>
          </cell>
          <cell r="L477">
            <v>74.239999999999995</v>
          </cell>
          <cell r="M477">
            <v>0.55000000000000004</v>
          </cell>
          <cell r="N477">
            <v>33.407999999999994</v>
          </cell>
          <cell r="O477">
            <v>2.7700000000000002E-2</v>
          </cell>
          <cell r="P477">
            <v>0</v>
          </cell>
          <cell r="Q477">
            <v>0</v>
          </cell>
          <cell r="R477">
            <v>33.435699999999997</v>
          </cell>
          <cell r="S477">
            <v>1</v>
          </cell>
          <cell r="T477">
            <v>2.64</v>
          </cell>
          <cell r="U477">
            <v>88.27</v>
          </cell>
          <cell r="V477">
            <v>3.0000000000001137E-2</v>
          </cell>
          <cell r="X477">
            <v>88.3</v>
          </cell>
          <cell r="Y477">
            <v>0.31152681972614038</v>
          </cell>
          <cell r="Z477">
            <v>85.15</v>
          </cell>
          <cell r="AA477">
            <v>3.6999999999999998E-2</v>
          </cell>
          <cell r="AB477" t="str">
            <v>YES</v>
          </cell>
          <cell r="AC477">
            <v>88.3</v>
          </cell>
          <cell r="AD477" t="str">
            <v>I</v>
          </cell>
          <cell r="AE477" t="e">
            <v>#N/A</v>
          </cell>
          <cell r="AF477" t="e">
            <v>#N/A</v>
          </cell>
          <cell r="AG477">
            <v>1</v>
          </cell>
          <cell r="AH477" t="e">
            <v>#N/A</v>
          </cell>
          <cell r="AI477">
            <v>0</v>
          </cell>
          <cell r="AJ477">
            <v>0</v>
          </cell>
          <cell r="AL477" t="e">
            <v>#N/A</v>
          </cell>
          <cell r="AM477" t="e">
            <v>#N/A</v>
          </cell>
          <cell r="AN477" t="str">
            <v/>
          </cell>
          <cell r="AO477" t="str">
            <v>x</v>
          </cell>
        </row>
        <row r="478">
          <cell r="B478" t="str">
            <v>SHQ140EB</v>
          </cell>
          <cell r="C478" t="str">
            <v>Quadec</v>
          </cell>
          <cell r="D478" t="str">
            <v>Q140EB</v>
          </cell>
          <cell r="E478" t="str">
            <v>17/32" x 8'</v>
          </cell>
          <cell r="G478" t="str">
            <v>EA</v>
          </cell>
          <cell r="J478" t="str">
            <v>I</v>
          </cell>
          <cell r="K478">
            <v>1.79</v>
          </cell>
          <cell r="L478">
            <v>76.099999999999994</v>
          </cell>
          <cell r="M478">
            <v>0.55000000000000004</v>
          </cell>
          <cell r="N478">
            <v>34.244999999999997</v>
          </cell>
          <cell r="O478">
            <v>2.7900000000000001E-2</v>
          </cell>
          <cell r="P478">
            <v>0</v>
          </cell>
          <cell r="Q478">
            <v>0</v>
          </cell>
          <cell r="R478">
            <v>34.2729</v>
          </cell>
          <cell r="S478">
            <v>1</v>
          </cell>
          <cell r="T478">
            <v>2.64</v>
          </cell>
          <cell r="U478">
            <v>90.48</v>
          </cell>
          <cell r="V478">
            <v>2.0000000000003126E-2</v>
          </cell>
          <cell r="X478">
            <v>90.5</v>
          </cell>
          <cell r="Y478">
            <v>0.31144349573078861</v>
          </cell>
          <cell r="Z478">
            <v>87.25</v>
          </cell>
          <cell r="AA478">
            <v>3.6999999999999998E-2</v>
          </cell>
          <cell r="AB478" t="str">
            <v>YES</v>
          </cell>
          <cell r="AC478">
            <v>90.5</v>
          </cell>
          <cell r="AD478" t="str">
            <v>I</v>
          </cell>
          <cell r="AE478" t="e">
            <v>#N/A</v>
          </cell>
          <cell r="AF478" t="e">
            <v>#N/A</v>
          </cell>
          <cell r="AG478">
            <v>1</v>
          </cell>
          <cell r="AH478" t="e">
            <v>#N/A</v>
          </cell>
          <cell r="AI478">
            <v>0</v>
          </cell>
          <cell r="AJ478">
            <v>0</v>
          </cell>
          <cell r="AL478" t="e">
            <v>#N/A</v>
          </cell>
          <cell r="AM478" t="e">
            <v>#N/A</v>
          </cell>
          <cell r="AN478" t="str">
            <v/>
          </cell>
          <cell r="AO478" t="str">
            <v>x</v>
          </cell>
        </row>
        <row r="479">
          <cell r="B479" t="str">
            <v>SHQ150EB</v>
          </cell>
          <cell r="C479" t="str">
            <v>Quadec</v>
          </cell>
          <cell r="D479" t="str">
            <v>Q150EB</v>
          </cell>
          <cell r="E479" t="str">
            <v>9/16" x 8'</v>
          </cell>
          <cell r="G479" t="str">
            <v>EA</v>
          </cell>
          <cell r="J479" t="str">
            <v>I</v>
          </cell>
          <cell r="K479">
            <v>1.95</v>
          </cell>
          <cell r="L479">
            <v>77.2</v>
          </cell>
          <cell r="M479">
            <v>0.55000000000000004</v>
          </cell>
          <cell r="N479">
            <v>34.739999999999995</v>
          </cell>
          <cell r="O479">
            <v>2.9499999999999998E-2</v>
          </cell>
          <cell r="P479">
            <v>0</v>
          </cell>
          <cell r="Q479">
            <v>0</v>
          </cell>
          <cell r="R479">
            <v>34.769499999999994</v>
          </cell>
          <cell r="S479">
            <v>1</v>
          </cell>
          <cell r="T479">
            <v>2.64</v>
          </cell>
          <cell r="U479">
            <v>91.79</v>
          </cell>
          <cell r="V479">
            <v>1.0000000000005116E-2</v>
          </cell>
          <cell r="X479">
            <v>91.8</v>
          </cell>
          <cell r="Y479">
            <v>0.31135868488809681</v>
          </cell>
          <cell r="Z479">
            <v>88.55</v>
          </cell>
          <cell r="AA479">
            <v>3.6999999999999998E-2</v>
          </cell>
          <cell r="AB479" t="str">
            <v>YES</v>
          </cell>
          <cell r="AC479">
            <v>91.8</v>
          </cell>
          <cell r="AD479" t="str">
            <v>I</v>
          </cell>
          <cell r="AE479" t="e">
            <v>#N/A</v>
          </cell>
          <cell r="AF479" t="e">
            <v>#N/A</v>
          </cell>
          <cell r="AG479">
            <v>1</v>
          </cell>
          <cell r="AH479" t="e">
            <v>#N/A</v>
          </cell>
          <cell r="AI479">
            <v>0</v>
          </cell>
          <cell r="AJ479">
            <v>0</v>
          </cell>
          <cell r="AL479" t="e">
            <v>#N/A</v>
          </cell>
          <cell r="AM479" t="e">
            <v>#N/A</v>
          </cell>
          <cell r="AN479" t="str">
            <v/>
          </cell>
          <cell r="AO479" t="str">
            <v>x</v>
          </cell>
        </row>
        <row r="480">
          <cell r="B480" t="str">
            <v>SHEVQ60EB</v>
          </cell>
          <cell r="C480" t="str">
            <v>Quadec</v>
          </cell>
          <cell r="D480" t="str">
            <v>EV/Q60EB</v>
          </cell>
          <cell r="E480" t="str">
            <v>1/4"</v>
          </cell>
          <cell r="G480" t="str">
            <v>EA</v>
          </cell>
          <cell r="J480" t="str">
            <v>I</v>
          </cell>
          <cell r="K480">
            <v>0.01</v>
          </cell>
          <cell r="L480">
            <v>38.04</v>
          </cell>
          <cell r="M480">
            <v>0.55000000000000004</v>
          </cell>
          <cell r="N480">
            <v>17.117999999999999</v>
          </cell>
          <cell r="O480">
            <v>1.01E-2</v>
          </cell>
          <cell r="P480">
            <v>0</v>
          </cell>
          <cell r="Q480">
            <v>0</v>
          </cell>
          <cell r="R480">
            <v>17.1281</v>
          </cell>
          <cell r="S480">
            <v>1</v>
          </cell>
          <cell r="T480">
            <v>2.64</v>
          </cell>
          <cell r="U480">
            <v>45.22</v>
          </cell>
          <cell r="V480">
            <v>0.03</v>
          </cell>
          <cell r="X480">
            <v>45.25</v>
          </cell>
          <cell r="Y480">
            <v>0.31177900552486199</v>
          </cell>
          <cell r="Z480">
            <v>43.6</v>
          </cell>
          <cell r="AA480">
            <v>3.7999999999999999E-2</v>
          </cell>
          <cell r="AB480" t="str">
            <v>YES</v>
          </cell>
          <cell r="AC480">
            <v>45.25</v>
          </cell>
          <cell r="AD480" t="str">
            <v>I</v>
          </cell>
          <cell r="AE480" t="e">
            <v>#N/A</v>
          </cell>
          <cell r="AF480" t="e">
            <v>#N/A</v>
          </cell>
          <cell r="AG480">
            <v>1</v>
          </cell>
          <cell r="AH480" t="e">
            <v>#N/A</v>
          </cell>
          <cell r="AI480">
            <v>0</v>
          </cell>
          <cell r="AJ480">
            <v>0</v>
          </cell>
          <cell r="AL480" t="e">
            <v>#N/A</v>
          </cell>
          <cell r="AM480" t="e">
            <v>#N/A</v>
          </cell>
          <cell r="AN480" t="str">
            <v/>
          </cell>
          <cell r="AO480" t="str">
            <v>x</v>
          </cell>
        </row>
        <row r="481">
          <cell r="B481" t="str">
            <v>SHEVQ80EB</v>
          </cell>
          <cell r="C481" t="str">
            <v>Quadec</v>
          </cell>
          <cell r="D481" t="str">
            <v>EV/Q80EB</v>
          </cell>
          <cell r="E481" t="str">
            <v>5/16"</v>
          </cell>
          <cell r="G481" t="str">
            <v>EA</v>
          </cell>
          <cell r="J481" t="str">
            <v>I</v>
          </cell>
          <cell r="K481">
            <v>0.02</v>
          </cell>
          <cell r="L481">
            <v>38.85</v>
          </cell>
          <cell r="M481">
            <v>0.55000000000000004</v>
          </cell>
          <cell r="N481">
            <v>17.482499999999998</v>
          </cell>
          <cell r="O481">
            <v>1.0200000000000001E-2</v>
          </cell>
          <cell r="P481">
            <v>0</v>
          </cell>
          <cell r="Q481">
            <v>0</v>
          </cell>
          <cell r="R481">
            <v>17.492699999999999</v>
          </cell>
          <cell r="S481">
            <v>1</v>
          </cell>
          <cell r="T481">
            <v>2.64</v>
          </cell>
          <cell r="U481">
            <v>46.18</v>
          </cell>
          <cell r="V481">
            <v>2.0000000000003126E-2</v>
          </cell>
          <cell r="X481">
            <v>46.2</v>
          </cell>
          <cell r="Y481">
            <v>0.31158205430932717</v>
          </cell>
          <cell r="Z481">
            <v>44.55</v>
          </cell>
          <cell r="AA481">
            <v>3.6999999999999998E-2</v>
          </cell>
          <cell r="AB481" t="str">
            <v>YES</v>
          </cell>
          <cell r="AC481">
            <v>46.2</v>
          </cell>
          <cell r="AD481" t="str">
            <v>I</v>
          </cell>
          <cell r="AE481" t="e">
            <v>#N/A</v>
          </cell>
          <cell r="AF481" t="e">
            <v>#N/A</v>
          </cell>
          <cell r="AG481">
            <v>1</v>
          </cell>
          <cell r="AH481" t="e">
            <v>#N/A</v>
          </cell>
          <cell r="AI481">
            <v>0</v>
          </cell>
          <cell r="AJ481">
            <v>0</v>
          </cell>
          <cell r="AL481" t="e">
            <v>#N/A</v>
          </cell>
          <cell r="AM481" t="e">
            <v>#N/A</v>
          </cell>
          <cell r="AN481" t="str">
            <v/>
          </cell>
          <cell r="AO481" t="str">
            <v>x</v>
          </cell>
        </row>
        <row r="482">
          <cell r="B482" t="str">
            <v>SHEVQ90EB</v>
          </cell>
          <cell r="C482" t="str">
            <v>Quadec</v>
          </cell>
          <cell r="D482" t="str">
            <v>EV/Q90EB</v>
          </cell>
          <cell r="E482" t="str">
            <v>11/32"</v>
          </cell>
          <cell r="G482" t="str">
            <v>EA</v>
          </cell>
          <cell r="J482" t="str">
            <v>I</v>
          </cell>
          <cell r="K482">
            <v>0.03</v>
          </cell>
          <cell r="L482">
            <v>40.200000000000003</v>
          </cell>
          <cell r="M482">
            <v>0.55000000000000004</v>
          </cell>
          <cell r="N482">
            <v>18.09</v>
          </cell>
          <cell r="O482">
            <v>1.03E-2</v>
          </cell>
          <cell r="P482">
            <v>0</v>
          </cell>
          <cell r="Q482">
            <v>0</v>
          </cell>
          <cell r="R482">
            <v>18.100300000000001</v>
          </cell>
          <cell r="S482">
            <v>1</v>
          </cell>
          <cell r="T482">
            <v>2.64</v>
          </cell>
          <cell r="U482">
            <v>47.78</v>
          </cell>
          <cell r="V482">
            <v>2.0000000000003126E-2</v>
          </cell>
          <cell r="X482">
            <v>47.8</v>
          </cell>
          <cell r="Y482">
            <v>0.31151388360593374</v>
          </cell>
          <cell r="Z482">
            <v>46.1</v>
          </cell>
          <cell r="AA482">
            <v>3.6999999999999998E-2</v>
          </cell>
          <cell r="AB482" t="str">
            <v>YES</v>
          </cell>
          <cell r="AC482">
            <v>47.8</v>
          </cell>
          <cell r="AD482" t="str">
            <v>I</v>
          </cell>
          <cell r="AE482" t="e">
            <v>#N/A</v>
          </cell>
          <cell r="AF482" t="e">
            <v>#N/A</v>
          </cell>
          <cell r="AG482">
            <v>1</v>
          </cell>
          <cell r="AH482" t="e">
            <v>#N/A</v>
          </cell>
          <cell r="AI482">
            <v>0</v>
          </cell>
          <cell r="AJ482">
            <v>0</v>
          </cell>
          <cell r="AL482" t="e">
            <v>#N/A</v>
          </cell>
          <cell r="AM482" t="e">
            <v>#N/A</v>
          </cell>
          <cell r="AN482" t="str">
            <v/>
          </cell>
          <cell r="AO482" t="str">
            <v>x</v>
          </cell>
        </row>
        <row r="483">
          <cell r="B483" t="str">
            <v>SHEVQ100EB</v>
          </cell>
          <cell r="C483" t="str">
            <v>Quadec</v>
          </cell>
          <cell r="D483" t="str">
            <v>EV/Q100EB</v>
          </cell>
          <cell r="E483" t="str">
            <v>3/8"</v>
          </cell>
          <cell r="G483" t="str">
            <v>EA</v>
          </cell>
          <cell r="J483" t="str">
            <v>I</v>
          </cell>
          <cell r="K483">
            <v>0.04</v>
          </cell>
          <cell r="L483">
            <v>41.95</v>
          </cell>
          <cell r="M483">
            <v>0.55000000000000004</v>
          </cell>
          <cell r="N483">
            <v>18.877499999999998</v>
          </cell>
          <cell r="O483">
            <v>1.04E-2</v>
          </cell>
          <cell r="P483">
            <v>0</v>
          </cell>
          <cell r="Q483">
            <v>0</v>
          </cell>
          <cell r="R483">
            <v>18.887899999999998</v>
          </cell>
          <cell r="S483">
            <v>1</v>
          </cell>
          <cell r="T483">
            <v>2.64</v>
          </cell>
          <cell r="U483">
            <v>49.86</v>
          </cell>
          <cell r="V483">
            <v>-0.01</v>
          </cell>
          <cell r="X483">
            <v>49.85</v>
          </cell>
          <cell r="Y483">
            <v>0.31110057445062478</v>
          </cell>
          <cell r="Z483">
            <v>48.1</v>
          </cell>
          <cell r="AA483">
            <v>3.5999999999999997E-2</v>
          </cell>
          <cell r="AB483" t="str">
            <v>YES</v>
          </cell>
          <cell r="AC483">
            <v>49.85</v>
          </cell>
          <cell r="AD483" t="str">
            <v>I</v>
          </cell>
          <cell r="AE483" t="e">
            <v>#N/A</v>
          </cell>
          <cell r="AF483" t="e">
            <v>#N/A</v>
          </cell>
          <cell r="AG483">
            <v>1</v>
          </cell>
          <cell r="AH483" t="e">
            <v>#N/A</v>
          </cell>
          <cell r="AI483">
            <v>0</v>
          </cell>
          <cell r="AJ483">
            <v>0</v>
          </cell>
          <cell r="AL483" t="e">
            <v>#N/A</v>
          </cell>
          <cell r="AM483" t="e">
            <v>#N/A</v>
          </cell>
          <cell r="AN483" t="str">
            <v/>
          </cell>
          <cell r="AO483" t="str">
            <v>x</v>
          </cell>
        </row>
        <row r="484">
          <cell r="B484" t="str">
            <v>SHEVQ110EB</v>
          </cell>
          <cell r="C484" t="str">
            <v>Quadec</v>
          </cell>
          <cell r="D484" t="str">
            <v>EV/Q110EB</v>
          </cell>
          <cell r="E484" t="str">
            <v>7/16"</v>
          </cell>
          <cell r="G484" t="str">
            <v>EA</v>
          </cell>
          <cell r="J484" t="str">
            <v>I</v>
          </cell>
          <cell r="K484">
            <v>0.06</v>
          </cell>
          <cell r="L484">
            <v>42.58</v>
          </cell>
          <cell r="M484">
            <v>0.55000000000000004</v>
          </cell>
          <cell r="N484">
            <v>19.160999999999998</v>
          </cell>
          <cell r="O484">
            <v>1.06E-2</v>
          </cell>
          <cell r="P484">
            <v>0</v>
          </cell>
          <cell r="Q484">
            <v>0</v>
          </cell>
          <cell r="R484">
            <v>19.171599999999998</v>
          </cell>
          <cell r="S484">
            <v>1</v>
          </cell>
          <cell r="T484">
            <v>2.64</v>
          </cell>
          <cell r="U484">
            <v>50.61</v>
          </cell>
          <cell r="V484">
            <v>-0.01</v>
          </cell>
          <cell r="X484">
            <v>50.6</v>
          </cell>
          <cell r="Y484">
            <v>0.31111749910168895</v>
          </cell>
          <cell r="Z484">
            <v>48.8</v>
          </cell>
          <cell r="AA484">
            <v>3.6999999999999998E-2</v>
          </cell>
          <cell r="AB484" t="str">
            <v>YES</v>
          </cell>
          <cell r="AC484">
            <v>50.6</v>
          </cell>
          <cell r="AD484" t="str">
            <v>I</v>
          </cell>
          <cell r="AE484" t="e">
            <v>#N/A</v>
          </cell>
          <cell r="AF484" t="e">
            <v>#N/A</v>
          </cell>
          <cell r="AG484">
            <v>1</v>
          </cell>
          <cell r="AH484" t="e">
            <v>#N/A</v>
          </cell>
          <cell r="AI484">
            <v>0</v>
          </cell>
          <cell r="AJ484">
            <v>0</v>
          </cell>
          <cell r="AL484" t="e">
            <v>#N/A</v>
          </cell>
          <cell r="AM484" t="e">
            <v>#N/A</v>
          </cell>
          <cell r="AN484" t="str">
            <v/>
          </cell>
          <cell r="AO484" t="str">
            <v>x</v>
          </cell>
        </row>
        <row r="485">
          <cell r="B485" t="str">
            <v>SHEVQ125EB</v>
          </cell>
          <cell r="C485" t="str">
            <v>Quadec</v>
          </cell>
          <cell r="D485" t="str">
            <v>EV/Q125EB</v>
          </cell>
          <cell r="E485" t="str">
            <v>1/2"</v>
          </cell>
          <cell r="G485" t="str">
            <v>EA</v>
          </cell>
          <cell r="J485" t="str">
            <v>I</v>
          </cell>
          <cell r="K485">
            <v>0.08</v>
          </cell>
          <cell r="L485">
            <v>42.98</v>
          </cell>
          <cell r="M485">
            <v>0.55000000000000004</v>
          </cell>
          <cell r="N485">
            <v>19.340999999999998</v>
          </cell>
          <cell r="O485">
            <v>1.0800000000000001E-2</v>
          </cell>
          <cell r="P485">
            <v>0</v>
          </cell>
          <cell r="Q485">
            <v>0</v>
          </cell>
          <cell r="R485">
            <v>19.351799999999997</v>
          </cell>
          <cell r="S485">
            <v>1</v>
          </cell>
          <cell r="T485">
            <v>2.64</v>
          </cell>
          <cell r="U485">
            <v>51.09</v>
          </cell>
          <cell r="V485">
            <v>1.0000000000005116E-2</v>
          </cell>
          <cell r="X485">
            <v>51.1</v>
          </cell>
          <cell r="Y485">
            <v>0.31144636185732094</v>
          </cell>
          <cell r="Z485">
            <v>49.3</v>
          </cell>
          <cell r="AA485">
            <v>3.6999999999999998E-2</v>
          </cell>
          <cell r="AB485" t="str">
            <v>YES</v>
          </cell>
          <cell r="AC485">
            <v>51.1</v>
          </cell>
          <cell r="AD485" t="str">
            <v>I</v>
          </cell>
          <cell r="AE485" t="e">
            <v>#N/A</v>
          </cell>
          <cell r="AF485" t="e">
            <v>#N/A</v>
          </cell>
          <cell r="AG485">
            <v>1</v>
          </cell>
          <cell r="AH485" t="e">
            <v>#N/A</v>
          </cell>
          <cell r="AI485">
            <v>0</v>
          </cell>
          <cell r="AJ485">
            <v>0</v>
          </cell>
          <cell r="AL485" t="e">
            <v>#N/A</v>
          </cell>
          <cell r="AM485" t="e">
            <v>#N/A</v>
          </cell>
          <cell r="AN485" t="str">
            <v/>
          </cell>
          <cell r="AO485" t="str">
            <v>x</v>
          </cell>
        </row>
        <row r="486">
          <cell r="B486" t="str">
            <v>SHEVQ140EB</v>
          </cell>
          <cell r="C486" t="str">
            <v>Quadec</v>
          </cell>
          <cell r="D486" t="str">
            <v>EV/Q140EB</v>
          </cell>
          <cell r="E486" t="str">
            <v>17/32"</v>
          </cell>
          <cell r="G486" t="str">
            <v>EA</v>
          </cell>
          <cell r="J486" t="str">
            <v>I</v>
          </cell>
          <cell r="K486">
            <v>0.1</v>
          </cell>
          <cell r="L486">
            <v>43.55</v>
          </cell>
          <cell r="M486">
            <v>0.55000000000000004</v>
          </cell>
          <cell r="N486">
            <v>19.597499999999997</v>
          </cell>
          <cell r="O486">
            <v>1.0999999999999999E-2</v>
          </cell>
          <cell r="P486">
            <v>0</v>
          </cell>
          <cell r="Q486">
            <v>0</v>
          </cell>
          <cell r="R486">
            <v>19.608499999999996</v>
          </cell>
          <cell r="S486">
            <v>1</v>
          </cell>
          <cell r="T486">
            <v>2.64</v>
          </cell>
          <cell r="U486">
            <v>51.77</v>
          </cell>
          <cell r="V486">
            <v>3.0000000000001137E-2</v>
          </cell>
          <cell r="X486">
            <v>51.8</v>
          </cell>
          <cell r="Y486">
            <v>0.31174096174096194</v>
          </cell>
          <cell r="Z486">
            <v>49.95</v>
          </cell>
          <cell r="AA486">
            <v>3.6999999999999998E-2</v>
          </cell>
          <cell r="AB486" t="str">
            <v>YES</v>
          </cell>
          <cell r="AC486">
            <v>51.8</v>
          </cell>
          <cell r="AD486" t="str">
            <v>I</v>
          </cell>
          <cell r="AE486" t="e">
            <v>#N/A</v>
          </cell>
          <cell r="AF486" t="e">
            <v>#N/A</v>
          </cell>
          <cell r="AG486">
            <v>1</v>
          </cell>
          <cell r="AH486" t="e">
            <v>#N/A</v>
          </cell>
          <cell r="AI486">
            <v>0</v>
          </cell>
          <cell r="AJ486">
            <v>0</v>
          </cell>
          <cell r="AL486" t="e">
            <v>#N/A</v>
          </cell>
          <cell r="AM486" t="e">
            <v>#N/A</v>
          </cell>
          <cell r="AN486" t="str">
            <v/>
          </cell>
          <cell r="AO486" t="str">
            <v>x</v>
          </cell>
        </row>
        <row r="487">
          <cell r="B487" t="str">
            <v>SHEVQ150EB</v>
          </cell>
          <cell r="C487" t="str">
            <v>Quadec</v>
          </cell>
          <cell r="D487" t="str">
            <v>EV/Q150EB</v>
          </cell>
          <cell r="E487" t="str">
            <v>9/16"</v>
          </cell>
          <cell r="G487" t="str">
            <v>EA</v>
          </cell>
          <cell r="J487" t="str">
            <v>I</v>
          </cell>
          <cell r="K487">
            <v>0.13</v>
          </cell>
          <cell r="L487">
            <v>44.71</v>
          </cell>
          <cell r="M487">
            <v>0.55000000000000004</v>
          </cell>
          <cell r="N487">
            <v>20.119499999999999</v>
          </cell>
          <cell r="O487">
            <v>1.1300000000000001E-2</v>
          </cell>
          <cell r="P487">
            <v>0</v>
          </cell>
          <cell r="Q487">
            <v>0</v>
          </cell>
          <cell r="R487">
            <v>20.130799999999997</v>
          </cell>
          <cell r="S487">
            <v>1</v>
          </cell>
          <cell r="T487">
            <v>2.64</v>
          </cell>
          <cell r="U487">
            <v>53.15</v>
          </cell>
          <cell r="V487">
            <v>0</v>
          </cell>
          <cell r="X487">
            <v>53.15</v>
          </cell>
          <cell r="Y487">
            <v>0.31135551184469357</v>
          </cell>
          <cell r="Z487">
            <v>51.25</v>
          </cell>
          <cell r="AA487">
            <v>3.6999999999999998E-2</v>
          </cell>
          <cell r="AB487" t="str">
            <v>YES</v>
          </cell>
          <cell r="AC487">
            <v>53.15</v>
          </cell>
          <cell r="AD487" t="str">
            <v>I</v>
          </cell>
          <cell r="AE487" t="e">
            <v>#N/A</v>
          </cell>
          <cell r="AF487" t="e">
            <v>#N/A</v>
          </cell>
          <cell r="AG487">
            <v>1</v>
          </cell>
          <cell r="AH487" t="e">
            <v>#N/A</v>
          </cell>
          <cell r="AI487">
            <v>0</v>
          </cell>
          <cell r="AJ487">
            <v>0</v>
          </cell>
          <cell r="AL487" t="e">
            <v>#N/A</v>
          </cell>
          <cell r="AM487" t="e">
            <v>#N/A</v>
          </cell>
          <cell r="AN487" t="str">
            <v/>
          </cell>
          <cell r="AO487" t="str">
            <v>x</v>
          </cell>
        </row>
        <row r="488">
          <cell r="B488" t="str">
            <v>SHQ45ACG</v>
          </cell>
          <cell r="C488" t="str">
            <v>Quadec</v>
          </cell>
          <cell r="D488" t="str">
            <v>Q45ACG</v>
          </cell>
          <cell r="E488" t="str">
            <v>3/16" x 8'</v>
          </cell>
          <cell r="G488" t="str">
            <v>EA</v>
          </cell>
          <cell r="J488" t="str">
            <v>I</v>
          </cell>
          <cell r="K488">
            <v>0.38</v>
          </cell>
          <cell r="L488">
            <v>18.63</v>
          </cell>
          <cell r="M488">
            <v>0.55000000000000004</v>
          </cell>
          <cell r="N488">
            <v>8.383499999999998</v>
          </cell>
          <cell r="O488">
            <v>1.38E-2</v>
          </cell>
          <cell r="P488">
            <v>0</v>
          </cell>
          <cell r="Q488">
            <v>0</v>
          </cell>
          <cell r="R488">
            <v>8.3972999999999978</v>
          </cell>
          <cell r="S488">
            <v>1</v>
          </cell>
          <cell r="T488">
            <v>2.64</v>
          </cell>
          <cell r="U488">
            <v>22.17</v>
          </cell>
          <cell r="V488">
            <v>3.0000000000001137E-2</v>
          </cell>
          <cell r="X488">
            <v>22.2</v>
          </cell>
          <cell r="Y488">
            <v>0.31226044226044247</v>
          </cell>
          <cell r="Z488">
            <v>21.4</v>
          </cell>
          <cell r="AA488">
            <v>3.6999999999999998E-2</v>
          </cell>
          <cell r="AB488" t="str">
            <v>YES</v>
          </cell>
          <cell r="AC488">
            <v>22.2</v>
          </cell>
          <cell r="AD488" t="str">
            <v>I</v>
          </cell>
          <cell r="AE488" t="e">
            <v>#N/A</v>
          </cell>
          <cell r="AF488" t="e">
            <v>#N/A</v>
          </cell>
          <cell r="AG488">
            <v>1</v>
          </cell>
          <cell r="AH488" t="e">
            <v>#N/A</v>
          </cell>
          <cell r="AI488">
            <v>0</v>
          </cell>
          <cell r="AJ488">
            <v>0</v>
          </cell>
          <cell r="AL488" t="e">
            <v>#N/A</v>
          </cell>
          <cell r="AM488" t="e">
            <v>#N/A</v>
          </cell>
          <cell r="AN488" t="str">
            <v/>
          </cell>
          <cell r="AO488" t="str">
            <v>x</v>
          </cell>
        </row>
        <row r="489">
          <cell r="B489" t="str">
            <v>SHQ60ACG</v>
          </cell>
          <cell r="C489" t="str">
            <v>Quadec</v>
          </cell>
          <cell r="D489" t="str">
            <v>Q60ACG</v>
          </cell>
          <cell r="E489" t="str">
            <v>1/4" x 8'</v>
          </cell>
          <cell r="G489" t="str">
            <v>EA</v>
          </cell>
          <cell r="J489" t="str">
            <v>I</v>
          </cell>
          <cell r="K489">
            <v>0.57999999999999996</v>
          </cell>
          <cell r="L489">
            <v>19.41</v>
          </cell>
          <cell r="M489">
            <v>0.55000000000000004</v>
          </cell>
          <cell r="N489">
            <v>8.7344999999999988</v>
          </cell>
          <cell r="O489">
            <v>1.5800000000000002E-2</v>
          </cell>
          <cell r="P489">
            <v>0</v>
          </cell>
          <cell r="Q489">
            <v>0</v>
          </cell>
          <cell r="R489">
            <v>8.7502999999999993</v>
          </cell>
          <cell r="S489">
            <v>1</v>
          </cell>
          <cell r="T489">
            <v>2.64</v>
          </cell>
          <cell r="U489">
            <v>23.1</v>
          </cell>
          <cell r="V489">
            <v>0</v>
          </cell>
          <cell r="X489">
            <v>23.1</v>
          </cell>
          <cell r="Y489">
            <v>0.31127115308933506</v>
          </cell>
          <cell r="Z489">
            <v>22.3</v>
          </cell>
          <cell r="AA489">
            <v>3.5999999999999997E-2</v>
          </cell>
          <cell r="AB489" t="str">
            <v>YES</v>
          </cell>
          <cell r="AC489">
            <v>23.1</v>
          </cell>
          <cell r="AD489" t="str">
            <v>I</v>
          </cell>
          <cell r="AE489" t="e">
            <v>#N/A</v>
          </cell>
          <cell r="AF489" t="e">
            <v>#N/A</v>
          </cell>
          <cell r="AG489">
            <v>1</v>
          </cell>
          <cell r="AH489" t="e">
            <v>#N/A</v>
          </cell>
          <cell r="AI489">
            <v>0</v>
          </cell>
          <cell r="AJ489">
            <v>0</v>
          </cell>
          <cell r="AL489" t="e">
            <v>#N/A</v>
          </cell>
          <cell r="AM489" t="e">
            <v>#N/A</v>
          </cell>
          <cell r="AN489" t="str">
            <v/>
          </cell>
          <cell r="AO489" t="str">
            <v>x</v>
          </cell>
        </row>
        <row r="490">
          <cell r="B490" t="str">
            <v>SHQ80ACG</v>
          </cell>
          <cell r="C490" t="str">
            <v>Quadec</v>
          </cell>
          <cell r="D490" t="str">
            <v>Q80ACG</v>
          </cell>
          <cell r="E490" t="str">
            <v>5/16" x 8'</v>
          </cell>
          <cell r="G490" t="str">
            <v>EA</v>
          </cell>
          <cell r="J490" t="str">
            <v>I</v>
          </cell>
          <cell r="K490">
            <v>1.1100000000000001</v>
          </cell>
          <cell r="L490">
            <v>21.88</v>
          </cell>
          <cell r="M490">
            <v>0.55000000000000004</v>
          </cell>
          <cell r="N490">
            <v>9.8459999999999983</v>
          </cell>
          <cell r="O490">
            <v>2.1100000000000001E-2</v>
          </cell>
          <cell r="P490">
            <v>0</v>
          </cell>
          <cell r="Q490">
            <v>0</v>
          </cell>
          <cell r="R490">
            <v>9.8670999999999989</v>
          </cell>
          <cell r="S490">
            <v>1</v>
          </cell>
          <cell r="T490">
            <v>2.64</v>
          </cell>
          <cell r="U490">
            <v>26.05</v>
          </cell>
          <cell r="V490">
            <v>0</v>
          </cell>
          <cell r="X490">
            <v>26.05</v>
          </cell>
          <cell r="Y490">
            <v>0.3113173966149016</v>
          </cell>
          <cell r="Z490">
            <v>25.15</v>
          </cell>
          <cell r="AA490">
            <v>3.5999999999999997E-2</v>
          </cell>
          <cell r="AB490" t="str">
            <v>YES</v>
          </cell>
          <cell r="AC490">
            <v>26.05</v>
          </cell>
          <cell r="AD490" t="str">
            <v>I</v>
          </cell>
          <cell r="AE490" t="e">
            <v>#N/A</v>
          </cell>
          <cell r="AF490" t="e">
            <v>#N/A</v>
          </cell>
          <cell r="AG490">
            <v>1</v>
          </cell>
          <cell r="AH490" t="e">
            <v>#N/A</v>
          </cell>
          <cell r="AI490">
            <v>0</v>
          </cell>
          <cell r="AJ490">
            <v>0</v>
          </cell>
          <cell r="AL490" t="e">
            <v>#N/A</v>
          </cell>
          <cell r="AM490" t="e">
            <v>#N/A</v>
          </cell>
          <cell r="AN490" t="str">
            <v/>
          </cell>
          <cell r="AO490" t="str">
            <v>x</v>
          </cell>
        </row>
        <row r="491">
          <cell r="B491" t="str">
            <v>SHQ100ACG</v>
          </cell>
          <cell r="C491" t="str">
            <v>Quadec</v>
          </cell>
          <cell r="D491" t="str">
            <v>Q100ACG</v>
          </cell>
          <cell r="E491" t="str">
            <v>3/8" x 8'</v>
          </cell>
          <cell r="G491" t="str">
            <v>EA</v>
          </cell>
          <cell r="J491" t="str">
            <v>I</v>
          </cell>
          <cell r="K491">
            <v>1.6</v>
          </cell>
          <cell r="L491">
            <v>24.11</v>
          </cell>
          <cell r="M491">
            <v>0.55000000000000004</v>
          </cell>
          <cell r="N491">
            <v>10.849499999999999</v>
          </cell>
          <cell r="O491">
            <v>2.6000000000000002E-2</v>
          </cell>
          <cell r="P491">
            <v>0</v>
          </cell>
          <cell r="Q491">
            <v>0</v>
          </cell>
          <cell r="R491">
            <v>10.875499999999999</v>
          </cell>
          <cell r="S491">
            <v>1</v>
          </cell>
          <cell r="T491">
            <v>2.64</v>
          </cell>
          <cell r="U491">
            <v>28.71</v>
          </cell>
          <cell r="V491">
            <v>-0.01</v>
          </cell>
          <cell r="X491">
            <v>28.7</v>
          </cell>
          <cell r="Y491">
            <v>0.31102312321824527</v>
          </cell>
          <cell r="Z491">
            <v>27.7</v>
          </cell>
          <cell r="AA491">
            <v>3.5999999999999997E-2</v>
          </cell>
          <cell r="AB491" t="str">
            <v>YES</v>
          </cell>
          <cell r="AC491">
            <v>28.7</v>
          </cell>
          <cell r="AD491" t="str">
            <v>I</v>
          </cell>
          <cell r="AE491" t="e">
            <v>#N/A</v>
          </cell>
          <cell r="AF491" t="e">
            <v>#N/A</v>
          </cell>
          <cell r="AG491">
            <v>1</v>
          </cell>
          <cell r="AH491" t="e">
            <v>#N/A</v>
          </cell>
          <cell r="AI491">
            <v>0</v>
          </cell>
          <cell r="AJ491">
            <v>0</v>
          </cell>
          <cell r="AL491" t="e">
            <v>#N/A</v>
          </cell>
          <cell r="AM491" t="e">
            <v>#N/A</v>
          </cell>
          <cell r="AN491" t="str">
            <v/>
          </cell>
          <cell r="AO491" t="str">
            <v>x</v>
          </cell>
        </row>
        <row r="492">
          <cell r="B492" t="str">
            <v>SHQ125ACG</v>
          </cell>
          <cell r="C492" t="str">
            <v>Quadec</v>
          </cell>
          <cell r="D492" t="str">
            <v>Q125ACG</v>
          </cell>
          <cell r="E492" t="str">
            <v>1/2" x 8'</v>
          </cell>
          <cell r="G492" t="str">
            <v>EA</v>
          </cell>
          <cell r="J492" t="str">
            <v>I</v>
          </cell>
          <cell r="K492">
            <v>1.77</v>
          </cell>
          <cell r="L492">
            <v>28.26</v>
          </cell>
          <cell r="M492">
            <v>0.55000000000000004</v>
          </cell>
          <cell r="N492">
            <v>12.716999999999999</v>
          </cell>
          <cell r="O492">
            <v>2.7700000000000002E-2</v>
          </cell>
          <cell r="P492">
            <v>0</v>
          </cell>
          <cell r="Q492">
            <v>0</v>
          </cell>
          <cell r="R492">
            <v>12.744699999999998</v>
          </cell>
          <cell r="S492">
            <v>1</v>
          </cell>
          <cell r="T492">
            <v>2.64</v>
          </cell>
          <cell r="U492">
            <v>33.65</v>
          </cell>
          <cell r="V492">
            <v>0</v>
          </cell>
          <cell r="X492">
            <v>33.65</v>
          </cell>
          <cell r="Y492">
            <v>0.31137646899905452</v>
          </cell>
          <cell r="Z492">
            <v>32.450000000000003</v>
          </cell>
          <cell r="AA492">
            <v>3.6999999999999998E-2</v>
          </cell>
          <cell r="AB492" t="str">
            <v>YES</v>
          </cell>
          <cell r="AC492">
            <v>33.65</v>
          </cell>
          <cell r="AD492" t="str">
            <v>I</v>
          </cell>
          <cell r="AE492" t="e">
            <v>#N/A</v>
          </cell>
          <cell r="AF492" t="e">
            <v>#N/A</v>
          </cell>
          <cell r="AG492">
            <v>1</v>
          </cell>
          <cell r="AH492" t="e">
            <v>#N/A</v>
          </cell>
          <cell r="AI492">
            <v>0</v>
          </cell>
          <cell r="AJ492">
            <v>0</v>
          </cell>
          <cell r="AL492" t="e">
            <v>#N/A</v>
          </cell>
          <cell r="AM492" t="e">
            <v>#N/A</v>
          </cell>
          <cell r="AN492" t="str">
            <v/>
          </cell>
          <cell r="AO492" t="str">
            <v>x</v>
          </cell>
        </row>
        <row r="493">
          <cell r="B493" t="str">
            <v>SHEVQ45ACG</v>
          </cell>
          <cell r="C493" t="str">
            <v>Quadec</v>
          </cell>
          <cell r="D493" t="str">
            <v>EV/Q45ACG</v>
          </cell>
          <cell r="E493" t="str">
            <v>3/16"</v>
          </cell>
          <cell r="G493" t="str">
            <v>EA</v>
          </cell>
          <cell r="J493" t="str">
            <v>I</v>
          </cell>
          <cell r="K493">
            <v>0.01</v>
          </cell>
          <cell r="L493">
            <v>8.33</v>
          </cell>
          <cell r="M493">
            <v>0.55000000000000004</v>
          </cell>
          <cell r="N493">
            <v>3.7484999999999995</v>
          </cell>
          <cell r="O493">
            <v>1.01E-2</v>
          </cell>
          <cell r="P493">
            <v>0</v>
          </cell>
          <cell r="Q493">
            <v>0</v>
          </cell>
          <cell r="R493">
            <v>3.7585999999999995</v>
          </cell>
          <cell r="S493">
            <v>1</v>
          </cell>
          <cell r="T493">
            <v>2.64</v>
          </cell>
          <cell r="U493">
            <v>9.92</v>
          </cell>
          <cell r="V493">
            <v>0.03</v>
          </cell>
          <cell r="X493">
            <v>9.9499999999999993</v>
          </cell>
          <cell r="Y493">
            <v>0.31318410232983107</v>
          </cell>
          <cell r="Z493">
            <v>9.6</v>
          </cell>
          <cell r="AA493">
            <v>3.5999999999999997E-2</v>
          </cell>
          <cell r="AB493" t="str">
            <v>YES</v>
          </cell>
          <cell r="AC493">
            <v>9.9499999999999993</v>
          </cell>
          <cell r="AD493" t="str">
            <v>I</v>
          </cell>
          <cell r="AE493" t="e">
            <v>#N/A</v>
          </cell>
          <cell r="AF493" t="e">
            <v>#N/A</v>
          </cell>
          <cell r="AG493">
            <v>1</v>
          </cell>
          <cell r="AH493" t="e">
            <v>#N/A</v>
          </cell>
          <cell r="AI493">
            <v>0</v>
          </cell>
          <cell r="AJ493">
            <v>0</v>
          </cell>
          <cell r="AL493" t="e">
            <v>#N/A</v>
          </cell>
          <cell r="AM493" t="e">
            <v>#N/A</v>
          </cell>
          <cell r="AN493" t="str">
            <v/>
          </cell>
          <cell r="AO493" t="str">
            <v>x</v>
          </cell>
        </row>
        <row r="494">
          <cell r="B494" t="str">
            <v>SHEVQ60ACG</v>
          </cell>
          <cell r="C494" t="str">
            <v>Quadec</v>
          </cell>
          <cell r="D494" t="str">
            <v>EV/Q60ACG</v>
          </cell>
          <cell r="E494" t="str">
            <v>1/4"</v>
          </cell>
          <cell r="G494" t="str">
            <v>EA</v>
          </cell>
          <cell r="J494" t="str">
            <v>I</v>
          </cell>
          <cell r="K494">
            <v>0.01</v>
          </cell>
          <cell r="L494">
            <v>8.33</v>
          </cell>
          <cell r="M494">
            <v>0.55000000000000004</v>
          </cell>
          <cell r="N494">
            <v>3.7484999999999995</v>
          </cell>
          <cell r="O494">
            <v>1.01E-2</v>
          </cell>
          <cell r="P494">
            <v>0</v>
          </cell>
          <cell r="Q494">
            <v>0</v>
          </cell>
          <cell r="R494">
            <v>3.7585999999999995</v>
          </cell>
          <cell r="S494">
            <v>1</v>
          </cell>
          <cell r="T494">
            <v>2.64</v>
          </cell>
          <cell r="U494">
            <v>9.92</v>
          </cell>
          <cell r="V494">
            <v>0.03</v>
          </cell>
          <cell r="X494">
            <v>9.9499999999999993</v>
          </cell>
          <cell r="Y494">
            <v>0.31318410232983107</v>
          </cell>
          <cell r="Z494">
            <v>9.6</v>
          </cell>
          <cell r="AA494">
            <v>3.5999999999999997E-2</v>
          </cell>
          <cell r="AB494" t="str">
            <v>YES</v>
          </cell>
          <cell r="AC494">
            <v>9.9499999999999993</v>
          </cell>
          <cell r="AD494" t="str">
            <v>I</v>
          </cell>
          <cell r="AE494" t="e">
            <v>#N/A</v>
          </cell>
          <cell r="AF494" t="e">
            <v>#N/A</v>
          </cell>
          <cell r="AG494">
            <v>1</v>
          </cell>
          <cell r="AH494" t="e">
            <v>#N/A</v>
          </cell>
          <cell r="AI494">
            <v>0</v>
          </cell>
          <cell r="AJ494">
            <v>0</v>
          </cell>
          <cell r="AL494" t="e">
            <v>#N/A</v>
          </cell>
          <cell r="AM494" t="e">
            <v>#N/A</v>
          </cell>
          <cell r="AN494" t="str">
            <v/>
          </cell>
          <cell r="AO494" t="str">
            <v>x</v>
          </cell>
        </row>
        <row r="495">
          <cell r="B495" t="str">
            <v>SHEVQ80ACG</v>
          </cell>
          <cell r="C495" t="str">
            <v>Quadec</v>
          </cell>
          <cell r="D495" t="str">
            <v>EV/Q80ACG</v>
          </cell>
          <cell r="E495" t="str">
            <v>5/16"</v>
          </cell>
          <cell r="G495" t="str">
            <v>EA</v>
          </cell>
          <cell r="J495" t="str">
            <v>I</v>
          </cell>
          <cell r="K495">
            <v>0.01</v>
          </cell>
          <cell r="L495">
            <v>8.33</v>
          </cell>
          <cell r="M495">
            <v>0.55000000000000004</v>
          </cell>
          <cell r="N495">
            <v>3.7484999999999995</v>
          </cell>
          <cell r="O495">
            <v>1.01E-2</v>
          </cell>
          <cell r="P495">
            <v>0</v>
          </cell>
          <cell r="Q495">
            <v>0</v>
          </cell>
          <cell r="R495">
            <v>3.7585999999999995</v>
          </cell>
          <cell r="S495">
            <v>1</v>
          </cell>
          <cell r="T495">
            <v>2.64</v>
          </cell>
          <cell r="U495">
            <v>9.92</v>
          </cell>
          <cell r="V495">
            <v>0.03</v>
          </cell>
          <cell r="X495">
            <v>9.9499999999999993</v>
          </cell>
          <cell r="Y495">
            <v>0.31318410232983107</v>
          </cell>
          <cell r="Z495">
            <v>9.6</v>
          </cell>
          <cell r="AA495">
            <v>3.5999999999999997E-2</v>
          </cell>
          <cell r="AB495" t="str">
            <v>YES</v>
          </cell>
          <cell r="AC495">
            <v>9.9499999999999993</v>
          </cell>
          <cell r="AD495" t="str">
            <v>I</v>
          </cell>
          <cell r="AE495" t="e">
            <v>#N/A</v>
          </cell>
          <cell r="AF495" t="e">
            <v>#N/A</v>
          </cell>
          <cell r="AG495">
            <v>1</v>
          </cell>
          <cell r="AH495" t="e">
            <v>#N/A</v>
          </cell>
          <cell r="AI495">
            <v>0</v>
          </cell>
          <cell r="AJ495">
            <v>0</v>
          </cell>
          <cell r="AL495" t="e">
            <v>#N/A</v>
          </cell>
          <cell r="AM495" t="e">
            <v>#N/A</v>
          </cell>
          <cell r="AN495" t="str">
            <v/>
          </cell>
          <cell r="AO495" t="str">
            <v>x</v>
          </cell>
        </row>
        <row r="496">
          <cell r="B496" t="str">
            <v>SHEVQ100ACG</v>
          </cell>
          <cell r="C496" t="str">
            <v>Quadec</v>
          </cell>
          <cell r="D496" t="str">
            <v>EV/Q100ACG</v>
          </cell>
          <cell r="E496" t="str">
            <v>3/8"</v>
          </cell>
          <cell r="G496" t="str">
            <v>EA</v>
          </cell>
          <cell r="J496" t="str">
            <v>I</v>
          </cell>
          <cell r="K496">
            <v>0.01</v>
          </cell>
          <cell r="L496">
            <v>8.33</v>
          </cell>
          <cell r="M496">
            <v>0.55000000000000004</v>
          </cell>
          <cell r="N496">
            <v>3.7484999999999995</v>
          </cell>
          <cell r="O496">
            <v>1.01E-2</v>
          </cell>
          <cell r="P496">
            <v>0</v>
          </cell>
          <cell r="Q496">
            <v>0</v>
          </cell>
          <cell r="R496">
            <v>3.7585999999999995</v>
          </cell>
          <cell r="S496">
            <v>1</v>
          </cell>
          <cell r="T496">
            <v>2.64</v>
          </cell>
          <cell r="U496">
            <v>9.92</v>
          </cell>
          <cell r="V496">
            <v>0.03</v>
          </cell>
          <cell r="X496">
            <v>9.9499999999999993</v>
          </cell>
          <cell r="Y496">
            <v>0.31318410232983107</v>
          </cell>
          <cell r="Z496">
            <v>9.6</v>
          </cell>
          <cell r="AA496">
            <v>3.5999999999999997E-2</v>
          </cell>
          <cell r="AB496" t="str">
            <v>YES</v>
          </cell>
          <cell r="AC496">
            <v>9.9499999999999993</v>
          </cell>
          <cell r="AD496" t="str">
            <v>I</v>
          </cell>
          <cell r="AE496" t="e">
            <v>#N/A</v>
          </cell>
          <cell r="AF496" t="e">
            <v>#N/A</v>
          </cell>
          <cell r="AG496">
            <v>1</v>
          </cell>
          <cell r="AH496" t="e">
            <v>#N/A</v>
          </cell>
          <cell r="AI496">
            <v>0</v>
          </cell>
          <cell r="AJ496">
            <v>0</v>
          </cell>
          <cell r="AL496" t="e">
            <v>#N/A</v>
          </cell>
          <cell r="AM496" t="e">
            <v>#N/A</v>
          </cell>
          <cell r="AN496" t="str">
            <v/>
          </cell>
          <cell r="AO496" t="str">
            <v>x</v>
          </cell>
        </row>
        <row r="497">
          <cell r="B497" t="str">
            <v>SHEVQ125ACG</v>
          </cell>
          <cell r="C497" t="str">
            <v>Quadec</v>
          </cell>
          <cell r="D497" t="str">
            <v>EV/Q125ACG</v>
          </cell>
          <cell r="E497" t="str">
            <v>1/2"</v>
          </cell>
          <cell r="G497" t="str">
            <v>EA</v>
          </cell>
          <cell r="J497" t="str">
            <v>I</v>
          </cell>
          <cell r="K497">
            <v>0.01</v>
          </cell>
          <cell r="L497">
            <v>8.33</v>
          </cell>
          <cell r="M497">
            <v>0.55000000000000004</v>
          </cell>
          <cell r="N497">
            <v>3.7484999999999995</v>
          </cell>
          <cell r="O497">
            <v>1.01E-2</v>
          </cell>
          <cell r="P497">
            <v>0</v>
          </cell>
          <cell r="Q497">
            <v>0</v>
          </cell>
          <cell r="R497">
            <v>3.7585999999999995</v>
          </cell>
          <cell r="S497">
            <v>1</v>
          </cell>
          <cell r="T497">
            <v>2.64</v>
          </cell>
          <cell r="U497">
            <v>9.92</v>
          </cell>
          <cell r="V497">
            <v>0.03</v>
          </cell>
          <cell r="X497">
            <v>9.9499999999999993</v>
          </cell>
          <cell r="Y497">
            <v>0.31318410232983107</v>
          </cell>
          <cell r="Z497">
            <v>9.6</v>
          </cell>
          <cell r="AA497">
            <v>3.5999999999999997E-2</v>
          </cell>
          <cell r="AB497" t="str">
            <v>YES</v>
          </cell>
          <cell r="AC497">
            <v>9.9499999999999993</v>
          </cell>
          <cell r="AD497" t="str">
            <v>I</v>
          </cell>
          <cell r="AE497" t="e">
            <v>#N/A</v>
          </cell>
          <cell r="AF497" t="e">
            <v>#N/A</v>
          </cell>
          <cell r="AG497">
            <v>1</v>
          </cell>
          <cell r="AH497" t="e">
            <v>#N/A</v>
          </cell>
          <cell r="AI497">
            <v>0</v>
          </cell>
          <cell r="AJ497">
            <v>0</v>
          </cell>
          <cell r="AL497" t="e">
            <v>#N/A</v>
          </cell>
          <cell r="AM497" t="e">
            <v>#N/A</v>
          </cell>
          <cell r="AN497" t="str">
            <v/>
          </cell>
          <cell r="AO497" t="str">
            <v>x</v>
          </cell>
        </row>
        <row r="498">
          <cell r="B498" t="str">
            <v>SHQ45AE</v>
          </cell>
          <cell r="C498" t="str">
            <v>Quadec</v>
          </cell>
          <cell r="D498" t="str">
            <v>Q45AE</v>
          </cell>
          <cell r="E498" t="str">
            <v>3/16" x 8'</v>
          </cell>
          <cell r="G498" t="str">
            <v>EA</v>
          </cell>
          <cell r="J498" t="str">
            <v>I</v>
          </cell>
          <cell r="K498">
            <v>0.38</v>
          </cell>
          <cell r="L498">
            <v>14.83</v>
          </cell>
          <cell r="M498">
            <v>0.55000000000000004</v>
          </cell>
          <cell r="N498">
            <v>6.6734999999999998</v>
          </cell>
          <cell r="O498">
            <v>1.38E-2</v>
          </cell>
          <cell r="P498">
            <v>0</v>
          </cell>
          <cell r="Q498">
            <v>0</v>
          </cell>
          <cell r="R498">
            <v>6.6872999999999996</v>
          </cell>
          <cell r="S498">
            <v>1</v>
          </cell>
          <cell r="T498">
            <v>2.64</v>
          </cell>
          <cell r="U498">
            <v>17.649999999999999</v>
          </cell>
          <cell r="V498">
            <v>0</v>
          </cell>
          <cell r="X498">
            <v>17.649999999999999</v>
          </cell>
          <cell r="Y498">
            <v>0.31112026783414887</v>
          </cell>
          <cell r="Z498">
            <v>17.05</v>
          </cell>
          <cell r="AA498">
            <v>3.5000000000000003E-2</v>
          </cell>
          <cell r="AB498" t="str">
            <v>YES</v>
          </cell>
          <cell r="AC498">
            <v>17.649999999999999</v>
          </cell>
          <cell r="AD498" t="str">
            <v>I</v>
          </cell>
          <cell r="AE498" t="e">
            <v>#N/A</v>
          </cell>
          <cell r="AF498" t="e">
            <v>#N/A</v>
          </cell>
          <cell r="AG498">
            <v>1</v>
          </cell>
          <cell r="AH498" t="e">
            <v>#N/A</v>
          </cell>
          <cell r="AI498">
            <v>0</v>
          </cell>
          <cell r="AJ498">
            <v>0</v>
          </cell>
          <cell r="AL498" t="e">
            <v>#N/A</v>
          </cell>
          <cell r="AM498" t="e">
            <v>#N/A</v>
          </cell>
          <cell r="AN498" t="str">
            <v/>
          </cell>
          <cell r="AO498" t="str">
            <v>x</v>
          </cell>
        </row>
        <row r="499">
          <cell r="B499" t="str">
            <v>SHQ60AE</v>
          </cell>
          <cell r="C499" t="str">
            <v>Quadec</v>
          </cell>
          <cell r="D499" t="str">
            <v>Q60AE</v>
          </cell>
          <cell r="E499" t="str">
            <v>1/4" x 8'</v>
          </cell>
          <cell r="G499" t="str">
            <v>EA</v>
          </cell>
          <cell r="J499" t="str">
            <v>I</v>
          </cell>
          <cell r="K499">
            <v>0.57999999999999996</v>
          </cell>
          <cell r="L499">
            <v>15.45</v>
          </cell>
          <cell r="M499">
            <v>0.55000000000000004</v>
          </cell>
          <cell r="N499">
            <v>6.9524999999999988</v>
          </cell>
          <cell r="O499">
            <v>1.5800000000000002E-2</v>
          </cell>
          <cell r="P499">
            <v>0</v>
          </cell>
          <cell r="Q499">
            <v>0</v>
          </cell>
          <cell r="R499">
            <v>6.9682999999999984</v>
          </cell>
          <cell r="S499">
            <v>1</v>
          </cell>
          <cell r="T499">
            <v>2.64</v>
          </cell>
          <cell r="U499">
            <v>18.399999999999999</v>
          </cell>
          <cell r="V499">
            <v>0</v>
          </cell>
          <cell r="X499">
            <v>18.399999999999999</v>
          </cell>
          <cell r="Y499">
            <v>0.3114328063241108</v>
          </cell>
          <cell r="Z499">
            <v>17.75</v>
          </cell>
          <cell r="AA499">
            <v>3.6999999999999998E-2</v>
          </cell>
          <cell r="AB499" t="str">
            <v>YES</v>
          </cell>
          <cell r="AC499">
            <v>18.399999999999999</v>
          </cell>
          <cell r="AD499" t="str">
            <v>I</v>
          </cell>
          <cell r="AE499" t="e">
            <v>#N/A</v>
          </cell>
          <cell r="AF499" t="e">
            <v>#N/A</v>
          </cell>
          <cell r="AG499">
            <v>1</v>
          </cell>
          <cell r="AH499" t="e">
            <v>#N/A</v>
          </cell>
          <cell r="AI499">
            <v>0</v>
          </cell>
          <cell r="AJ499">
            <v>0</v>
          </cell>
          <cell r="AL499" t="e">
            <v>#N/A</v>
          </cell>
          <cell r="AM499" t="e">
            <v>#N/A</v>
          </cell>
          <cell r="AN499" t="str">
            <v/>
          </cell>
          <cell r="AO499" t="str">
            <v>x</v>
          </cell>
        </row>
        <row r="500">
          <cell r="B500" t="str">
            <v>SHQ80AE</v>
          </cell>
          <cell r="C500" t="str">
            <v>Quadec</v>
          </cell>
          <cell r="D500" t="str">
            <v>Q80AE</v>
          </cell>
          <cell r="E500" t="str">
            <v>5/16" x 8'</v>
          </cell>
          <cell r="G500" t="str">
            <v>EA</v>
          </cell>
          <cell r="J500" t="str">
            <v>I</v>
          </cell>
          <cell r="K500">
            <v>0.6</v>
          </cell>
          <cell r="L500">
            <v>16.600000000000001</v>
          </cell>
          <cell r="M500">
            <v>0.55000000000000004</v>
          </cell>
          <cell r="N500">
            <v>7.47</v>
          </cell>
          <cell r="O500">
            <v>1.6E-2</v>
          </cell>
          <cell r="P500">
            <v>0</v>
          </cell>
          <cell r="Q500">
            <v>0</v>
          </cell>
          <cell r="R500">
            <v>7.4859999999999998</v>
          </cell>
          <cell r="S500">
            <v>1</v>
          </cell>
          <cell r="T500">
            <v>2.64</v>
          </cell>
          <cell r="U500">
            <v>19.760000000000002</v>
          </cell>
          <cell r="V500">
            <v>-0.01</v>
          </cell>
          <cell r="X500">
            <v>19.75</v>
          </cell>
          <cell r="Y500">
            <v>0.31084004602991949</v>
          </cell>
          <cell r="Z500">
            <v>19.05</v>
          </cell>
          <cell r="AA500">
            <v>3.6999999999999998E-2</v>
          </cell>
          <cell r="AB500" t="str">
            <v>YES</v>
          </cell>
          <cell r="AC500">
            <v>19.75</v>
          </cell>
          <cell r="AD500" t="str">
            <v>I</v>
          </cell>
          <cell r="AE500" t="e">
            <v>#N/A</v>
          </cell>
          <cell r="AF500" t="e">
            <v>#N/A</v>
          </cell>
          <cell r="AG500">
            <v>1</v>
          </cell>
          <cell r="AH500" t="e">
            <v>#N/A</v>
          </cell>
          <cell r="AI500">
            <v>0</v>
          </cell>
          <cell r="AJ500">
            <v>0</v>
          </cell>
          <cell r="AL500" t="e">
            <v>#N/A</v>
          </cell>
          <cell r="AM500" t="e">
            <v>#N/A</v>
          </cell>
          <cell r="AN500" t="str">
            <v/>
          </cell>
          <cell r="AO500" t="str">
            <v>x</v>
          </cell>
        </row>
        <row r="501">
          <cell r="B501" t="str">
            <v>SHQ100AE</v>
          </cell>
          <cell r="C501" t="str">
            <v>Quadec</v>
          </cell>
          <cell r="D501" t="str">
            <v>Q100AE</v>
          </cell>
          <cell r="E501" t="str">
            <v>3/8" x 8'</v>
          </cell>
          <cell r="G501" t="str">
            <v>EA</v>
          </cell>
          <cell r="J501" t="str">
            <v>I</v>
          </cell>
          <cell r="K501">
            <v>0.62</v>
          </cell>
          <cell r="L501">
            <v>18.29</v>
          </cell>
          <cell r="M501">
            <v>0.55000000000000004</v>
          </cell>
          <cell r="N501">
            <v>8.2304999999999993</v>
          </cell>
          <cell r="O501">
            <v>1.6199999999999999E-2</v>
          </cell>
          <cell r="P501">
            <v>0</v>
          </cell>
          <cell r="Q501">
            <v>0</v>
          </cell>
          <cell r="R501">
            <v>8.2466999999999988</v>
          </cell>
          <cell r="S501">
            <v>1</v>
          </cell>
          <cell r="T501">
            <v>2.64</v>
          </cell>
          <cell r="U501">
            <v>21.77</v>
          </cell>
          <cell r="V501">
            <v>3.0000000000001137E-2</v>
          </cell>
          <cell r="X501">
            <v>21.8</v>
          </cell>
          <cell r="Y501">
            <v>0.31220183486238551</v>
          </cell>
          <cell r="Z501">
            <v>21</v>
          </cell>
          <cell r="AA501">
            <v>3.7999999999999999E-2</v>
          </cell>
          <cell r="AB501" t="str">
            <v>YES</v>
          </cell>
          <cell r="AC501">
            <v>21.8</v>
          </cell>
          <cell r="AD501" t="str">
            <v>I</v>
          </cell>
          <cell r="AE501" t="e">
            <v>#N/A</v>
          </cell>
          <cell r="AF501" t="e">
            <v>#N/A</v>
          </cell>
          <cell r="AG501">
            <v>1</v>
          </cell>
          <cell r="AH501" t="e">
            <v>#N/A</v>
          </cell>
          <cell r="AI501">
            <v>0</v>
          </cell>
          <cell r="AJ501">
            <v>0</v>
          </cell>
          <cell r="AL501" t="e">
            <v>#N/A</v>
          </cell>
          <cell r="AM501" t="e">
            <v>#N/A</v>
          </cell>
          <cell r="AN501" t="str">
            <v/>
          </cell>
          <cell r="AO501" t="str">
            <v>x</v>
          </cell>
        </row>
        <row r="502">
          <cell r="B502" t="str">
            <v>SHQ125AE</v>
          </cell>
          <cell r="C502" t="str">
            <v>Quadec</v>
          </cell>
          <cell r="D502" t="str">
            <v>Q125AE</v>
          </cell>
          <cell r="E502" t="str">
            <v>1/2" x 8'</v>
          </cell>
          <cell r="G502" t="str">
            <v>EA</v>
          </cell>
          <cell r="J502" t="str">
            <v>I</v>
          </cell>
          <cell r="K502">
            <v>0.7</v>
          </cell>
          <cell r="L502">
            <v>20.03</v>
          </cell>
          <cell r="M502">
            <v>0.55000000000000004</v>
          </cell>
          <cell r="N502">
            <v>9.0134999999999987</v>
          </cell>
          <cell r="O502">
            <v>1.7000000000000001E-2</v>
          </cell>
          <cell r="P502">
            <v>0</v>
          </cell>
          <cell r="Q502">
            <v>0</v>
          </cell>
          <cell r="R502">
            <v>9.0304999999999982</v>
          </cell>
          <cell r="S502">
            <v>1</v>
          </cell>
          <cell r="T502">
            <v>2.64</v>
          </cell>
          <cell r="U502">
            <v>23.84</v>
          </cell>
          <cell r="V502">
            <v>0.01</v>
          </cell>
          <cell r="X502">
            <v>23.85</v>
          </cell>
          <cell r="Y502">
            <v>0.31156851534210045</v>
          </cell>
          <cell r="Z502">
            <v>23</v>
          </cell>
          <cell r="AA502">
            <v>3.6999999999999998E-2</v>
          </cell>
          <cell r="AB502" t="str">
            <v>YES</v>
          </cell>
          <cell r="AC502">
            <v>23.85</v>
          </cell>
          <cell r="AD502" t="str">
            <v>I</v>
          </cell>
          <cell r="AE502" t="e">
            <v>#N/A</v>
          </cell>
          <cell r="AF502" t="e">
            <v>#N/A</v>
          </cell>
          <cell r="AG502">
            <v>1</v>
          </cell>
          <cell r="AH502" t="e">
            <v>#N/A</v>
          </cell>
          <cell r="AI502">
            <v>0</v>
          </cell>
          <cell r="AJ502">
            <v>0</v>
          </cell>
          <cell r="AL502" t="e">
            <v>#N/A</v>
          </cell>
          <cell r="AM502" t="e">
            <v>#N/A</v>
          </cell>
          <cell r="AN502" t="str">
            <v/>
          </cell>
          <cell r="AO502" t="str">
            <v>x</v>
          </cell>
        </row>
        <row r="503">
          <cell r="B503" t="str">
            <v>SHQ150AE</v>
          </cell>
          <cell r="C503" t="str">
            <v>Quadec</v>
          </cell>
          <cell r="D503" t="str">
            <v>Q150AE</v>
          </cell>
          <cell r="E503" t="str">
            <v>9/16" x 8'</v>
          </cell>
          <cell r="G503" t="str">
            <v>EA</v>
          </cell>
          <cell r="J503" t="str">
            <v>I</v>
          </cell>
          <cell r="K503">
            <v>0.9</v>
          </cell>
          <cell r="L503">
            <v>21.93</v>
          </cell>
          <cell r="M503">
            <v>0.55000000000000004</v>
          </cell>
          <cell r="N503">
            <v>9.8684999999999992</v>
          </cell>
          <cell r="O503">
            <v>1.9000000000000003E-2</v>
          </cell>
          <cell r="P503">
            <v>0</v>
          </cell>
          <cell r="Q503">
            <v>0</v>
          </cell>
          <cell r="R503">
            <v>9.8874999999999993</v>
          </cell>
          <cell r="S503">
            <v>1</v>
          </cell>
          <cell r="T503">
            <v>2.64</v>
          </cell>
          <cell r="U503">
            <v>26.1</v>
          </cell>
          <cell r="V503">
            <v>0</v>
          </cell>
          <cell r="X503">
            <v>26.1</v>
          </cell>
          <cell r="Y503">
            <v>0.31121560431905276</v>
          </cell>
          <cell r="Z503">
            <v>25.2</v>
          </cell>
          <cell r="AA503">
            <v>3.5999999999999997E-2</v>
          </cell>
          <cell r="AB503" t="str">
            <v>YES</v>
          </cell>
          <cell r="AC503">
            <v>26.1</v>
          </cell>
          <cell r="AD503" t="str">
            <v>I</v>
          </cell>
          <cell r="AE503" t="e">
            <v>#N/A</v>
          </cell>
          <cell r="AF503" t="e">
            <v>#N/A</v>
          </cell>
          <cell r="AG503">
            <v>1</v>
          </cell>
          <cell r="AH503" t="e">
            <v>#N/A</v>
          </cell>
          <cell r="AI503">
            <v>0</v>
          </cell>
          <cell r="AJ503">
            <v>0</v>
          </cell>
          <cell r="AL503" t="e">
            <v>#N/A</v>
          </cell>
          <cell r="AM503" t="e">
            <v>#N/A</v>
          </cell>
          <cell r="AN503" t="str">
            <v/>
          </cell>
          <cell r="AO503" t="str">
            <v>x</v>
          </cell>
        </row>
        <row r="504">
          <cell r="B504" t="str">
            <v>SHQ200AE</v>
          </cell>
          <cell r="C504" t="str">
            <v>Quadec</v>
          </cell>
          <cell r="D504" t="str">
            <v>Q200AE</v>
          </cell>
          <cell r="E504" t="str">
            <v>3/4" x 8'</v>
          </cell>
          <cell r="G504" t="str">
            <v>EA</v>
          </cell>
          <cell r="J504" t="str">
            <v>I</v>
          </cell>
          <cell r="K504">
            <v>1.3</v>
          </cell>
          <cell r="L504">
            <v>24.02</v>
          </cell>
          <cell r="M504">
            <v>0.55000000000000004</v>
          </cell>
          <cell r="N504">
            <v>10.808999999999999</v>
          </cell>
          <cell r="O504">
            <v>2.3E-2</v>
          </cell>
          <cell r="P504">
            <v>0</v>
          </cell>
          <cell r="Q504">
            <v>0</v>
          </cell>
          <cell r="R504">
            <v>10.831999999999999</v>
          </cell>
          <cell r="S504">
            <v>1</v>
          </cell>
          <cell r="T504">
            <v>2.64</v>
          </cell>
          <cell r="U504">
            <v>28.6</v>
          </cell>
          <cell r="V504">
            <v>0</v>
          </cell>
          <cell r="X504">
            <v>28.6</v>
          </cell>
          <cell r="Y504">
            <v>0.3113795295613479</v>
          </cell>
          <cell r="Z504">
            <v>27.6</v>
          </cell>
          <cell r="AA504">
            <v>3.5999999999999997E-2</v>
          </cell>
          <cell r="AB504" t="str">
            <v>YES</v>
          </cell>
          <cell r="AC504">
            <v>28.6</v>
          </cell>
          <cell r="AD504" t="str">
            <v>I</v>
          </cell>
          <cell r="AE504" t="e">
            <v>#N/A</v>
          </cell>
          <cell r="AF504" t="e">
            <v>#N/A</v>
          </cell>
          <cell r="AG504">
            <v>1</v>
          </cell>
          <cell r="AH504" t="e">
            <v>#N/A</v>
          </cell>
          <cell r="AI504">
            <v>0</v>
          </cell>
          <cell r="AJ504">
            <v>0</v>
          </cell>
          <cell r="AL504" t="e">
            <v>#N/A</v>
          </cell>
          <cell r="AM504" t="e">
            <v>#N/A</v>
          </cell>
          <cell r="AN504" t="str">
            <v/>
          </cell>
          <cell r="AO504" t="str">
            <v>x</v>
          </cell>
        </row>
        <row r="505">
          <cell r="B505" t="str">
            <v>SHEVQ45AE</v>
          </cell>
          <cell r="C505" t="str">
            <v>Quadec</v>
          </cell>
          <cell r="D505" t="str">
            <v>EV/Q45AE</v>
          </cell>
          <cell r="E505" t="str">
            <v>3/16"</v>
          </cell>
          <cell r="G505" t="str">
            <v>EA</v>
          </cell>
          <cell r="J505" t="str">
            <v>I</v>
          </cell>
          <cell r="K505">
            <v>0.01</v>
          </cell>
          <cell r="L505">
            <v>7.02</v>
          </cell>
          <cell r="M505">
            <v>0.55000000000000004</v>
          </cell>
          <cell r="N505">
            <v>3.1589999999999994</v>
          </cell>
          <cell r="O505">
            <v>1.01E-2</v>
          </cell>
          <cell r="P505">
            <v>0</v>
          </cell>
          <cell r="Q505">
            <v>0</v>
          </cell>
          <cell r="R505">
            <v>3.1690999999999994</v>
          </cell>
          <cell r="S505">
            <v>1</v>
          </cell>
          <cell r="T505">
            <v>2.64</v>
          </cell>
          <cell r="U505">
            <v>8.3699999999999992</v>
          </cell>
          <cell r="V505">
            <v>3.0000000000001137E-2</v>
          </cell>
          <cell r="X505">
            <v>8.4</v>
          </cell>
          <cell r="Y505">
            <v>0.31404761904761935</v>
          </cell>
          <cell r="Z505">
            <v>8.1</v>
          </cell>
          <cell r="AA505">
            <v>3.6999999999999998E-2</v>
          </cell>
          <cell r="AB505" t="str">
            <v>YES</v>
          </cell>
          <cell r="AC505">
            <v>8.4</v>
          </cell>
          <cell r="AD505" t="str">
            <v>I</v>
          </cell>
          <cell r="AE505" t="e">
            <v>#N/A</v>
          </cell>
          <cell r="AF505" t="e">
            <v>#N/A</v>
          </cell>
          <cell r="AG505">
            <v>1</v>
          </cell>
          <cell r="AH505" t="e">
            <v>#N/A</v>
          </cell>
          <cell r="AI505">
            <v>0</v>
          </cell>
          <cell r="AJ505">
            <v>0</v>
          </cell>
          <cell r="AL505" t="e">
            <v>#N/A</v>
          </cell>
          <cell r="AM505" t="e">
            <v>#N/A</v>
          </cell>
          <cell r="AN505" t="str">
            <v/>
          </cell>
          <cell r="AO505" t="str">
            <v>x</v>
          </cell>
        </row>
        <row r="506">
          <cell r="B506" t="str">
            <v>SHEVQ60AE</v>
          </cell>
          <cell r="C506" t="str">
            <v>Quadec</v>
          </cell>
          <cell r="D506" t="str">
            <v>EV/Q60AE</v>
          </cell>
          <cell r="E506" t="str">
            <v>1/4"</v>
          </cell>
          <cell r="G506" t="str">
            <v>EA</v>
          </cell>
          <cell r="J506" t="str">
            <v>I</v>
          </cell>
          <cell r="K506">
            <v>0.01</v>
          </cell>
          <cell r="L506">
            <v>7.02</v>
          </cell>
          <cell r="M506">
            <v>0.55000000000000004</v>
          </cell>
          <cell r="N506">
            <v>3.1589999999999994</v>
          </cell>
          <cell r="O506">
            <v>1.01E-2</v>
          </cell>
          <cell r="P506">
            <v>0</v>
          </cell>
          <cell r="Q506">
            <v>0</v>
          </cell>
          <cell r="R506">
            <v>3.1690999999999994</v>
          </cell>
          <cell r="S506">
            <v>1</v>
          </cell>
          <cell r="T506">
            <v>2.64</v>
          </cell>
          <cell r="U506">
            <v>8.3699999999999992</v>
          </cell>
          <cell r="V506">
            <v>3.0000000000001137E-2</v>
          </cell>
          <cell r="X506">
            <v>8.4</v>
          </cell>
          <cell r="Y506">
            <v>0.31404761904761935</v>
          </cell>
          <cell r="Z506">
            <v>8.1</v>
          </cell>
          <cell r="AA506">
            <v>3.6999999999999998E-2</v>
          </cell>
          <cell r="AB506" t="str">
            <v>YES</v>
          </cell>
          <cell r="AC506">
            <v>8.4</v>
          </cell>
          <cell r="AD506" t="str">
            <v>I</v>
          </cell>
          <cell r="AE506" t="e">
            <v>#N/A</v>
          </cell>
          <cell r="AF506" t="e">
            <v>#N/A</v>
          </cell>
          <cell r="AG506">
            <v>1</v>
          </cell>
          <cell r="AH506" t="e">
            <v>#N/A</v>
          </cell>
          <cell r="AI506">
            <v>0</v>
          </cell>
          <cell r="AJ506">
            <v>0</v>
          </cell>
          <cell r="AL506" t="e">
            <v>#N/A</v>
          </cell>
          <cell r="AM506" t="e">
            <v>#N/A</v>
          </cell>
          <cell r="AN506" t="str">
            <v/>
          </cell>
          <cell r="AO506" t="str">
            <v>x</v>
          </cell>
        </row>
        <row r="507">
          <cell r="B507" t="str">
            <v>SHEVQ80AE</v>
          </cell>
          <cell r="C507" t="str">
            <v>Quadec</v>
          </cell>
          <cell r="D507" t="str">
            <v>EV/Q80AE</v>
          </cell>
          <cell r="E507" t="str">
            <v>5/16"</v>
          </cell>
          <cell r="G507" t="str">
            <v>EA</v>
          </cell>
          <cell r="J507" t="str">
            <v>I</v>
          </cell>
          <cell r="K507">
            <v>0.01</v>
          </cell>
          <cell r="L507">
            <v>7.02</v>
          </cell>
          <cell r="M507">
            <v>0.55000000000000004</v>
          </cell>
          <cell r="N507">
            <v>3.1589999999999994</v>
          </cell>
          <cell r="O507">
            <v>1.01E-2</v>
          </cell>
          <cell r="P507">
            <v>0</v>
          </cell>
          <cell r="Q507">
            <v>0</v>
          </cell>
          <cell r="R507">
            <v>3.1690999999999994</v>
          </cell>
          <cell r="S507">
            <v>1</v>
          </cell>
          <cell r="T507">
            <v>2.64</v>
          </cell>
          <cell r="U507">
            <v>8.3699999999999992</v>
          </cell>
          <cell r="V507">
            <v>3.0000000000001137E-2</v>
          </cell>
          <cell r="X507">
            <v>8.4</v>
          </cell>
          <cell r="Y507">
            <v>0.31404761904761935</v>
          </cell>
          <cell r="Z507">
            <v>8.1</v>
          </cell>
          <cell r="AA507">
            <v>3.6999999999999998E-2</v>
          </cell>
          <cell r="AB507" t="str">
            <v>YES</v>
          </cell>
          <cell r="AC507">
            <v>8.4</v>
          </cell>
          <cell r="AD507" t="str">
            <v>I</v>
          </cell>
          <cell r="AE507" t="e">
            <v>#N/A</v>
          </cell>
          <cell r="AF507" t="e">
            <v>#N/A</v>
          </cell>
          <cell r="AG507">
            <v>1</v>
          </cell>
          <cell r="AH507" t="e">
            <v>#N/A</v>
          </cell>
          <cell r="AI507">
            <v>0</v>
          </cell>
          <cell r="AJ507">
            <v>0</v>
          </cell>
          <cell r="AL507" t="e">
            <v>#N/A</v>
          </cell>
          <cell r="AM507" t="e">
            <v>#N/A</v>
          </cell>
          <cell r="AN507" t="str">
            <v/>
          </cell>
          <cell r="AO507" t="str">
            <v>x</v>
          </cell>
        </row>
        <row r="508">
          <cell r="B508" t="str">
            <v>SHEVQ100AE</v>
          </cell>
          <cell r="C508" t="str">
            <v>Quadec</v>
          </cell>
          <cell r="D508" t="str">
            <v>EV/Q100AE</v>
          </cell>
          <cell r="E508" t="str">
            <v>3/8"</v>
          </cell>
          <cell r="G508" t="str">
            <v>EA</v>
          </cell>
          <cell r="J508" t="str">
            <v>I</v>
          </cell>
          <cell r="K508">
            <v>0.01</v>
          </cell>
          <cell r="L508">
            <v>7.02</v>
          </cell>
          <cell r="M508">
            <v>0.55000000000000004</v>
          </cell>
          <cell r="N508">
            <v>3.1589999999999994</v>
          </cell>
          <cell r="O508">
            <v>1.01E-2</v>
          </cell>
          <cell r="P508">
            <v>0</v>
          </cell>
          <cell r="Q508">
            <v>0</v>
          </cell>
          <cell r="R508">
            <v>3.1690999999999994</v>
          </cell>
          <cell r="S508">
            <v>1</v>
          </cell>
          <cell r="T508">
            <v>2.64</v>
          </cell>
          <cell r="U508">
            <v>8.3699999999999992</v>
          </cell>
          <cell r="V508">
            <v>3.0000000000001137E-2</v>
          </cell>
          <cell r="X508">
            <v>8.4</v>
          </cell>
          <cell r="Y508">
            <v>0.31404761904761935</v>
          </cell>
          <cell r="Z508">
            <v>8.1</v>
          </cell>
          <cell r="AA508">
            <v>3.6999999999999998E-2</v>
          </cell>
          <cell r="AB508" t="str">
            <v>YES</v>
          </cell>
          <cell r="AC508">
            <v>8.4</v>
          </cell>
          <cell r="AD508" t="str">
            <v>I</v>
          </cell>
          <cell r="AE508" t="e">
            <v>#N/A</v>
          </cell>
          <cell r="AF508" t="e">
            <v>#N/A</v>
          </cell>
          <cell r="AG508">
            <v>1</v>
          </cell>
          <cell r="AH508" t="e">
            <v>#N/A</v>
          </cell>
          <cell r="AI508">
            <v>0</v>
          </cell>
          <cell r="AJ508">
            <v>0</v>
          </cell>
          <cell r="AL508" t="e">
            <v>#N/A</v>
          </cell>
          <cell r="AM508" t="e">
            <v>#N/A</v>
          </cell>
          <cell r="AN508" t="str">
            <v/>
          </cell>
          <cell r="AO508" t="str">
            <v>x</v>
          </cell>
        </row>
        <row r="509">
          <cell r="B509" t="str">
            <v>SHEVQ125AE</v>
          </cell>
          <cell r="C509" t="str">
            <v>Quadec</v>
          </cell>
          <cell r="D509" t="str">
            <v>EV/Q125AE</v>
          </cell>
          <cell r="E509" t="str">
            <v>1/2"</v>
          </cell>
          <cell r="G509" t="str">
            <v>EA</v>
          </cell>
          <cell r="J509" t="str">
            <v>I</v>
          </cell>
          <cell r="K509">
            <v>0.02</v>
          </cell>
          <cell r="L509">
            <v>7.02</v>
          </cell>
          <cell r="M509">
            <v>0.55000000000000004</v>
          </cell>
          <cell r="N509">
            <v>3.1589999999999994</v>
          </cell>
          <cell r="O509">
            <v>1.0200000000000001E-2</v>
          </cell>
          <cell r="P509">
            <v>0</v>
          </cell>
          <cell r="Q509">
            <v>0</v>
          </cell>
          <cell r="R509">
            <v>3.1691999999999996</v>
          </cell>
          <cell r="S509">
            <v>1</v>
          </cell>
          <cell r="T509">
            <v>2.64</v>
          </cell>
          <cell r="U509">
            <v>8.3699999999999992</v>
          </cell>
          <cell r="V509">
            <v>3.0000000000001137E-2</v>
          </cell>
          <cell r="X509">
            <v>8.4</v>
          </cell>
          <cell r="Y509">
            <v>0.31402597402597426</v>
          </cell>
          <cell r="Z509">
            <v>8.1</v>
          </cell>
          <cell r="AA509">
            <v>3.6999999999999998E-2</v>
          </cell>
          <cell r="AB509" t="str">
            <v>YES</v>
          </cell>
          <cell r="AC509">
            <v>8.4</v>
          </cell>
          <cell r="AD509" t="str">
            <v>I</v>
          </cell>
          <cell r="AE509" t="e">
            <v>#N/A</v>
          </cell>
          <cell r="AF509" t="e">
            <v>#N/A</v>
          </cell>
          <cell r="AG509">
            <v>1</v>
          </cell>
          <cell r="AH509" t="e">
            <v>#N/A</v>
          </cell>
          <cell r="AI509">
            <v>0</v>
          </cell>
          <cell r="AJ509">
            <v>0</v>
          </cell>
          <cell r="AL509" t="e">
            <v>#N/A</v>
          </cell>
          <cell r="AM509" t="e">
            <v>#N/A</v>
          </cell>
          <cell r="AN509" t="str">
            <v/>
          </cell>
          <cell r="AO509" t="str">
            <v>x</v>
          </cell>
        </row>
        <row r="510">
          <cell r="B510" t="str">
            <v>SHEVQ150AE</v>
          </cell>
          <cell r="C510" t="str">
            <v>Quadec</v>
          </cell>
          <cell r="D510" t="str">
            <v>EV/Q150AE</v>
          </cell>
          <cell r="E510" t="str">
            <v>9/16"</v>
          </cell>
          <cell r="G510" t="str">
            <v>EA</v>
          </cell>
          <cell r="J510" t="str">
            <v>I</v>
          </cell>
          <cell r="K510">
            <v>4.8000000000000001E-2</v>
          </cell>
          <cell r="L510">
            <v>7.93</v>
          </cell>
          <cell r="M510">
            <v>0.55000000000000004</v>
          </cell>
          <cell r="N510">
            <v>3.5684999999999993</v>
          </cell>
          <cell r="O510">
            <v>1.048E-2</v>
          </cell>
          <cell r="P510">
            <v>0</v>
          </cell>
          <cell r="Q510">
            <v>0</v>
          </cell>
          <cell r="R510">
            <v>3.5789799999999992</v>
          </cell>
          <cell r="S510">
            <v>1</v>
          </cell>
          <cell r="T510">
            <v>2.64</v>
          </cell>
          <cell r="U510">
            <v>9.4499999999999993</v>
          </cell>
          <cell r="V510">
            <v>0</v>
          </cell>
          <cell r="X510">
            <v>9.4499999999999993</v>
          </cell>
          <cell r="Y510">
            <v>0.31140355940355952</v>
          </cell>
          <cell r="Z510">
            <v>9.15</v>
          </cell>
          <cell r="AA510">
            <v>3.3000000000000002E-2</v>
          </cell>
          <cell r="AB510" t="str">
            <v>YES</v>
          </cell>
          <cell r="AC510">
            <v>9.4499999999999993</v>
          </cell>
          <cell r="AD510" t="str">
            <v>I</v>
          </cell>
          <cell r="AE510" t="e">
            <v>#N/A</v>
          </cell>
          <cell r="AF510" t="e">
            <v>#N/A</v>
          </cell>
          <cell r="AG510">
            <v>1</v>
          </cell>
          <cell r="AH510" t="e">
            <v>#N/A</v>
          </cell>
          <cell r="AI510">
            <v>0</v>
          </cell>
          <cell r="AJ510">
            <v>0</v>
          </cell>
          <cell r="AL510" t="e">
            <v>#N/A</v>
          </cell>
          <cell r="AM510" t="e">
            <v>#N/A</v>
          </cell>
          <cell r="AN510" t="str">
            <v/>
          </cell>
          <cell r="AO510" t="str">
            <v>x</v>
          </cell>
        </row>
        <row r="511">
          <cell r="B511" t="str">
            <v>SHEVQ200AE</v>
          </cell>
          <cell r="C511" t="str">
            <v>Quadec</v>
          </cell>
          <cell r="D511" t="str">
            <v>EV/Q200AE</v>
          </cell>
          <cell r="E511" t="str">
            <v>3/4"</v>
          </cell>
          <cell r="G511" t="str">
            <v>EA</v>
          </cell>
          <cell r="J511" t="str">
            <v>I</v>
          </cell>
          <cell r="K511">
            <v>0.11</v>
          </cell>
          <cell r="L511">
            <v>7.93</v>
          </cell>
          <cell r="M511">
            <v>0.55000000000000004</v>
          </cell>
          <cell r="N511">
            <v>3.5684999999999993</v>
          </cell>
          <cell r="O511">
            <v>1.11E-2</v>
          </cell>
          <cell r="P511">
            <v>0</v>
          </cell>
          <cell r="Q511">
            <v>0</v>
          </cell>
          <cell r="R511">
            <v>3.5795999999999992</v>
          </cell>
          <cell r="S511">
            <v>1</v>
          </cell>
          <cell r="T511">
            <v>2.64</v>
          </cell>
          <cell r="U511">
            <v>9.4499999999999993</v>
          </cell>
          <cell r="V511">
            <v>0</v>
          </cell>
          <cell r="X511">
            <v>9.4499999999999993</v>
          </cell>
          <cell r="Y511">
            <v>0.31128427128427139</v>
          </cell>
          <cell r="Z511">
            <v>9.15</v>
          </cell>
          <cell r="AA511">
            <v>3.3000000000000002E-2</v>
          </cell>
          <cell r="AB511" t="str">
            <v>YES</v>
          </cell>
          <cell r="AC511">
            <v>9.4499999999999993</v>
          </cell>
          <cell r="AD511" t="str">
            <v>I</v>
          </cell>
          <cell r="AE511" t="e">
            <v>#N/A</v>
          </cell>
          <cell r="AF511" t="e">
            <v>#N/A</v>
          </cell>
          <cell r="AG511">
            <v>1</v>
          </cell>
          <cell r="AH511" t="e">
            <v>#N/A</v>
          </cell>
          <cell r="AI511">
            <v>0</v>
          </cell>
          <cell r="AJ511">
            <v>0</v>
          </cell>
          <cell r="AL511" t="e">
            <v>#N/A</v>
          </cell>
          <cell r="AM511" t="e">
            <v>#N/A</v>
          </cell>
          <cell r="AN511" t="str">
            <v/>
          </cell>
          <cell r="AO511" t="str">
            <v>x</v>
          </cell>
        </row>
        <row r="512">
          <cell r="B512" t="str">
            <v>SHQ45AT</v>
          </cell>
          <cell r="C512" t="str">
            <v>Quadec</v>
          </cell>
          <cell r="D512" t="str">
            <v>Q45AT</v>
          </cell>
          <cell r="E512" t="str">
            <v>3/16" x 8'</v>
          </cell>
          <cell r="G512" t="str">
            <v>EA</v>
          </cell>
          <cell r="J512" t="str">
            <v>I</v>
          </cell>
          <cell r="K512">
            <v>0.38</v>
          </cell>
          <cell r="L512">
            <v>15.63</v>
          </cell>
          <cell r="M512">
            <v>0.55000000000000004</v>
          </cell>
          <cell r="N512">
            <v>7.0335000000000001</v>
          </cell>
          <cell r="O512">
            <v>1.38E-2</v>
          </cell>
          <cell r="P512">
            <v>0</v>
          </cell>
          <cell r="Q512">
            <v>0</v>
          </cell>
          <cell r="R512">
            <v>7.0472999999999999</v>
          </cell>
          <cell r="S512">
            <v>1</v>
          </cell>
          <cell r="T512">
            <v>2.64</v>
          </cell>
          <cell r="U512">
            <v>18.600000000000001</v>
          </cell>
          <cell r="V512">
            <v>0</v>
          </cell>
          <cell r="X512">
            <v>18.600000000000001</v>
          </cell>
          <cell r="Y512">
            <v>0.31111436950146643</v>
          </cell>
          <cell r="Z512">
            <v>17.95</v>
          </cell>
          <cell r="AA512">
            <v>3.5999999999999997E-2</v>
          </cell>
          <cell r="AB512" t="str">
            <v>YES</v>
          </cell>
          <cell r="AC512">
            <v>18.600000000000001</v>
          </cell>
          <cell r="AD512" t="str">
            <v>I</v>
          </cell>
          <cell r="AE512" t="e">
            <v>#N/A</v>
          </cell>
          <cell r="AF512" t="e">
            <v>#N/A</v>
          </cell>
          <cell r="AG512">
            <v>1</v>
          </cell>
          <cell r="AH512" t="e">
            <v>#N/A</v>
          </cell>
          <cell r="AI512">
            <v>0</v>
          </cell>
          <cell r="AJ512">
            <v>0</v>
          </cell>
          <cell r="AL512" t="e">
            <v>#N/A</v>
          </cell>
          <cell r="AM512" t="e">
            <v>#N/A</v>
          </cell>
          <cell r="AN512" t="str">
            <v/>
          </cell>
          <cell r="AO512" t="str">
            <v>x</v>
          </cell>
        </row>
        <row r="513">
          <cell r="B513" t="str">
            <v>SHQ60AT</v>
          </cell>
          <cell r="C513" t="str">
            <v>Quadec</v>
          </cell>
          <cell r="D513" t="str">
            <v>Q60AT</v>
          </cell>
          <cell r="E513" t="str">
            <v>1/4" x 8'</v>
          </cell>
          <cell r="G513" t="str">
            <v>EA</v>
          </cell>
          <cell r="J513" t="str">
            <v>I</v>
          </cell>
          <cell r="K513">
            <v>0.57999999999999996</v>
          </cell>
          <cell r="L513">
            <v>16.28</v>
          </cell>
          <cell r="M513">
            <v>0.55000000000000004</v>
          </cell>
          <cell r="N513">
            <v>7.3259999999999996</v>
          </cell>
          <cell r="O513">
            <v>1.5800000000000002E-2</v>
          </cell>
          <cell r="P513">
            <v>0</v>
          </cell>
          <cell r="Q513">
            <v>0</v>
          </cell>
          <cell r="R513">
            <v>7.3417999999999992</v>
          </cell>
          <cell r="S513">
            <v>1</v>
          </cell>
          <cell r="T513">
            <v>2.64</v>
          </cell>
          <cell r="U513">
            <v>19.38</v>
          </cell>
          <cell r="V513">
            <v>2.0000000000003126E-2</v>
          </cell>
          <cell r="X513">
            <v>19.399999999999999</v>
          </cell>
          <cell r="Y513">
            <v>0.31192127460168706</v>
          </cell>
          <cell r="Z513">
            <v>18.7</v>
          </cell>
          <cell r="AA513">
            <v>3.6999999999999998E-2</v>
          </cell>
          <cell r="AB513" t="str">
            <v>YES</v>
          </cell>
          <cell r="AC513">
            <v>19.399999999999999</v>
          </cell>
          <cell r="AD513" t="str">
            <v>I</v>
          </cell>
          <cell r="AE513" t="e">
            <v>#N/A</v>
          </cell>
          <cell r="AF513" t="e">
            <v>#N/A</v>
          </cell>
          <cell r="AG513">
            <v>1</v>
          </cell>
          <cell r="AH513" t="e">
            <v>#N/A</v>
          </cell>
          <cell r="AI513">
            <v>0</v>
          </cell>
          <cell r="AJ513">
            <v>0</v>
          </cell>
          <cell r="AL513" t="e">
            <v>#N/A</v>
          </cell>
          <cell r="AM513" t="e">
            <v>#N/A</v>
          </cell>
          <cell r="AN513" t="str">
            <v/>
          </cell>
          <cell r="AO513" t="str">
            <v>x</v>
          </cell>
        </row>
        <row r="514">
          <cell r="B514" t="str">
            <v>SHQ80AT</v>
          </cell>
          <cell r="C514" t="str">
            <v>Quadec</v>
          </cell>
          <cell r="D514" t="str">
            <v>Q80AT</v>
          </cell>
          <cell r="E514" t="str">
            <v>5/16" x 8'</v>
          </cell>
          <cell r="G514" t="str">
            <v>EA</v>
          </cell>
          <cell r="J514" t="str">
            <v>I</v>
          </cell>
          <cell r="K514">
            <v>0.6</v>
          </cell>
          <cell r="L514">
            <v>17.39</v>
          </cell>
          <cell r="M514">
            <v>0.55000000000000004</v>
          </cell>
          <cell r="N514">
            <v>7.8254999999999999</v>
          </cell>
          <cell r="O514">
            <v>1.6E-2</v>
          </cell>
          <cell r="P514">
            <v>0</v>
          </cell>
          <cell r="Q514">
            <v>0</v>
          </cell>
          <cell r="R514">
            <v>7.8414999999999999</v>
          </cell>
          <cell r="S514">
            <v>1</v>
          </cell>
          <cell r="T514">
            <v>2.64</v>
          </cell>
          <cell r="U514">
            <v>20.7</v>
          </cell>
          <cell r="V514">
            <v>0</v>
          </cell>
          <cell r="X514">
            <v>20.7</v>
          </cell>
          <cell r="Y514">
            <v>0.31124286341677643</v>
          </cell>
          <cell r="Z514">
            <v>20</v>
          </cell>
          <cell r="AA514">
            <v>3.5000000000000003E-2</v>
          </cell>
          <cell r="AB514" t="str">
            <v>YES</v>
          </cell>
          <cell r="AC514">
            <v>20.7</v>
          </cell>
          <cell r="AD514" t="str">
            <v>I</v>
          </cell>
          <cell r="AE514" t="e">
            <v>#N/A</v>
          </cell>
          <cell r="AF514" t="e">
            <v>#N/A</v>
          </cell>
          <cell r="AG514">
            <v>1</v>
          </cell>
          <cell r="AH514" t="e">
            <v>#N/A</v>
          </cell>
          <cell r="AI514">
            <v>0</v>
          </cell>
          <cell r="AJ514">
            <v>0</v>
          </cell>
          <cell r="AL514" t="e">
            <v>#N/A</v>
          </cell>
          <cell r="AM514" t="e">
            <v>#N/A</v>
          </cell>
          <cell r="AN514" t="str">
            <v/>
          </cell>
          <cell r="AO514" t="str">
            <v>x</v>
          </cell>
        </row>
        <row r="515">
          <cell r="B515" t="str">
            <v>SHQ100AT</v>
          </cell>
          <cell r="C515" t="str">
            <v>Quadec</v>
          </cell>
          <cell r="D515" t="str">
            <v>Q100AT</v>
          </cell>
          <cell r="E515" t="str">
            <v>3/8" x 8'</v>
          </cell>
          <cell r="G515" t="str">
            <v>EA</v>
          </cell>
          <cell r="H515" t="str">
            <v>Stock</v>
          </cell>
          <cell r="J515" t="str">
            <v>I</v>
          </cell>
          <cell r="K515">
            <v>0.72499999999999998</v>
          </cell>
          <cell r="L515">
            <v>18.52</v>
          </cell>
          <cell r="M515">
            <v>0.55000000000000004</v>
          </cell>
          <cell r="N515">
            <v>8.3339999999999996</v>
          </cell>
          <cell r="O515">
            <v>1.7250000000000001E-2</v>
          </cell>
          <cell r="P515">
            <v>0</v>
          </cell>
          <cell r="Q515">
            <v>0</v>
          </cell>
          <cell r="R515">
            <v>8.3512500000000003</v>
          </cell>
          <cell r="S515">
            <v>1</v>
          </cell>
          <cell r="T515">
            <v>2.64</v>
          </cell>
          <cell r="U515">
            <v>22.05</v>
          </cell>
          <cell r="V515">
            <v>0</v>
          </cell>
          <cell r="X515">
            <v>22.05</v>
          </cell>
          <cell r="Y515">
            <v>0.31137909709338285</v>
          </cell>
          <cell r="Z515">
            <v>21.25</v>
          </cell>
          <cell r="AA515">
            <v>3.7999999999999999E-2</v>
          </cell>
          <cell r="AB515" t="str">
            <v>YES</v>
          </cell>
          <cell r="AC515">
            <v>22.05</v>
          </cell>
          <cell r="AD515" t="str">
            <v>I</v>
          </cell>
          <cell r="AE515" t="e">
            <v>#N/A</v>
          </cell>
          <cell r="AF515" t="e">
            <v>#N/A</v>
          </cell>
          <cell r="AG515">
            <v>1</v>
          </cell>
          <cell r="AH515" t="e">
            <v>#N/A</v>
          </cell>
          <cell r="AI515">
            <v>0</v>
          </cell>
          <cell r="AJ515">
            <v>0</v>
          </cell>
          <cell r="AL515" t="e">
            <v>#N/A</v>
          </cell>
          <cell r="AM515" t="e">
            <v>#N/A</v>
          </cell>
          <cell r="AN515" t="str">
            <v/>
          </cell>
          <cell r="AO515" t="str">
            <v>x</v>
          </cell>
        </row>
        <row r="516">
          <cell r="B516" t="str">
            <v>SHQ125AT</v>
          </cell>
          <cell r="C516" t="str">
            <v>Quadec</v>
          </cell>
          <cell r="D516" t="str">
            <v>Q125AT</v>
          </cell>
          <cell r="E516" t="str">
            <v>1/2" x 8'</v>
          </cell>
          <cell r="G516" t="str">
            <v>EA</v>
          </cell>
          <cell r="J516" t="str">
            <v>I</v>
          </cell>
          <cell r="K516">
            <v>1.1100000000000001</v>
          </cell>
          <cell r="L516">
            <v>20.63</v>
          </cell>
          <cell r="M516">
            <v>0.55000000000000004</v>
          </cell>
          <cell r="N516">
            <v>9.2834999999999983</v>
          </cell>
          <cell r="O516">
            <v>2.1100000000000001E-2</v>
          </cell>
          <cell r="P516">
            <v>0</v>
          </cell>
          <cell r="Q516">
            <v>0</v>
          </cell>
          <cell r="R516">
            <v>9.3045999999999989</v>
          </cell>
          <cell r="S516">
            <v>1</v>
          </cell>
          <cell r="T516">
            <v>2.64</v>
          </cell>
          <cell r="U516">
            <v>24.56</v>
          </cell>
          <cell r="V516">
            <v>-0.01</v>
          </cell>
          <cell r="X516">
            <v>24.55</v>
          </cell>
          <cell r="Y516">
            <v>0.31089798185521217</v>
          </cell>
          <cell r="Z516">
            <v>23.7</v>
          </cell>
          <cell r="AA516">
            <v>3.5999999999999997E-2</v>
          </cell>
          <cell r="AB516" t="str">
            <v>YES</v>
          </cell>
          <cell r="AC516">
            <v>24.55</v>
          </cell>
          <cell r="AD516" t="str">
            <v>I</v>
          </cell>
          <cell r="AE516" t="e">
            <v>#N/A</v>
          </cell>
          <cell r="AF516" t="e">
            <v>#N/A</v>
          </cell>
          <cell r="AG516">
            <v>1</v>
          </cell>
          <cell r="AH516" t="e">
            <v>#N/A</v>
          </cell>
          <cell r="AI516">
            <v>0</v>
          </cell>
          <cell r="AJ516">
            <v>0</v>
          </cell>
          <cell r="AL516" t="e">
            <v>#N/A</v>
          </cell>
          <cell r="AM516" t="e">
            <v>#N/A</v>
          </cell>
          <cell r="AN516" t="str">
            <v/>
          </cell>
          <cell r="AO516" t="str">
            <v>x</v>
          </cell>
        </row>
        <row r="517">
          <cell r="B517" t="str">
            <v>SHEVQ45AT</v>
          </cell>
          <cell r="C517" t="str">
            <v>Quadec</v>
          </cell>
          <cell r="D517" t="str">
            <v>EV/Q45AT</v>
          </cell>
          <cell r="E517" t="str">
            <v>3/16"</v>
          </cell>
          <cell r="G517" t="str">
            <v>EA</v>
          </cell>
          <cell r="J517" t="str">
            <v>I</v>
          </cell>
          <cell r="K517">
            <v>0.01</v>
          </cell>
          <cell r="L517">
            <v>6.89</v>
          </cell>
          <cell r="M517">
            <v>0.55000000000000004</v>
          </cell>
          <cell r="N517">
            <v>3.1004999999999994</v>
          </cell>
          <cell r="O517">
            <v>1.01E-2</v>
          </cell>
          <cell r="P517">
            <v>0</v>
          </cell>
          <cell r="Q517">
            <v>0</v>
          </cell>
          <cell r="R517">
            <v>3.1105999999999994</v>
          </cell>
          <cell r="S517">
            <v>1</v>
          </cell>
          <cell r="T517">
            <v>2.64</v>
          </cell>
          <cell r="U517">
            <v>8.2100000000000009</v>
          </cell>
          <cell r="V517">
            <v>-0.01</v>
          </cell>
          <cell r="X517">
            <v>8.1999999999999993</v>
          </cell>
          <cell r="Y517">
            <v>0.31028824833702895</v>
          </cell>
          <cell r="Z517">
            <v>7.9</v>
          </cell>
          <cell r="AA517">
            <v>3.7999999999999999E-2</v>
          </cell>
          <cell r="AB517" t="str">
            <v>YES</v>
          </cell>
          <cell r="AC517">
            <v>8.1999999999999993</v>
          </cell>
          <cell r="AD517" t="str">
            <v>I</v>
          </cell>
          <cell r="AE517" t="e">
            <v>#N/A</v>
          </cell>
          <cell r="AF517" t="e">
            <v>#N/A</v>
          </cell>
          <cell r="AG517">
            <v>1</v>
          </cell>
          <cell r="AH517" t="e">
            <v>#N/A</v>
          </cell>
          <cell r="AI517">
            <v>0</v>
          </cell>
          <cell r="AJ517">
            <v>0</v>
          </cell>
          <cell r="AL517" t="e">
            <v>#N/A</v>
          </cell>
          <cell r="AM517" t="e">
            <v>#N/A</v>
          </cell>
          <cell r="AN517" t="str">
            <v/>
          </cell>
          <cell r="AO517" t="str">
            <v>x</v>
          </cell>
        </row>
        <row r="518">
          <cell r="B518" t="str">
            <v>SHEVQ60AT</v>
          </cell>
          <cell r="C518" t="str">
            <v>Quadec</v>
          </cell>
          <cell r="D518" t="str">
            <v>EV/Q60AT</v>
          </cell>
          <cell r="E518" t="str">
            <v>1/4"</v>
          </cell>
          <cell r="G518" t="str">
            <v>EA</v>
          </cell>
          <cell r="J518" t="str">
            <v>I</v>
          </cell>
          <cell r="K518">
            <v>0.01</v>
          </cell>
          <cell r="L518">
            <v>6.89</v>
          </cell>
          <cell r="M518">
            <v>0.55000000000000004</v>
          </cell>
          <cell r="N518">
            <v>3.1004999999999994</v>
          </cell>
          <cell r="O518">
            <v>1.01E-2</v>
          </cell>
          <cell r="P518">
            <v>0</v>
          </cell>
          <cell r="Q518">
            <v>0</v>
          </cell>
          <cell r="R518">
            <v>3.1105999999999994</v>
          </cell>
          <cell r="S518">
            <v>1</v>
          </cell>
          <cell r="T518">
            <v>2.64</v>
          </cell>
          <cell r="U518">
            <v>8.2100000000000009</v>
          </cell>
          <cell r="V518">
            <v>-0.01</v>
          </cell>
          <cell r="X518">
            <v>8.1999999999999993</v>
          </cell>
          <cell r="Y518">
            <v>0.31028824833702895</v>
          </cell>
          <cell r="Z518">
            <v>7.9</v>
          </cell>
          <cell r="AA518">
            <v>3.7999999999999999E-2</v>
          </cell>
          <cell r="AB518" t="str">
            <v>YES</v>
          </cell>
          <cell r="AC518">
            <v>8.1999999999999993</v>
          </cell>
          <cell r="AD518" t="str">
            <v>I</v>
          </cell>
          <cell r="AE518" t="e">
            <v>#N/A</v>
          </cell>
          <cell r="AF518" t="e">
            <v>#N/A</v>
          </cell>
          <cell r="AG518">
            <v>1</v>
          </cell>
          <cell r="AH518" t="e">
            <v>#N/A</v>
          </cell>
          <cell r="AI518">
            <v>0</v>
          </cell>
          <cell r="AJ518">
            <v>0</v>
          </cell>
          <cell r="AL518" t="e">
            <v>#N/A</v>
          </cell>
          <cell r="AM518" t="e">
            <v>#N/A</v>
          </cell>
          <cell r="AN518" t="str">
            <v/>
          </cell>
          <cell r="AO518" t="str">
            <v>x</v>
          </cell>
        </row>
        <row r="519">
          <cell r="B519" t="str">
            <v>SHEVQ80AT</v>
          </cell>
          <cell r="C519" t="str">
            <v>Quadec</v>
          </cell>
          <cell r="D519" t="str">
            <v>EV/Q80AT</v>
          </cell>
          <cell r="E519" t="str">
            <v>5/16"</v>
          </cell>
          <cell r="G519" t="str">
            <v>EA</v>
          </cell>
          <cell r="J519" t="str">
            <v>I</v>
          </cell>
          <cell r="K519">
            <v>0.01</v>
          </cell>
          <cell r="L519">
            <v>6.89</v>
          </cell>
          <cell r="M519">
            <v>0.55000000000000004</v>
          </cell>
          <cell r="N519">
            <v>3.1004999999999994</v>
          </cell>
          <cell r="O519">
            <v>1.01E-2</v>
          </cell>
          <cell r="P519">
            <v>0</v>
          </cell>
          <cell r="Q519">
            <v>0</v>
          </cell>
          <cell r="R519">
            <v>3.1105999999999994</v>
          </cell>
          <cell r="S519">
            <v>1</v>
          </cell>
          <cell r="T519">
            <v>2.64</v>
          </cell>
          <cell r="U519">
            <v>8.2100000000000009</v>
          </cell>
          <cell r="V519">
            <v>-0.01</v>
          </cell>
          <cell r="X519">
            <v>8.1999999999999993</v>
          </cell>
          <cell r="Y519">
            <v>0.31028824833702895</v>
          </cell>
          <cell r="Z519">
            <v>7.9</v>
          </cell>
          <cell r="AA519">
            <v>3.7999999999999999E-2</v>
          </cell>
          <cell r="AB519" t="str">
            <v>YES</v>
          </cell>
          <cell r="AC519">
            <v>8.1999999999999993</v>
          </cell>
          <cell r="AD519" t="str">
            <v>I</v>
          </cell>
          <cell r="AE519" t="e">
            <v>#N/A</v>
          </cell>
          <cell r="AF519" t="e">
            <v>#N/A</v>
          </cell>
          <cell r="AG519">
            <v>1</v>
          </cell>
          <cell r="AH519" t="e">
            <v>#N/A</v>
          </cell>
          <cell r="AI519">
            <v>0</v>
          </cell>
          <cell r="AJ519">
            <v>0</v>
          </cell>
          <cell r="AL519" t="e">
            <v>#N/A</v>
          </cell>
          <cell r="AM519" t="e">
            <v>#N/A</v>
          </cell>
          <cell r="AN519" t="str">
            <v/>
          </cell>
          <cell r="AO519" t="str">
            <v>x</v>
          </cell>
        </row>
        <row r="520">
          <cell r="B520" t="str">
            <v>SHEVQ100AT</v>
          </cell>
          <cell r="C520" t="str">
            <v>Quadec</v>
          </cell>
          <cell r="D520" t="str">
            <v>EV/Q100AT</v>
          </cell>
          <cell r="E520" t="str">
            <v>3/8"</v>
          </cell>
          <cell r="G520" t="str">
            <v>EA</v>
          </cell>
          <cell r="J520" t="str">
            <v>I</v>
          </cell>
          <cell r="K520">
            <v>0.01</v>
          </cell>
          <cell r="L520">
            <v>6.89</v>
          </cell>
          <cell r="M520">
            <v>0.55000000000000004</v>
          </cell>
          <cell r="N520">
            <v>3.1004999999999994</v>
          </cell>
          <cell r="O520">
            <v>1.01E-2</v>
          </cell>
          <cell r="P520">
            <v>0</v>
          </cell>
          <cell r="Q520">
            <v>0</v>
          </cell>
          <cell r="R520">
            <v>3.1105999999999994</v>
          </cell>
          <cell r="S520">
            <v>1</v>
          </cell>
          <cell r="T520">
            <v>2.64</v>
          </cell>
          <cell r="U520">
            <v>8.2100000000000009</v>
          </cell>
          <cell r="V520">
            <v>-0.01</v>
          </cell>
          <cell r="X520">
            <v>8.1999999999999993</v>
          </cell>
          <cell r="Y520">
            <v>0.31028824833702895</v>
          </cell>
          <cell r="Z520">
            <v>7.9</v>
          </cell>
          <cell r="AA520">
            <v>3.7999999999999999E-2</v>
          </cell>
          <cell r="AB520" t="str">
            <v>YES</v>
          </cell>
          <cell r="AC520">
            <v>8.1999999999999993</v>
          </cell>
          <cell r="AD520" t="str">
            <v>I</v>
          </cell>
          <cell r="AE520" t="e">
            <v>#N/A</v>
          </cell>
          <cell r="AF520" t="e">
            <v>#N/A</v>
          </cell>
          <cell r="AG520">
            <v>1</v>
          </cell>
          <cell r="AH520" t="e">
            <v>#N/A</v>
          </cell>
          <cell r="AI520">
            <v>0</v>
          </cell>
          <cell r="AJ520">
            <v>0</v>
          </cell>
          <cell r="AL520" t="e">
            <v>#N/A</v>
          </cell>
          <cell r="AM520" t="e">
            <v>#N/A</v>
          </cell>
          <cell r="AN520" t="str">
            <v/>
          </cell>
          <cell r="AO520" t="str">
            <v>x</v>
          </cell>
        </row>
        <row r="521">
          <cell r="B521" t="str">
            <v>SHEVQ125AT</v>
          </cell>
          <cell r="C521" t="str">
            <v>Quadec</v>
          </cell>
          <cell r="D521" t="str">
            <v>EV/Q125AT</v>
          </cell>
          <cell r="E521" t="str">
            <v>1/2"</v>
          </cell>
          <cell r="G521" t="str">
            <v>EA</v>
          </cell>
          <cell r="J521" t="str">
            <v>I</v>
          </cell>
          <cell r="K521">
            <v>0.02</v>
          </cell>
          <cell r="L521">
            <v>6.89</v>
          </cell>
          <cell r="M521">
            <v>0.55000000000000004</v>
          </cell>
          <cell r="N521">
            <v>3.1004999999999994</v>
          </cell>
          <cell r="O521">
            <v>1.0200000000000001E-2</v>
          </cell>
          <cell r="P521">
            <v>0</v>
          </cell>
          <cell r="Q521">
            <v>0</v>
          </cell>
          <cell r="R521">
            <v>3.1106999999999996</v>
          </cell>
          <cell r="S521">
            <v>1</v>
          </cell>
          <cell r="T521">
            <v>2.64</v>
          </cell>
          <cell r="U521">
            <v>8.2100000000000009</v>
          </cell>
          <cell r="V521">
            <v>-0.01</v>
          </cell>
          <cell r="X521">
            <v>8.1999999999999993</v>
          </cell>
          <cell r="Y521">
            <v>0.3102660753880267</v>
          </cell>
          <cell r="Z521">
            <v>7.95</v>
          </cell>
          <cell r="AA521">
            <v>3.1E-2</v>
          </cell>
          <cell r="AB521" t="str">
            <v>YES</v>
          </cell>
          <cell r="AC521">
            <v>8.1999999999999993</v>
          </cell>
          <cell r="AD521" t="str">
            <v>I</v>
          </cell>
          <cell r="AE521" t="e">
            <v>#N/A</v>
          </cell>
          <cell r="AF521" t="e">
            <v>#N/A</v>
          </cell>
          <cell r="AG521">
            <v>1</v>
          </cell>
          <cell r="AH521" t="e">
            <v>#N/A</v>
          </cell>
          <cell r="AI521">
            <v>0</v>
          </cell>
          <cell r="AJ521">
            <v>0</v>
          </cell>
          <cell r="AL521" t="e">
            <v>#N/A</v>
          </cell>
          <cell r="AM521" t="e">
            <v>#N/A</v>
          </cell>
          <cell r="AN521" t="str">
            <v/>
          </cell>
          <cell r="AO521" t="str">
            <v>x</v>
          </cell>
        </row>
        <row r="522">
          <cell r="B522" t="str">
            <v>SHQ45E</v>
          </cell>
          <cell r="C522" t="str">
            <v>Quadec</v>
          </cell>
          <cell r="D522" t="str">
            <v>Q45E</v>
          </cell>
          <cell r="E522" t="str">
            <v>3/16" x 8'</v>
          </cell>
          <cell r="G522" t="str">
            <v>EA</v>
          </cell>
          <cell r="J522" t="str">
            <v>I</v>
          </cell>
          <cell r="K522">
            <v>0.94</v>
          </cell>
          <cell r="L522">
            <v>35.71</v>
          </cell>
          <cell r="M522">
            <v>0.55000000000000004</v>
          </cell>
          <cell r="N522">
            <v>16.069499999999998</v>
          </cell>
          <cell r="O522">
            <v>1.9400000000000001E-2</v>
          </cell>
          <cell r="P522">
            <v>0</v>
          </cell>
          <cell r="Q522">
            <v>0</v>
          </cell>
          <cell r="R522">
            <v>16.088899999999999</v>
          </cell>
          <cell r="S522">
            <v>1</v>
          </cell>
          <cell r="T522">
            <v>2.64</v>
          </cell>
          <cell r="U522">
            <v>42.47</v>
          </cell>
          <cell r="V522">
            <v>3.0000000000001137E-2</v>
          </cell>
          <cell r="X522">
            <v>42.5</v>
          </cell>
          <cell r="Y522">
            <v>0.31170481283422474</v>
          </cell>
          <cell r="Z522">
            <v>41</v>
          </cell>
          <cell r="AA522">
            <v>3.6999999999999998E-2</v>
          </cell>
          <cell r="AB522" t="str">
            <v>YES</v>
          </cell>
          <cell r="AC522">
            <v>42.5</v>
          </cell>
          <cell r="AD522" t="str">
            <v>I</v>
          </cell>
          <cell r="AE522" t="e">
            <v>#N/A</v>
          </cell>
          <cell r="AF522" t="e">
            <v>#N/A</v>
          </cell>
          <cell r="AG522">
            <v>1</v>
          </cell>
          <cell r="AH522" t="e">
            <v>#N/A</v>
          </cell>
          <cell r="AI522">
            <v>0</v>
          </cell>
          <cell r="AJ522">
            <v>0</v>
          </cell>
          <cell r="AL522" t="e">
            <v>#N/A</v>
          </cell>
          <cell r="AM522" t="e">
            <v>#N/A</v>
          </cell>
          <cell r="AN522" t="str">
            <v/>
          </cell>
          <cell r="AO522" t="str">
            <v>x</v>
          </cell>
        </row>
        <row r="523">
          <cell r="B523" t="str">
            <v>SHQ60E</v>
          </cell>
          <cell r="C523" t="str">
            <v>Quadec</v>
          </cell>
          <cell r="D523" t="str">
            <v>Q60E</v>
          </cell>
          <cell r="E523" t="str">
            <v>1/4" x 8'</v>
          </cell>
          <cell r="G523" t="str">
            <v>EA</v>
          </cell>
          <cell r="J523" t="str">
            <v>I</v>
          </cell>
          <cell r="K523">
            <v>1.1100000000000001</v>
          </cell>
          <cell r="L523">
            <v>41</v>
          </cell>
          <cell r="M523">
            <v>0.55000000000000004</v>
          </cell>
          <cell r="N523">
            <v>18.45</v>
          </cell>
          <cell r="O523">
            <v>2.1100000000000001E-2</v>
          </cell>
          <cell r="P523">
            <v>0</v>
          </cell>
          <cell r="Q523">
            <v>0</v>
          </cell>
          <cell r="R523">
            <v>18.4711</v>
          </cell>
          <cell r="S523">
            <v>1</v>
          </cell>
          <cell r="T523">
            <v>2.64</v>
          </cell>
          <cell r="U523">
            <v>48.76</v>
          </cell>
          <cell r="V523">
            <v>-0.01</v>
          </cell>
          <cell r="X523">
            <v>48.75</v>
          </cell>
          <cell r="Y523">
            <v>0.31110116550116562</v>
          </cell>
          <cell r="Z523">
            <v>47.05</v>
          </cell>
          <cell r="AA523">
            <v>3.5999999999999997E-2</v>
          </cell>
          <cell r="AB523" t="str">
            <v>YES</v>
          </cell>
          <cell r="AC523">
            <v>48.75</v>
          </cell>
          <cell r="AD523" t="str">
            <v>I</v>
          </cell>
          <cell r="AE523" t="e">
            <v>#N/A</v>
          </cell>
          <cell r="AF523" t="e">
            <v>#N/A</v>
          </cell>
          <cell r="AG523">
            <v>1</v>
          </cell>
          <cell r="AH523" t="e">
            <v>#N/A</v>
          </cell>
          <cell r="AI523">
            <v>0</v>
          </cell>
          <cell r="AJ523">
            <v>0</v>
          </cell>
          <cell r="AL523" t="e">
            <v>#N/A</v>
          </cell>
          <cell r="AM523" t="e">
            <v>#N/A</v>
          </cell>
          <cell r="AN523" t="str">
            <v/>
          </cell>
          <cell r="AO523" t="str">
            <v>x</v>
          </cell>
        </row>
        <row r="524">
          <cell r="B524" t="str">
            <v>SHQ80E</v>
          </cell>
          <cell r="C524" t="str">
            <v>Quadec</v>
          </cell>
          <cell r="D524" t="str">
            <v>Q80E</v>
          </cell>
          <cell r="E524" t="str">
            <v>5/16" x 8'</v>
          </cell>
          <cell r="G524" t="str">
            <v>EA</v>
          </cell>
          <cell r="J524" t="str">
            <v>I</v>
          </cell>
          <cell r="K524">
            <v>1.22</v>
          </cell>
          <cell r="L524">
            <v>44.1</v>
          </cell>
          <cell r="M524">
            <v>0.55000000000000004</v>
          </cell>
          <cell r="N524">
            <v>19.844999999999999</v>
          </cell>
          <cell r="O524">
            <v>2.2200000000000001E-2</v>
          </cell>
          <cell r="P524">
            <v>0</v>
          </cell>
          <cell r="Q524">
            <v>0</v>
          </cell>
          <cell r="R524">
            <v>19.8672</v>
          </cell>
          <cell r="S524">
            <v>1</v>
          </cell>
          <cell r="T524">
            <v>2.64</v>
          </cell>
          <cell r="U524">
            <v>52.45</v>
          </cell>
          <cell r="V524">
            <v>0</v>
          </cell>
          <cell r="X524">
            <v>52.45</v>
          </cell>
          <cell r="Y524">
            <v>0.31130253921483669</v>
          </cell>
          <cell r="Z524">
            <v>50.6</v>
          </cell>
          <cell r="AA524">
            <v>3.6999999999999998E-2</v>
          </cell>
          <cell r="AB524" t="str">
            <v>YES</v>
          </cell>
          <cell r="AC524">
            <v>52.45</v>
          </cell>
          <cell r="AD524" t="str">
            <v>I</v>
          </cell>
          <cell r="AE524" t="e">
            <v>#N/A</v>
          </cell>
          <cell r="AF524" t="e">
            <v>#N/A</v>
          </cell>
          <cell r="AG524">
            <v>1</v>
          </cell>
          <cell r="AH524" t="e">
            <v>#N/A</v>
          </cell>
          <cell r="AI524">
            <v>0</v>
          </cell>
          <cell r="AJ524">
            <v>0</v>
          </cell>
          <cell r="AL524" t="e">
            <v>#N/A</v>
          </cell>
          <cell r="AM524" t="e">
            <v>#N/A</v>
          </cell>
          <cell r="AN524" t="str">
            <v/>
          </cell>
          <cell r="AO524" t="str">
            <v>x</v>
          </cell>
        </row>
        <row r="525">
          <cell r="B525" t="str">
            <v>SHQ90E</v>
          </cell>
          <cell r="C525" t="str">
            <v>Quadec</v>
          </cell>
          <cell r="D525" t="str">
            <v>Q90E</v>
          </cell>
          <cell r="E525" t="str">
            <v>11/32" x 8'</v>
          </cell>
          <cell r="G525" t="str">
            <v>EA</v>
          </cell>
          <cell r="J525" t="str">
            <v>I</v>
          </cell>
          <cell r="K525">
            <v>1.44</v>
          </cell>
          <cell r="L525">
            <v>45.65</v>
          </cell>
          <cell r="M525">
            <v>0.55000000000000004</v>
          </cell>
          <cell r="N525">
            <v>20.542499999999997</v>
          </cell>
          <cell r="O525">
            <v>2.4399999999999998E-2</v>
          </cell>
          <cell r="P525">
            <v>0</v>
          </cell>
          <cell r="Q525">
            <v>0</v>
          </cell>
          <cell r="R525">
            <v>20.566899999999997</v>
          </cell>
          <cell r="S525">
            <v>1</v>
          </cell>
          <cell r="T525">
            <v>2.64</v>
          </cell>
          <cell r="U525">
            <v>54.3</v>
          </cell>
          <cell r="V525">
            <v>0</v>
          </cell>
          <cell r="X525">
            <v>54.3</v>
          </cell>
          <cell r="Y525">
            <v>0.31133768625481345</v>
          </cell>
          <cell r="Z525">
            <v>52.35</v>
          </cell>
          <cell r="AA525">
            <v>3.6999999999999998E-2</v>
          </cell>
          <cell r="AB525" t="str">
            <v>YES</v>
          </cell>
          <cell r="AC525">
            <v>54.3</v>
          </cell>
          <cell r="AD525" t="str">
            <v>I</v>
          </cell>
          <cell r="AE525" t="e">
            <v>#N/A</v>
          </cell>
          <cell r="AF525" t="e">
            <v>#N/A</v>
          </cell>
          <cell r="AG525">
            <v>1</v>
          </cell>
          <cell r="AH525" t="e">
            <v>#N/A</v>
          </cell>
          <cell r="AI525">
            <v>0</v>
          </cell>
          <cell r="AJ525">
            <v>0</v>
          </cell>
          <cell r="AL525" t="e">
            <v>#N/A</v>
          </cell>
          <cell r="AM525" t="e">
            <v>#N/A</v>
          </cell>
          <cell r="AN525" t="str">
            <v/>
          </cell>
          <cell r="AO525" t="str">
            <v>x</v>
          </cell>
        </row>
        <row r="526">
          <cell r="B526" t="str">
            <v>SHQ100E</v>
          </cell>
          <cell r="C526" t="str">
            <v>Quadec</v>
          </cell>
          <cell r="D526" t="str">
            <v>Q100E</v>
          </cell>
          <cell r="E526" t="str">
            <v>3/8" x 8'</v>
          </cell>
          <cell r="G526" t="str">
            <v>EA</v>
          </cell>
          <cell r="J526" t="str">
            <v>I</v>
          </cell>
          <cell r="K526">
            <v>1.54</v>
          </cell>
          <cell r="L526">
            <v>47.36</v>
          </cell>
          <cell r="M526">
            <v>0.55000000000000004</v>
          </cell>
          <cell r="N526">
            <v>21.311999999999998</v>
          </cell>
          <cell r="O526">
            <v>2.5399999999999999E-2</v>
          </cell>
          <cell r="P526">
            <v>0</v>
          </cell>
          <cell r="Q526">
            <v>0</v>
          </cell>
          <cell r="R526">
            <v>21.337399999999999</v>
          </cell>
          <cell r="S526">
            <v>1</v>
          </cell>
          <cell r="T526">
            <v>2.64</v>
          </cell>
          <cell r="U526">
            <v>56.33</v>
          </cell>
          <cell r="V526">
            <v>0.02</v>
          </cell>
          <cell r="X526">
            <v>56.35</v>
          </cell>
          <cell r="Y526">
            <v>0.3115302089215134</v>
          </cell>
          <cell r="Z526">
            <v>54.35</v>
          </cell>
          <cell r="AA526">
            <v>3.6999999999999998E-2</v>
          </cell>
          <cell r="AB526" t="str">
            <v>YES</v>
          </cell>
          <cell r="AC526">
            <v>56.35</v>
          </cell>
          <cell r="AD526" t="str">
            <v>I</v>
          </cell>
          <cell r="AE526" t="e">
            <v>#N/A</v>
          </cell>
          <cell r="AF526" t="e">
            <v>#N/A</v>
          </cell>
          <cell r="AG526">
            <v>1</v>
          </cell>
          <cell r="AH526" t="e">
            <v>#N/A</v>
          </cell>
          <cell r="AI526">
            <v>0</v>
          </cell>
          <cell r="AJ526">
            <v>0</v>
          </cell>
          <cell r="AL526" t="e">
            <v>#N/A</v>
          </cell>
          <cell r="AM526" t="e">
            <v>#N/A</v>
          </cell>
          <cell r="AN526" t="str">
            <v/>
          </cell>
          <cell r="AO526" t="str">
            <v>x</v>
          </cell>
        </row>
        <row r="527">
          <cell r="B527" t="str">
            <v>SHQ110E</v>
          </cell>
          <cell r="C527" t="str">
            <v>Quadec</v>
          </cell>
          <cell r="D527" t="str">
            <v>Q110E</v>
          </cell>
          <cell r="E527" t="str">
            <v>7/16" x 8'</v>
          </cell>
          <cell r="G527" t="str">
            <v>EA</v>
          </cell>
          <cell r="J527" t="str">
            <v>I</v>
          </cell>
          <cell r="K527">
            <v>1.6</v>
          </cell>
          <cell r="L527">
            <v>49.02</v>
          </cell>
          <cell r="M527">
            <v>0.55000000000000004</v>
          </cell>
          <cell r="N527">
            <v>22.058999999999997</v>
          </cell>
          <cell r="O527">
            <v>2.6000000000000002E-2</v>
          </cell>
          <cell r="P527">
            <v>0</v>
          </cell>
          <cell r="Q527">
            <v>0</v>
          </cell>
          <cell r="R527">
            <v>22.084999999999997</v>
          </cell>
          <cell r="S527">
            <v>1</v>
          </cell>
          <cell r="T527">
            <v>2.64</v>
          </cell>
          <cell r="U527">
            <v>58.3</v>
          </cell>
          <cell r="V527">
            <v>0</v>
          </cell>
          <cell r="X527">
            <v>58.3</v>
          </cell>
          <cell r="Y527">
            <v>0.31124278808669892</v>
          </cell>
          <cell r="Z527">
            <v>56.25</v>
          </cell>
          <cell r="AA527">
            <v>3.5999999999999997E-2</v>
          </cell>
          <cell r="AB527" t="str">
            <v>YES</v>
          </cell>
          <cell r="AC527">
            <v>58.3</v>
          </cell>
          <cell r="AD527" t="str">
            <v>I</v>
          </cell>
          <cell r="AE527" t="e">
            <v>#N/A</v>
          </cell>
          <cell r="AF527" t="e">
            <v>#N/A</v>
          </cell>
          <cell r="AG527">
            <v>1</v>
          </cell>
          <cell r="AH527" t="e">
            <v>#N/A</v>
          </cell>
          <cell r="AI527">
            <v>0</v>
          </cell>
          <cell r="AJ527">
            <v>0</v>
          </cell>
          <cell r="AL527" t="e">
            <v>#N/A</v>
          </cell>
          <cell r="AM527" t="e">
            <v>#N/A</v>
          </cell>
          <cell r="AN527" t="str">
            <v/>
          </cell>
          <cell r="AO527" t="str">
            <v>x</v>
          </cell>
        </row>
        <row r="528">
          <cell r="B528" t="str">
            <v>SHQ125E</v>
          </cell>
          <cell r="C528" t="str">
            <v>Quadec</v>
          </cell>
          <cell r="D528" t="str">
            <v>Q125E</v>
          </cell>
          <cell r="E528" t="str">
            <v>1/2" x 8'</v>
          </cell>
          <cell r="G528" t="str">
            <v>EA</v>
          </cell>
          <cell r="J528" t="str">
            <v>I</v>
          </cell>
          <cell r="K528">
            <v>1.77</v>
          </cell>
          <cell r="L528">
            <v>50.46</v>
          </cell>
          <cell r="M528">
            <v>0.55000000000000004</v>
          </cell>
          <cell r="N528">
            <v>22.706999999999997</v>
          </cell>
          <cell r="O528">
            <v>2.7700000000000002E-2</v>
          </cell>
          <cell r="P528">
            <v>0</v>
          </cell>
          <cell r="Q528">
            <v>0</v>
          </cell>
          <cell r="R528">
            <v>22.734699999999997</v>
          </cell>
          <cell r="S528">
            <v>1</v>
          </cell>
          <cell r="T528">
            <v>2.64</v>
          </cell>
          <cell r="U528">
            <v>60.02</v>
          </cell>
          <cell r="V528">
            <v>0.03</v>
          </cell>
          <cell r="X528">
            <v>60.05</v>
          </cell>
          <cell r="Y528">
            <v>0.31164332753008872</v>
          </cell>
          <cell r="Z528">
            <v>57.9</v>
          </cell>
          <cell r="AA528">
            <v>3.6999999999999998E-2</v>
          </cell>
          <cell r="AB528" t="str">
            <v>YES</v>
          </cell>
          <cell r="AC528">
            <v>60.05</v>
          </cell>
          <cell r="AD528" t="str">
            <v>I</v>
          </cell>
          <cell r="AE528" t="e">
            <v>#N/A</v>
          </cell>
          <cell r="AF528" t="e">
            <v>#N/A</v>
          </cell>
          <cell r="AG528">
            <v>1</v>
          </cell>
          <cell r="AH528" t="e">
            <v>#N/A</v>
          </cell>
          <cell r="AI528">
            <v>0</v>
          </cell>
          <cell r="AJ528">
            <v>0</v>
          </cell>
          <cell r="AL528" t="e">
            <v>#N/A</v>
          </cell>
          <cell r="AM528" t="e">
            <v>#N/A</v>
          </cell>
          <cell r="AN528" t="str">
            <v/>
          </cell>
          <cell r="AO528" t="str">
            <v>x</v>
          </cell>
        </row>
        <row r="529">
          <cell r="B529" t="str">
            <v>SHQ140E</v>
          </cell>
          <cell r="C529" t="str">
            <v>Quadec</v>
          </cell>
          <cell r="D529" t="str">
            <v>Q140E</v>
          </cell>
          <cell r="E529" t="str">
            <v>17/32" x 8'</v>
          </cell>
          <cell r="G529" t="str">
            <v>EA</v>
          </cell>
          <cell r="J529" t="str">
            <v>I</v>
          </cell>
          <cell r="K529">
            <v>1.79</v>
          </cell>
          <cell r="L529">
            <v>52.48</v>
          </cell>
          <cell r="M529">
            <v>0.55000000000000004</v>
          </cell>
          <cell r="N529">
            <v>23.615999999999996</v>
          </cell>
          <cell r="O529">
            <v>2.7900000000000001E-2</v>
          </cell>
          <cell r="P529">
            <v>0</v>
          </cell>
          <cell r="Q529">
            <v>0</v>
          </cell>
          <cell r="R529">
            <v>23.643899999999995</v>
          </cell>
          <cell r="S529">
            <v>1</v>
          </cell>
          <cell r="T529">
            <v>2.64</v>
          </cell>
          <cell r="U529">
            <v>62.42</v>
          </cell>
          <cell r="V529">
            <v>0.03</v>
          </cell>
          <cell r="X529">
            <v>62.45</v>
          </cell>
          <cell r="Y529">
            <v>0.31162675595021494</v>
          </cell>
          <cell r="Z529">
            <v>60.2</v>
          </cell>
          <cell r="AA529">
            <v>3.6999999999999998E-2</v>
          </cell>
          <cell r="AB529" t="str">
            <v>YES</v>
          </cell>
          <cell r="AC529">
            <v>62.45</v>
          </cell>
          <cell r="AD529" t="str">
            <v>I</v>
          </cell>
          <cell r="AE529" t="e">
            <v>#N/A</v>
          </cell>
          <cell r="AF529" t="e">
            <v>#N/A</v>
          </cell>
          <cell r="AG529">
            <v>1</v>
          </cell>
          <cell r="AH529" t="e">
            <v>#N/A</v>
          </cell>
          <cell r="AI529">
            <v>0</v>
          </cell>
          <cell r="AJ529">
            <v>0</v>
          </cell>
          <cell r="AL529" t="e">
            <v>#N/A</v>
          </cell>
          <cell r="AM529" t="e">
            <v>#N/A</v>
          </cell>
          <cell r="AN529" t="str">
            <v/>
          </cell>
          <cell r="AO529" t="str">
            <v>x</v>
          </cell>
        </row>
        <row r="530">
          <cell r="B530" t="str">
            <v>SHQ150E</v>
          </cell>
          <cell r="C530" t="str">
            <v>Quadec</v>
          </cell>
          <cell r="D530" t="str">
            <v>Q150E</v>
          </cell>
          <cell r="E530" t="str">
            <v>9/16" x 8'</v>
          </cell>
          <cell r="G530" t="str">
            <v>EA</v>
          </cell>
          <cell r="J530" t="str">
            <v>I</v>
          </cell>
          <cell r="K530">
            <v>1.95</v>
          </cell>
          <cell r="L530">
            <v>54.58</v>
          </cell>
          <cell r="M530">
            <v>0.55000000000000004</v>
          </cell>
          <cell r="N530">
            <v>24.560999999999996</v>
          </cell>
          <cell r="O530">
            <v>2.9499999999999998E-2</v>
          </cell>
          <cell r="P530">
            <v>0</v>
          </cell>
          <cell r="Q530">
            <v>0</v>
          </cell>
          <cell r="R530">
            <v>24.590499999999995</v>
          </cell>
          <cell r="S530">
            <v>1</v>
          </cell>
          <cell r="T530">
            <v>2.64</v>
          </cell>
          <cell r="U530">
            <v>64.92</v>
          </cell>
          <cell r="V530">
            <v>0.03</v>
          </cell>
          <cell r="X530">
            <v>64.95</v>
          </cell>
          <cell r="Y530">
            <v>0.3116243264049271</v>
          </cell>
          <cell r="Z530">
            <v>62.6</v>
          </cell>
          <cell r="AA530">
            <v>3.7999999999999999E-2</v>
          </cell>
          <cell r="AB530" t="str">
            <v>YES</v>
          </cell>
          <cell r="AC530">
            <v>64.95</v>
          </cell>
          <cell r="AD530" t="str">
            <v>I</v>
          </cell>
          <cell r="AE530" t="e">
            <v>#N/A</v>
          </cell>
          <cell r="AF530" t="e">
            <v>#N/A</v>
          </cell>
          <cell r="AG530">
            <v>1</v>
          </cell>
          <cell r="AH530" t="e">
            <v>#N/A</v>
          </cell>
          <cell r="AI530">
            <v>0</v>
          </cell>
          <cell r="AJ530">
            <v>0</v>
          </cell>
          <cell r="AL530" t="e">
            <v>#N/A</v>
          </cell>
          <cell r="AM530" t="e">
            <v>#N/A</v>
          </cell>
          <cell r="AN530" t="str">
            <v/>
          </cell>
          <cell r="AO530" t="str">
            <v>x</v>
          </cell>
        </row>
        <row r="531">
          <cell r="B531" t="str">
            <v>SHEVQ45E</v>
          </cell>
          <cell r="C531" t="str">
            <v>Quadec</v>
          </cell>
          <cell r="D531" t="str">
            <v>EV/Q45E</v>
          </cell>
          <cell r="E531" t="str">
            <v>3/16"</v>
          </cell>
          <cell r="G531" t="str">
            <v>EA</v>
          </cell>
          <cell r="J531" t="str">
            <v>I</v>
          </cell>
          <cell r="K531">
            <v>0.11</v>
          </cell>
          <cell r="L531">
            <v>28.75</v>
          </cell>
          <cell r="M531">
            <v>0.55000000000000004</v>
          </cell>
          <cell r="N531">
            <v>12.937499999999998</v>
          </cell>
          <cell r="O531">
            <v>1.11E-2</v>
          </cell>
          <cell r="P531">
            <v>0</v>
          </cell>
          <cell r="Q531">
            <v>0</v>
          </cell>
          <cell r="R531">
            <v>12.948599999999999</v>
          </cell>
          <cell r="S531">
            <v>1</v>
          </cell>
          <cell r="T531">
            <v>2.64</v>
          </cell>
          <cell r="U531">
            <v>34.18</v>
          </cell>
          <cell r="V531">
            <v>2.0000000000003126E-2</v>
          </cell>
          <cell r="X531">
            <v>34.200000000000003</v>
          </cell>
          <cell r="Y531">
            <v>0.31161084529505595</v>
          </cell>
          <cell r="Z531">
            <v>32.950000000000003</v>
          </cell>
          <cell r="AA531">
            <v>3.7999999999999999E-2</v>
          </cell>
          <cell r="AB531" t="str">
            <v>YES</v>
          </cell>
          <cell r="AC531">
            <v>34.200000000000003</v>
          </cell>
          <cell r="AD531" t="str">
            <v>I</v>
          </cell>
          <cell r="AE531" t="e">
            <v>#N/A</v>
          </cell>
          <cell r="AF531" t="e">
            <v>#N/A</v>
          </cell>
          <cell r="AG531">
            <v>1</v>
          </cell>
          <cell r="AH531" t="e">
            <v>#N/A</v>
          </cell>
          <cell r="AI531">
            <v>0</v>
          </cell>
          <cell r="AJ531">
            <v>0</v>
          </cell>
          <cell r="AL531" t="e">
            <v>#N/A</v>
          </cell>
          <cell r="AM531" t="e">
            <v>#N/A</v>
          </cell>
          <cell r="AN531" t="str">
            <v/>
          </cell>
          <cell r="AO531" t="str">
            <v>x</v>
          </cell>
        </row>
        <row r="532">
          <cell r="B532" t="str">
            <v>SHEVQ60E</v>
          </cell>
          <cell r="C532" t="str">
            <v>Quadec</v>
          </cell>
          <cell r="D532" t="str">
            <v>EV/Q60E</v>
          </cell>
          <cell r="E532" t="str">
            <v>1/4"</v>
          </cell>
          <cell r="G532" t="str">
            <v>EA</v>
          </cell>
          <cell r="J532" t="str">
            <v>I</v>
          </cell>
          <cell r="K532">
            <v>0.01</v>
          </cell>
          <cell r="L532">
            <v>31.52</v>
          </cell>
          <cell r="M532">
            <v>0.55000000000000004</v>
          </cell>
          <cell r="N532">
            <v>14.183999999999999</v>
          </cell>
          <cell r="O532">
            <v>1.01E-2</v>
          </cell>
          <cell r="P532">
            <v>0</v>
          </cell>
          <cell r="Q532">
            <v>0</v>
          </cell>
          <cell r="R532">
            <v>14.194099999999999</v>
          </cell>
          <cell r="S532">
            <v>1</v>
          </cell>
          <cell r="T532">
            <v>2.64</v>
          </cell>
          <cell r="U532">
            <v>37.47</v>
          </cell>
          <cell r="V532">
            <v>3.0000000000001137E-2</v>
          </cell>
          <cell r="X532">
            <v>37.5</v>
          </cell>
          <cell r="Y532">
            <v>0.3118012121212122</v>
          </cell>
          <cell r="Z532">
            <v>36.15</v>
          </cell>
          <cell r="AA532">
            <v>3.6999999999999998E-2</v>
          </cell>
          <cell r="AB532" t="str">
            <v>YES</v>
          </cell>
          <cell r="AC532">
            <v>37.5</v>
          </cell>
          <cell r="AD532" t="str">
            <v>I</v>
          </cell>
          <cell r="AE532" t="e">
            <v>#N/A</v>
          </cell>
          <cell r="AF532" t="e">
            <v>#N/A</v>
          </cell>
          <cell r="AG532">
            <v>1</v>
          </cell>
          <cell r="AH532" t="e">
            <v>#N/A</v>
          </cell>
          <cell r="AI532">
            <v>0</v>
          </cell>
          <cell r="AJ532">
            <v>0</v>
          </cell>
          <cell r="AL532" t="e">
            <v>#N/A</v>
          </cell>
          <cell r="AM532" t="e">
            <v>#N/A</v>
          </cell>
          <cell r="AN532" t="str">
            <v/>
          </cell>
          <cell r="AO532" t="str">
            <v>x</v>
          </cell>
        </row>
        <row r="533">
          <cell r="B533" t="str">
            <v>SHEVQ80E</v>
          </cell>
          <cell r="C533" t="str">
            <v>Quadec</v>
          </cell>
          <cell r="D533" t="str">
            <v>EV/Q80E</v>
          </cell>
          <cell r="E533" t="str">
            <v>5/16"</v>
          </cell>
          <cell r="G533" t="str">
            <v>EA</v>
          </cell>
          <cell r="J533" t="str">
            <v>I</v>
          </cell>
          <cell r="K533">
            <v>0.02</v>
          </cell>
          <cell r="L533">
            <v>32.4</v>
          </cell>
          <cell r="M533">
            <v>0.55000000000000004</v>
          </cell>
          <cell r="N533">
            <v>14.579999999999998</v>
          </cell>
          <cell r="O533">
            <v>1.0200000000000001E-2</v>
          </cell>
          <cell r="P533">
            <v>0</v>
          </cell>
          <cell r="Q533">
            <v>0</v>
          </cell>
          <cell r="R533">
            <v>14.590199999999998</v>
          </cell>
          <cell r="S533">
            <v>1</v>
          </cell>
          <cell r="T533">
            <v>2.64</v>
          </cell>
          <cell r="U533">
            <v>38.520000000000003</v>
          </cell>
          <cell r="V533">
            <v>0.03</v>
          </cell>
          <cell r="X533">
            <v>38.549999999999997</v>
          </cell>
          <cell r="Y533">
            <v>0.31186416696144337</v>
          </cell>
          <cell r="Z533">
            <v>37.15</v>
          </cell>
          <cell r="AA533">
            <v>3.7999999999999999E-2</v>
          </cell>
          <cell r="AB533" t="str">
            <v>YES</v>
          </cell>
          <cell r="AC533">
            <v>38.549999999999997</v>
          </cell>
          <cell r="AD533" t="str">
            <v>I</v>
          </cell>
          <cell r="AE533" t="e">
            <v>#N/A</v>
          </cell>
          <cell r="AF533" t="e">
            <v>#N/A</v>
          </cell>
          <cell r="AG533">
            <v>1</v>
          </cell>
          <cell r="AH533" t="e">
            <v>#N/A</v>
          </cell>
          <cell r="AI533">
            <v>0</v>
          </cell>
          <cell r="AJ533">
            <v>0</v>
          </cell>
          <cell r="AL533" t="e">
            <v>#N/A</v>
          </cell>
          <cell r="AM533" t="e">
            <v>#N/A</v>
          </cell>
          <cell r="AN533" t="str">
            <v/>
          </cell>
          <cell r="AO533" t="str">
            <v>x</v>
          </cell>
        </row>
        <row r="534">
          <cell r="B534" t="str">
            <v>SHEVQ90E</v>
          </cell>
          <cell r="C534" t="str">
            <v>Quadec</v>
          </cell>
          <cell r="D534" t="str">
            <v>EV/Q90E</v>
          </cell>
          <cell r="E534" t="str">
            <v>11/32"</v>
          </cell>
          <cell r="G534" t="str">
            <v>EA</v>
          </cell>
          <cell r="J534" t="str">
            <v>I</v>
          </cell>
          <cell r="K534">
            <v>0.03</v>
          </cell>
          <cell r="L534">
            <v>33.53</v>
          </cell>
          <cell r="M534">
            <v>0.55000000000000004</v>
          </cell>
          <cell r="N534">
            <v>15.0885</v>
          </cell>
          <cell r="O534">
            <v>1.03E-2</v>
          </cell>
          <cell r="P534">
            <v>0</v>
          </cell>
          <cell r="Q534">
            <v>0</v>
          </cell>
          <cell r="R534">
            <v>15.098800000000001</v>
          </cell>
          <cell r="S534">
            <v>1</v>
          </cell>
          <cell r="T534">
            <v>2.64</v>
          </cell>
          <cell r="U534">
            <v>39.86</v>
          </cell>
          <cell r="V534">
            <v>-0.01</v>
          </cell>
          <cell r="X534">
            <v>39.85</v>
          </cell>
          <cell r="Y534">
            <v>0.31110756245009707</v>
          </cell>
          <cell r="Z534">
            <v>38.450000000000003</v>
          </cell>
          <cell r="AA534">
            <v>3.5999999999999997E-2</v>
          </cell>
          <cell r="AB534" t="str">
            <v>YES</v>
          </cell>
          <cell r="AC534">
            <v>39.85</v>
          </cell>
          <cell r="AD534" t="str">
            <v>I</v>
          </cell>
          <cell r="AE534" t="e">
            <v>#N/A</v>
          </cell>
          <cell r="AF534" t="e">
            <v>#N/A</v>
          </cell>
          <cell r="AG534">
            <v>1</v>
          </cell>
          <cell r="AH534" t="e">
            <v>#N/A</v>
          </cell>
          <cell r="AI534">
            <v>0</v>
          </cell>
          <cell r="AJ534">
            <v>0</v>
          </cell>
          <cell r="AL534" t="e">
            <v>#N/A</v>
          </cell>
          <cell r="AM534" t="e">
            <v>#N/A</v>
          </cell>
          <cell r="AN534" t="str">
            <v/>
          </cell>
          <cell r="AO534" t="str">
            <v>x</v>
          </cell>
        </row>
        <row r="535">
          <cell r="B535" t="str">
            <v>SHEVQ100E</v>
          </cell>
          <cell r="C535" t="str">
            <v>Quadec</v>
          </cell>
          <cell r="D535" t="str">
            <v>EV/Q100E</v>
          </cell>
          <cell r="E535" t="str">
            <v>3/8"</v>
          </cell>
          <cell r="G535" t="str">
            <v>EA</v>
          </cell>
          <cell r="J535" t="str">
            <v>I</v>
          </cell>
          <cell r="K535">
            <v>0.04</v>
          </cell>
          <cell r="L535">
            <v>34.99</v>
          </cell>
          <cell r="M535">
            <v>0.55000000000000004</v>
          </cell>
          <cell r="N535">
            <v>15.7455</v>
          </cell>
          <cell r="O535">
            <v>1.04E-2</v>
          </cell>
          <cell r="P535">
            <v>0</v>
          </cell>
          <cell r="Q535">
            <v>0</v>
          </cell>
          <cell r="R535">
            <v>15.7559</v>
          </cell>
          <cell r="S535">
            <v>1</v>
          </cell>
          <cell r="T535">
            <v>2.64</v>
          </cell>
          <cell r="U535">
            <v>41.6</v>
          </cell>
          <cell r="V535">
            <v>0</v>
          </cell>
          <cell r="X535">
            <v>41.6</v>
          </cell>
          <cell r="Y535">
            <v>0.31136800699300704</v>
          </cell>
          <cell r="Z535">
            <v>40.1</v>
          </cell>
          <cell r="AA535">
            <v>3.6999999999999998E-2</v>
          </cell>
          <cell r="AB535" t="str">
            <v>YES</v>
          </cell>
          <cell r="AC535">
            <v>41.6</v>
          </cell>
          <cell r="AD535" t="str">
            <v>I</v>
          </cell>
          <cell r="AE535" t="e">
            <v>#N/A</v>
          </cell>
          <cell r="AF535" t="e">
            <v>#N/A</v>
          </cell>
          <cell r="AG535">
            <v>1</v>
          </cell>
          <cell r="AH535" t="e">
            <v>#N/A</v>
          </cell>
          <cell r="AI535">
            <v>0</v>
          </cell>
          <cell r="AJ535">
            <v>0</v>
          </cell>
          <cell r="AL535" t="e">
            <v>#N/A</v>
          </cell>
          <cell r="AM535" t="e">
            <v>#N/A</v>
          </cell>
          <cell r="AN535" t="str">
            <v/>
          </cell>
          <cell r="AO535" t="str">
            <v>x</v>
          </cell>
        </row>
        <row r="536">
          <cell r="B536" t="str">
            <v>SHEVQ110E</v>
          </cell>
          <cell r="C536" t="str">
            <v>Quadec</v>
          </cell>
          <cell r="D536" t="str">
            <v>EV/Q110E</v>
          </cell>
          <cell r="E536" t="str">
            <v>7/16"</v>
          </cell>
          <cell r="G536" t="str">
            <v>EA</v>
          </cell>
          <cell r="J536" t="str">
            <v>I</v>
          </cell>
          <cell r="K536">
            <v>0.06</v>
          </cell>
          <cell r="L536">
            <v>35.520000000000003</v>
          </cell>
          <cell r="M536">
            <v>0.55000000000000004</v>
          </cell>
          <cell r="N536">
            <v>15.984</v>
          </cell>
          <cell r="O536">
            <v>1.06E-2</v>
          </cell>
          <cell r="P536">
            <v>0</v>
          </cell>
          <cell r="Q536">
            <v>0</v>
          </cell>
          <cell r="R536">
            <v>15.9946</v>
          </cell>
          <cell r="S536">
            <v>1</v>
          </cell>
          <cell r="T536">
            <v>2.64</v>
          </cell>
          <cell r="U536">
            <v>42.23</v>
          </cell>
          <cell r="V536">
            <v>0.02</v>
          </cell>
          <cell r="X536">
            <v>42.25</v>
          </cell>
          <cell r="Y536">
            <v>0.31169015599784833</v>
          </cell>
          <cell r="Z536">
            <v>40.75</v>
          </cell>
          <cell r="AA536">
            <v>3.6999999999999998E-2</v>
          </cell>
          <cell r="AB536" t="str">
            <v>YES</v>
          </cell>
          <cell r="AC536">
            <v>42.25</v>
          </cell>
          <cell r="AD536" t="str">
            <v>I</v>
          </cell>
          <cell r="AE536" t="e">
            <v>#N/A</v>
          </cell>
          <cell r="AF536" t="e">
            <v>#N/A</v>
          </cell>
          <cell r="AG536">
            <v>1</v>
          </cell>
          <cell r="AH536" t="e">
            <v>#N/A</v>
          </cell>
          <cell r="AI536">
            <v>0</v>
          </cell>
          <cell r="AJ536">
            <v>0</v>
          </cell>
          <cell r="AL536" t="e">
            <v>#N/A</v>
          </cell>
          <cell r="AM536" t="e">
            <v>#N/A</v>
          </cell>
          <cell r="AN536" t="str">
            <v/>
          </cell>
          <cell r="AO536" t="str">
            <v>x</v>
          </cell>
        </row>
        <row r="537">
          <cell r="B537" t="str">
            <v>SHEVQ125E</v>
          </cell>
          <cell r="C537" t="str">
            <v>Quadec</v>
          </cell>
          <cell r="D537" t="str">
            <v>EV/Q125E</v>
          </cell>
          <cell r="E537" t="str">
            <v>1/2"</v>
          </cell>
          <cell r="G537" t="str">
            <v>EA</v>
          </cell>
          <cell r="J537" t="str">
            <v>I</v>
          </cell>
          <cell r="K537">
            <v>0.08</v>
          </cell>
          <cell r="L537">
            <v>35.9</v>
          </cell>
          <cell r="M537">
            <v>0.55000000000000004</v>
          </cell>
          <cell r="N537">
            <v>16.154999999999998</v>
          </cell>
          <cell r="O537">
            <v>1.0800000000000001E-2</v>
          </cell>
          <cell r="P537">
            <v>0</v>
          </cell>
          <cell r="Q537">
            <v>0</v>
          </cell>
          <cell r="R537">
            <v>16.165799999999997</v>
          </cell>
          <cell r="S537">
            <v>1</v>
          </cell>
          <cell r="T537">
            <v>2.64</v>
          </cell>
          <cell r="U537">
            <v>42.68</v>
          </cell>
          <cell r="V537">
            <v>2.0000000000003126E-2</v>
          </cell>
          <cell r="X537">
            <v>42.7</v>
          </cell>
          <cell r="Y537">
            <v>0.31165424739195252</v>
          </cell>
          <cell r="Z537">
            <v>41.15</v>
          </cell>
          <cell r="AA537">
            <v>3.7999999999999999E-2</v>
          </cell>
          <cell r="AB537" t="str">
            <v>YES</v>
          </cell>
          <cell r="AC537">
            <v>42.7</v>
          </cell>
          <cell r="AD537" t="str">
            <v>I</v>
          </cell>
          <cell r="AE537" t="e">
            <v>#N/A</v>
          </cell>
          <cell r="AF537" t="e">
            <v>#N/A</v>
          </cell>
          <cell r="AG537">
            <v>1</v>
          </cell>
          <cell r="AH537" t="e">
            <v>#N/A</v>
          </cell>
          <cell r="AI537">
            <v>0</v>
          </cell>
          <cell r="AJ537">
            <v>0</v>
          </cell>
          <cell r="AL537" t="e">
            <v>#N/A</v>
          </cell>
          <cell r="AM537" t="e">
            <v>#N/A</v>
          </cell>
          <cell r="AN537" t="str">
            <v/>
          </cell>
          <cell r="AO537" t="str">
            <v>x</v>
          </cell>
        </row>
        <row r="538">
          <cell r="B538" t="str">
            <v>SHEVQ140E</v>
          </cell>
          <cell r="C538" t="str">
            <v>Quadec</v>
          </cell>
          <cell r="D538" t="str">
            <v>EV/Q140E</v>
          </cell>
          <cell r="E538" t="str">
            <v>17/32"</v>
          </cell>
          <cell r="G538" t="str">
            <v>EA</v>
          </cell>
          <cell r="J538" t="str">
            <v>I</v>
          </cell>
          <cell r="K538">
            <v>0.1</v>
          </cell>
          <cell r="L538">
            <v>37.33</v>
          </cell>
          <cell r="M538">
            <v>0.55000000000000004</v>
          </cell>
          <cell r="N538">
            <v>16.798499999999997</v>
          </cell>
          <cell r="O538">
            <v>1.0999999999999999E-2</v>
          </cell>
          <cell r="P538">
            <v>0</v>
          </cell>
          <cell r="Q538">
            <v>0</v>
          </cell>
          <cell r="R538">
            <v>16.809499999999996</v>
          </cell>
          <cell r="S538">
            <v>1</v>
          </cell>
          <cell r="T538">
            <v>2.64</v>
          </cell>
          <cell r="U538">
            <v>44.38</v>
          </cell>
          <cell r="V538">
            <v>2.0000000000003126E-2</v>
          </cell>
          <cell r="X538">
            <v>44.4</v>
          </cell>
          <cell r="Y538">
            <v>0.31165028665028682</v>
          </cell>
          <cell r="Z538">
            <v>42.8</v>
          </cell>
          <cell r="AA538">
            <v>3.6999999999999998E-2</v>
          </cell>
          <cell r="AB538" t="str">
            <v>YES</v>
          </cell>
          <cell r="AC538">
            <v>44.4</v>
          </cell>
          <cell r="AD538" t="str">
            <v>I</v>
          </cell>
          <cell r="AE538" t="e">
            <v>#N/A</v>
          </cell>
          <cell r="AF538" t="e">
            <v>#N/A</v>
          </cell>
          <cell r="AG538">
            <v>1</v>
          </cell>
          <cell r="AH538" t="e">
            <v>#N/A</v>
          </cell>
          <cell r="AI538">
            <v>0</v>
          </cell>
          <cell r="AJ538">
            <v>0</v>
          </cell>
          <cell r="AL538" t="e">
            <v>#N/A</v>
          </cell>
          <cell r="AM538" t="e">
            <v>#N/A</v>
          </cell>
          <cell r="AN538" t="str">
            <v/>
          </cell>
          <cell r="AO538" t="str">
            <v>x</v>
          </cell>
        </row>
        <row r="539">
          <cell r="B539" t="str">
            <v>SHEVQ150E</v>
          </cell>
          <cell r="C539" t="str">
            <v>Quadec</v>
          </cell>
          <cell r="D539" t="str">
            <v>EV/Q150E</v>
          </cell>
          <cell r="E539" t="str">
            <v>9/16"</v>
          </cell>
          <cell r="G539" t="str">
            <v>EA</v>
          </cell>
          <cell r="J539" t="str">
            <v>I</v>
          </cell>
          <cell r="K539">
            <v>0.13</v>
          </cell>
          <cell r="L539">
            <v>40.04</v>
          </cell>
          <cell r="M539">
            <v>0.55000000000000004</v>
          </cell>
          <cell r="N539">
            <v>18.017999999999997</v>
          </cell>
          <cell r="O539">
            <v>1.1300000000000001E-2</v>
          </cell>
          <cell r="P539">
            <v>0</v>
          </cell>
          <cell r="Q539">
            <v>0</v>
          </cell>
          <cell r="R539">
            <v>18.029299999999996</v>
          </cell>
          <cell r="S539">
            <v>1</v>
          </cell>
          <cell r="T539">
            <v>2.64</v>
          </cell>
          <cell r="U539">
            <v>47.6</v>
          </cell>
          <cell r="V539">
            <v>0</v>
          </cell>
          <cell r="X539">
            <v>47.6</v>
          </cell>
          <cell r="Y539">
            <v>0.31133307868602011</v>
          </cell>
          <cell r="Z539">
            <v>45.9</v>
          </cell>
          <cell r="AA539">
            <v>3.6999999999999998E-2</v>
          </cell>
          <cell r="AB539" t="str">
            <v>YES</v>
          </cell>
          <cell r="AC539">
            <v>47.6</v>
          </cell>
          <cell r="AD539" t="str">
            <v>I</v>
          </cell>
          <cell r="AE539" t="e">
            <v>#N/A</v>
          </cell>
          <cell r="AF539" t="e">
            <v>#N/A</v>
          </cell>
          <cell r="AG539">
            <v>1</v>
          </cell>
          <cell r="AH539" t="e">
            <v>#N/A</v>
          </cell>
          <cell r="AI539">
            <v>0</v>
          </cell>
          <cell r="AJ539">
            <v>0</v>
          </cell>
          <cell r="AL539" t="e">
            <v>#N/A</v>
          </cell>
          <cell r="AM539" t="e">
            <v>#N/A</v>
          </cell>
          <cell r="AN539" t="str">
            <v/>
          </cell>
          <cell r="AO539" t="str">
            <v>x</v>
          </cell>
        </row>
        <row r="540">
          <cell r="B540" t="str">
            <v>SHQ80TSB,TSG,TSOB</v>
          </cell>
          <cell r="C540" t="str">
            <v>Quadec (Color-Coated Aluminum)</v>
          </cell>
          <cell r="D540" t="str">
            <v>Q80---</v>
          </cell>
          <cell r="E540" t="str">
            <v>5/16" x 8'</v>
          </cell>
          <cell r="G540" t="str">
            <v>EA</v>
          </cell>
          <cell r="H540" t="str">
            <v>Stock</v>
          </cell>
          <cell r="J540" t="str">
            <v>I</v>
          </cell>
          <cell r="K540">
            <v>0.56999999999999995</v>
          </cell>
          <cell r="L540">
            <v>34.49</v>
          </cell>
          <cell r="M540">
            <v>0.55000000000000004</v>
          </cell>
          <cell r="N540">
            <v>15.5205</v>
          </cell>
          <cell r="O540">
            <v>1.5699999999999999E-2</v>
          </cell>
          <cell r="P540">
            <v>0</v>
          </cell>
          <cell r="Q540">
            <v>0</v>
          </cell>
          <cell r="R540">
            <v>15.536200000000001</v>
          </cell>
          <cell r="S540">
            <v>1</v>
          </cell>
          <cell r="T540">
            <v>2.64</v>
          </cell>
          <cell r="U540">
            <v>41.02</v>
          </cell>
          <cell r="V540">
            <v>0.03</v>
          </cell>
          <cell r="X540">
            <v>41.05</v>
          </cell>
          <cell r="Y540">
            <v>0.31187243937548442</v>
          </cell>
          <cell r="Z540">
            <v>39.549999999999997</v>
          </cell>
          <cell r="AA540">
            <v>3.7999999999999999E-2</v>
          </cell>
          <cell r="AB540" t="str">
            <v>YES</v>
          </cell>
          <cell r="AC540">
            <v>41.05</v>
          </cell>
          <cell r="AD540" t="str">
            <v>I</v>
          </cell>
          <cell r="AE540" t="e">
            <v>#N/A</v>
          </cell>
          <cell r="AF540" t="e">
            <v>#N/A</v>
          </cell>
          <cell r="AG540">
            <v>1</v>
          </cell>
          <cell r="AH540" t="e">
            <v>#N/A</v>
          </cell>
          <cell r="AI540">
            <v>0</v>
          </cell>
          <cell r="AJ540">
            <v>0</v>
          </cell>
          <cell r="AL540" t="e">
            <v>#N/A</v>
          </cell>
          <cell r="AM540" t="e">
            <v>#N/A</v>
          </cell>
          <cell r="AN540" t="str">
            <v/>
          </cell>
          <cell r="AO540" t="str">
            <v>x</v>
          </cell>
        </row>
        <row r="541">
          <cell r="B541" t="str">
            <v>SHQ100TSB,TSG,TSOB</v>
          </cell>
          <cell r="C541" t="str">
            <v>Quadec (Color-Coated Aluminum)</v>
          </cell>
          <cell r="D541" t="str">
            <v>Q100---</v>
          </cell>
          <cell r="E541" t="str">
            <v>3/8" x 8'</v>
          </cell>
          <cell r="G541" t="str">
            <v>EA</v>
          </cell>
          <cell r="H541" t="str">
            <v>Stock</v>
          </cell>
          <cell r="J541" t="str">
            <v>I</v>
          </cell>
          <cell r="K541">
            <v>0.72499999999999998</v>
          </cell>
          <cell r="L541">
            <v>35.42</v>
          </cell>
          <cell r="M541">
            <v>0.55000000000000004</v>
          </cell>
          <cell r="N541">
            <v>15.939</v>
          </cell>
          <cell r="O541">
            <v>1.7250000000000001E-2</v>
          </cell>
          <cell r="P541">
            <v>0</v>
          </cell>
          <cell r="Q541">
            <v>0</v>
          </cell>
          <cell r="R541">
            <v>15.956250000000001</v>
          </cell>
          <cell r="S541">
            <v>1</v>
          </cell>
          <cell r="T541">
            <v>2.64</v>
          </cell>
          <cell r="U541">
            <v>42.12</v>
          </cell>
          <cell r="V541">
            <v>0.03</v>
          </cell>
          <cell r="X541">
            <v>42.15</v>
          </cell>
          <cell r="Y541">
            <v>0.31171142025234549</v>
          </cell>
          <cell r="Z541">
            <v>40.65</v>
          </cell>
          <cell r="AA541">
            <v>3.6999999999999998E-2</v>
          </cell>
          <cell r="AB541" t="str">
            <v>YES</v>
          </cell>
          <cell r="AC541">
            <v>42.15</v>
          </cell>
          <cell r="AD541" t="str">
            <v>I</v>
          </cell>
          <cell r="AE541" t="e">
            <v>#N/A</v>
          </cell>
          <cell r="AF541" t="e">
            <v>#N/A</v>
          </cell>
          <cell r="AG541">
            <v>1</v>
          </cell>
          <cell r="AH541" t="e">
            <v>#N/A</v>
          </cell>
          <cell r="AI541">
            <v>0</v>
          </cell>
          <cell r="AJ541">
            <v>0</v>
          </cell>
          <cell r="AL541" t="e">
            <v>#N/A</v>
          </cell>
          <cell r="AM541" t="e">
            <v>#N/A</v>
          </cell>
          <cell r="AN541" t="str">
            <v/>
          </cell>
          <cell r="AO541" t="str">
            <v>x</v>
          </cell>
        </row>
        <row r="542">
          <cell r="B542" t="str">
            <v>SHQ125TSB,TSG,TSOB</v>
          </cell>
          <cell r="C542" t="str">
            <v>Quadec (Color-Coated Aluminum)</v>
          </cell>
          <cell r="D542" t="str">
            <v>Q125---</v>
          </cell>
          <cell r="E542" t="str">
            <v>1/2" x 8'</v>
          </cell>
          <cell r="G542" t="str">
            <v>EA</v>
          </cell>
          <cell r="J542" t="str">
            <v>I</v>
          </cell>
          <cell r="K542">
            <v>1.1100000000000001</v>
          </cell>
          <cell r="L542">
            <v>36.26</v>
          </cell>
          <cell r="M542">
            <v>0.55000000000000004</v>
          </cell>
          <cell r="N542">
            <v>16.316999999999997</v>
          </cell>
          <cell r="O542">
            <v>2.1100000000000001E-2</v>
          </cell>
          <cell r="P542">
            <v>0</v>
          </cell>
          <cell r="Q542">
            <v>0</v>
          </cell>
          <cell r="R542">
            <v>16.338099999999997</v>
          </cell>
          <cell r="S542">
            <v>1</v>
          </cell>
          <cell r="T542">
            <v>2.64</v>
          </cell>
          <cell r="U542">
            <v>43.13</v>
          </cell>
          <cell r="V542">
            <v>0.02</v>
          </cell>
          <cell r="X542">
            <v>43.15</v>
          </cell>
          <cell r="Y542">
            <v>0.31157273780680517</v>
          </cell>
          <cell r="Z542">
            <v>41.6</v>
          </cell>
          <cell r="AA542">
            <v>3.6999999999999998E-2</v>
          </cell>
          <cell r="AB542" t="str">
            <v>YES</v>
          </cell>
          <cell r="AC542">
            <v>43.15</v>
          </cell>
          <cell r="AD542" t="str">
            <v>I</v>
          </cell>
          <cell r="AE542" t="e">
            <v>#N/A</v>
          </cell>
          <cell r="AF542" t="e">
            <v>#N/A</v>
          </cell>
          <cell r="AG542">
            <v>1</v>
          </cell>
          <cell r="AH542" t="e">
            <v>#N/A</v>
          </cell>
          <cell r="AI542">
            <v>0</v>
          </cell>
          <cell r="AJ542">
            <v>0</v>
          </cell>
          <cell r="AL542" t="e">
            <v>#N/A</v>
          </cell>
          <cell r="AM542" t="e">
            <v>#N/A</v>
          </cell>
          <cell r="AN542" t="str">
            <v/>
          </cell>
          <cell r="AO542" t="str">
            <v>x</v>
          </cell>
        </row>
        <row r="543">
          <cell r="B543" t="str">
            <v>SHEVQ80TSB,TSG,TSOB</v>
          </cell>
          <cell r="C543" t="str">
            <v>Quadec (Color-Coated Aluminum)</v>
          </cell>
          <cell r="D543" t="str">
            <v>EV/Q80---</v>
          </cell>
          <cell r="E543" t="str">
            <v>5/16"</v>
          </cell>
          <cell r="G543" t="str">
            <v>EA</v>
          </cell>
          <cell r="J543" t="str">
            <v>I</v>
          </cell>
          <cell r="K543">
            <v>0.01</v>
          </cell>
          <cell r="L543">
            <v>13.24</v>
          </cell>
          <cell r="M543">
            <v>0.55000000000000004</v>
          </cell>
          <cell r="N543">
            <v>5.9579999999999993</v>
          </cell>
          <cell r="O543">
            <v>1.01E-2</v>
          </cell>
          <cell r="P543">
            <v>0</v>
          </cell>
          <cell r="Q543">
            <v>0</v>
          </cell>
          <cell r="R543">
            <v>5.9680999999999997</v>
          </cell>
          <cell r="S543">
            <v>1</v>
          </cell>
          <cell r="T543">
            <v>2.64</v>
          </cell>
          <cell r="U543">
            <v>15.76</v>
          </cell>
          <cell r="V543">
            <v>-0.01</v>
          </cell>
          <cell r="X543">
            <v>15.75</v>
          </cell>
          <cell r="Y543">
            <v>0.31104184704184717</v>
          </cell>
          <cell r="Z543">
            <v>15.2</v>
          </cell>
          <cell r="AA543">
            <v>3.5999999999999997E-2</v>
          </cell>
          <cell r="AB543" t="str">
            <v>YES</v>
          </cell>
          <cell r="AC543">
            <v>15.75</v>
          </cell>
          <cell r="AD543" t="str">
            <v>I</v>
          </cell>
          <cell r="AE543" t="e">
            <v>#N/A</v>
          </cell>
          <cell r="AF543" t="e">
            <v>#N/A</v>
          </cell>
          <cell r="AG543">
            <v>1</v>
          </cell>
          <cell r="AH543" t="e">
            <v>#N/A</v>
          </cell>
          <cell r="AI543">
            <v>0</v>
          </cell>
          <cell r="AJ543">
            <v>0</v>
          </cell>
          <cell r="AL543" t="e">
            <v>#N/A</v>
          </cell>
          <cell r="AM543" t="e">
            <v>#N/A</v>
          </cell>
          <cell r="AN543" t="str">
            <v/>
          </cell>
          <cell r="AO543" t="str">
            <v>x</v>
          </cell>
        </row>
        <row r="544">
          <cell r="B544" t="str">
            <v>SHEVQ100TSB,TSG,TSOB</v>
          </cell>
          <cell r="C544" t="str">
            <v>Quadec (Color-Coated Aluminum)</v>
          </cell>
          <cell r="D544" t="str">
            <v>EV/Q100---</v>
          </cell>
          <cell r="E544" t="str">
            <v>3/8"</v>
          </cell>
          <cell r="G544" t="str">
            <v>EA</v>
          </cell>
          <cell r="J544" t="str">
            <v>I</v>
          </cell>
          <cell r="K544">
            <v>0.01</v>
          </cell>
          <cell r="L544">
            <v>13.24</v>
          </cell>
          <cell r="M544">
            <v>0.55000000000000004</v>
          </cell>
          <cell r="N544">
            <v>5.9579999999999993</v>
          </cell>
          <cell r="O544">
            <v>1.01E-2</v>
          </cell>
          <cell r="P544">
            <v>0</v>
          </cell>
          <cell r="Q544">
            <v>0</v>
          </cell>
          <cell r="R544">
            <v>5.9680999999999997</v>
          </cell>
          <cell r="S544">
            <v>1</v>
          </cell>
          <cell r="T544">
            <v>2.64</v>
          </cell>
          <cell r="U544">
            <v>15.76</v>
          </cell>
          <cell r="V544">
            <v>-0.01</v>
          </cell>
          <cell r="X544">
            <v>15.75</v>
          </cell>
          <cell r="Y544">
            <v>0.31104184704184717</v>
          </cell>
          <cell r="Z544">
            <v>15.2</v>
          </cell>
          <cell r="AA544">
            <v>3.5999999999999997E-2</v>
          </cell>
          <cell r="AB544" t="str">
            <v>YES</v>
          </cell>
          <cell r="AC544">
            <v>15.75</v>
          </cell>
          <cell r="AD544" t="str">
            <v>I</v>
          </cell>
          <cell r="AE544" t="e">
            <v>#N/A</v>
          </cell>
          <cell r="AF544" t="e">
            <v>#N/A</v>
          </cell>
          <cell r="AG544">
            <v>1</v>
          </cell>
          <cell r="AH544" t="e">
            <v>#N/A</v>
          </cell>
          <cell r="AI544">
            <v>0</v>
          </cell>
          <cell r="AJ544">
            <v>0</v>
          </cell>
          <cell r="AL544" t="e">
            <v>#N/A</v>
          </cell>
          <cell r="AM544" t="e">
            <v>#N/A</v>
          </cell>
          <cell r="AN544" t="str">
            <v/>
          </cell>
          <cell r="AO544" t="str">
            <v>x</v>
          </cell>
        </row>
        <row r="545">
          <cell r="B545" t="str">
            <v>SHEVQ125TSB,TSG,TSOB</v>
          </cell>
          <cell r="C545" t="str">
            <v>Quadec (Color-Coated Aluminum)</v>
          </cell>
          <cell r="D545" t="str">
            <v>EV/Q125---</v>
          </cell>
          <cell r="E545" t="str">
            <v>1/2"</v>
          </cell>
          <cell r="G545" t="str">
            <v>EA</v>
          </cell>
          <cell r="J545" t="str">
            <v>I</v>
          </cell>
          <cell r="K545">
            <v>0.02</v>
          </cell>
          <cell r="L545">
            <v>13.24</v>
          </cell>
          <cell r="M545">
            <v>0.55000000000000004</v>
          </cell>
          <cell r="N545">
            <v>5.9579999999999993</v>
          </cell>
          <cell r="O545">
            <v>1.0200000000000001E-2</v>
          </cell>
          <cell r="P545">
            <v>0</v>
          </cell>
          <cell r="Q545">
            <v>0</v>
          </cell>
          <cell r="R545">
            <v>5.9681999999999995</v>
          </cell>
          <cell r="S545">
            <v>1</v>
          </cell>
          <cell r="T545">
            <v>2.64</v>
          </cell>
          <cell r="U545">
            <v>15.76</v>
          </cell>
          <cell r="V545">
            <v>-0.01</v>
          </cell>
          <cell r="X545">
            <v>15.75</v>
          </cell>
          <cell r="Y545">
            <v>0.31103030303030321</v>
          </cell>
          <cell r="Z545">
            <v>15.2</v>
          </cell>
          <cell r="AA545">
            <v>3.5999999999999997E-2</v>
          </cell>
          <cell r="AB545" t="str">
            <v>YES</v>
          </cell>
          <cell r="AC545">
            <v>15.75</v>
          </cell>
          <cell r="AD545" t="str">
            <v>I</v>
          </cell>
          <cell r="AE545" t="e">
            <v>#N/A</v>
          </cell>
          <cell r="AF545" t="e">
            <v>#N/A</v>
          </cell>
          <cell r="AG545">
            <v>1</v>
          </cell>
          <cell r="AH545" t="e">
            <v>#N/A</v>
          </cell>
          <cell r="AI545">
            <v>0</v>
          </cell>
          <cell r="AJ545">
            <v>0</v>
          </cell>
          <cell r="AL545" t="e">
            <v>#N/A</v>
          </cell>
          <cell r="AM545" t="e">
            <v>#N/A</v>
          </cell>
          <cell r="AN545" t="str">
            <v/>
          </cell>
          <cell r="AO545" t="str">
            <v>x</v>
          </cell>
        </row>
        <row r="546">
          <cell r="B546" t="str">
            <v>SHVRO80</v>
          </cell>
          <cell r="C546" t="str">
            <v>Quadec (Rondec) use w/Aluminum</v>
          </cell>
          <cell r="D546" t="str">
            <v>V/RO80</v>
          </cell>
          <cell r="E546" t="str">
            <v>5/16"</v>
          </cell>
          <cell r="G546" t="str">
            <v>EA</v>
          </cell>
          <cell r="J546" t="str">
            <v>I</v>
          </cell>
          <cell r="K546">
            <v>0.05</v>
          </cell>
          <cell r="L546">
            <v>2.12</v>
          </cell>
          <cell r="M546">
            <v>0.55000000000000004</v>
          </cell>
          <cell r="N546">
            <v>0.95399999999999996</v>
          </cell>
          <cell r="O546">
            <v>1.0500000000000001E-2</v>
          </cell>
          <cell r="P546">
            <v>0</v>
          </cell>
          <cell r="Q546">
            <v>0</v>
          </cell>
          <cell r="R546">
            <v>0.96449999999999991</v>
          </cell>
          <cell r="S546">
            <v>1</v>
          </cell>
          <cell r="T546">
            <v>2.64</v>
          </cell>
          <cell r="U546">
            <v>2.5499999999999998</v>
          </cell>
          <cell r="V546">
            <v>0</v>
          </cell>
          <cell r="X546">
            <v>2.5499999999999998</v>
          </cell>
          <cell r="Y546">
            <v>0.31229946524064184</v>
          </cell>
          <cell r="Z546">
            <v>2.4500000000000002</v>
          </cell>
          <cell r="AA546">
            <v>4.1000000000000002E-2</v>
          </cell>
          <cell r="AB546" t="str">
            <v>YES</v>
          </cell>
          <cell r="AC546">
            <v>2.5499999999999998</v>
          </cell>
          <cell r="AD546" t="str">
            <v>I</v>
          </cell>
          <cell r="AE546" t="e">
            <v>#N/A</v>
          </cell>
          <cell r="AF546" t="e">
            <v>#N/A</v>
          </cell>
          <cell r="AG546">
            <v>1</v>
          </cell>
          <cell r="AH546" t="e">
            <v>#N/A</v>
          </cell>
          <cell r="AI546">
            <v>0</v>
          </cell>
          <cell r="AJ546">
            <v>0</v>
          </cell>
          <cell r="AL546" t="e">
            <v>#N/A</v>
          </cell>
          <cell r="AM546" t="e">
            <v>#N/A</v>
          </cell>
          <cell r="AN546" t="str">
            <v/>
          </cell>
          <cell r="AO546" t="str">
            <v>x</v>
          </cell>
        </row>
        <row r="547">
          <cell r="B547" t="str">
            <v>SHVRO100</v>
          </cell>
          <cell r="C547" t="str">
            <v>Quadec (Rondec) use w/Aluminum</v>
          </cell>
          <cell r="D547" t="str">
            <v>V/RO100</v>
          </cell>
          <cell r="E547" t="str">
            <v>3/8"</v>
          </cell>
          <cell r="G547" t="str">
            <v>EA</v>
          </cell>
          <cell r="J547" t="str">
            <v>I</v>
          </cell>
          <cell r="K547">
            <v>0.05</v>
          </cell>
          <cell r="L547">
            <v>2.12</v>
          </cell>
          <cell r="M547">
            <v>0.55000000000000004</v>
          </cell>
          <cell r="N547">
            <v>0.95399999999999996</v>
          </cell>
          <cell r="O547">
            <v>1.0500000000000001E-2</v>
          </cell>
          <cell r="P547">
            <v>0</v>
          </cell>
          <cell r="Q547">
            <v>0</v>
          </cell>
          <cell r="R547">
            <v>0.96449999999999991</v>
          </cell>
          <cell r="S547">
            <v>1</v>
          </cell>
          <cell r="T547">
            <v>2.64</v>
          </cell>
          <cell r="U547">
            <v>2.5499999999999998</v>
          </cell>
          <cell r="V547">
            <v>0</v>
          </cell>
          <cell r="X547">
            <v>2.5499999999999998</v>
          </cell>
          <cell r="Y547">
            <v>0.31229946524064184</v>
          </cell>
          <cell r="Z547">
            <v>2.4500000000000002</v>
          </cell>
          <cell r="AA547">
            <v>4.1000000000000002E-2</v>
          </cell>
          <cell r="AB547" t="str">
            <v>YES</v>
          </cell>
          <cell r="AC547">
            <v>2.5499999999999998</v>
          </cell>
          <cell r="AD547" t="str">
            <v>I</v>
          </cell>
          <cell r="AE547" t="e">
            <v>#N/A</v>
          </cell>
          <cell r="AF547" t="e">
            <v>#N/A</v>
          </cell>
          <cell r="AG547">
            <v>1</v>
          </cell>
          <cell r="AH547" t="e">
            <v>#N/A</v>
          </cell>
          <cell r="AI547">
            <v>0</v>
          </cell>
          <cell r="AJ547">
            <v>0</v>
          </cell>
          <cell r="AL547" t="e">
            <v>#N/A</v>
          </cell>
          <cell r="AM547" t="e">
            <v>#N/A</v>
          </cell>
          <cell r="AN547" t="str">
            <v/>
          </cell>
          <cell r="AO547" t="str">
            <v>x</v>
          </cell>
        </row>
        <row r="548">
          <cell r="B548" t="str">
            <v>SHVRO125</v>
          </cell>
          <cell r="C548" t="str">
            <v>Quadec (Rondec) use w/Aluminum</v>
          </cell>
          <cell r="D548" t="str">
            <v>V/RO125</v>
          </cell>
          <cell r="E548" t="str">
            <v>1/2"</v>
          </cell>
          <cell r="G548" t="str">
            <v>EA</v>
          </cell>
          <cell r="J548" t="str">
            <v>I</v>
          </cell>
          <cell r="K548">
            <v>0.05</v>
          </cell>
          <cell r="L548">
            <v>2.12</v>
          </cell>
          <cell r="M548">
            <v>0.55000000000000004</v>
          </cell>
          <cell r="N548">
            <v>0.95399999999999996</v>
          </cell>
          <cell r="O548">
            <v>1.0500000000000001E-2</v>
          </cell>
          <cell r="P548">
            <v>0</v>
          </cell>
          <cell r="Q548">
            <v>0</v>
          </cell>
          <cell r="R548">
            <v>0.96449999999999991</v>
          </cell>
          <cell r="S548">
            <v>1</v>
          </cell>
          <cell r="T548">
            <v>2.64</v>
          </cell>
          <cell r="U548">
            <v>2.5499999999999998</v>
          </cell>
          <cell r="V548">
            <v>0</v>
          </cell>
          <cell r="X548">
            <v>2.5499999999999998</v>
          </cell>
          <cell r="Y548">
            <v>0.31229946524064184</v>
          </cell>
          <cell r="Z548">
            <v>2.4500000000000002</v>
          </cell>
          <cell r="AA548">
            <v>4.1000000000000002E-2</v>
          </cell>
          <cell r="AB548" t="str">
            <v>YES</v>
          </cell>
          <cell r="AC548">
            <v>2.5499999999999998</v>
          </cell>
          <cell r="AD548" t="str">
            <v>I</v>
          </cell>
          <cell r="AE548" t="e">
            <v>#N/A</v>
          </cell>
          <cell r="AF548" t="e">
            <v>#N/A</v>
          </cell>
          <cell r="AG548">
            <v>1</v>
          </cell>
          <cell r="AH548" t="e">
            <v>#N/A</v>
          </cell>
          <cell r="AI548">
            <v>0</v>
          </cell>
          <cell r="AJ548">
            <v>0</v>
          </cell>
          <cell r="AL548" t="e">
            <v>#N/A</v>
          </cell>
          <cell r="AM548" t="e">
            <v>#N/A</v>
          </cell>
          <cell r="AN548" t="str">
            <v/>
          </cell>
          <cell r="AO548" t="str">
            <v>x</v>
          </cell>
        </row>
        <row r="549">
          <cell r="B549" t="str">
            <v>SHVRO80E</v>
          </cell>
          <cell r="C549" t="str">
            <v>Quadec (Rondec) Stainless Steel</v>
          </cell>
          <cell r="D549" t="str">
            <v>V/RO80E</v>
          </cell>
          <cell r="E549" t="str">
            <v>5/16"</v>
          </cell>
          <cell r="G549" t="str">
            <v>EA</v>
          </cell>
          <cell r="J549" t="str">
            <v>I</v>
          </cell>
          <cell r="K549">
            <v>0.05</v>
          </cell>
          <cell r="L549">
            <v>5.08</v>
          </cell>
          <cell r="M549">
            <v>0.55000000000000004</v>
          </cell>
          <cell r="N549">
            <v>2.2859999999999996</v>
          </cell>
          <cell r="O549">
            <v>1.0500000000000001E-2</v>
          </cell>
          <cell r="P549">
            <v>0</v>
          </cell>
          <cell r="Q549">
            <v>0</v>
          </cell>
          <cell r="R549">
            <v>2.2964999999999995</v>
          </cell>
          <cell r="S549">
            <v>1</v>
          </cell>
          <cell r="T549">
            <v>2.64</v>
          </cell>
          <cell r="U549">
            <v>6.06</v>
          </cell>
          <cell r="V549">
            <v>-0.01</v>
          </cell>
          <cell r="X549">
            <v>6.05</v>
          </cell>
          <cell r="Y549">
            <v>0.30984222389181082</v>
          </cell>
          <cell r="Z549">
            <v>5.85</v>
          </cell>
          <cell r="AA549">
            <v>3.4000000000000002E-2</v>
          </cell>
          <cell r="AB549" t="str">
            <v>YES</v>
          </cell>
          <cell r="AC549">
            <v>6.05</v>
          </cell>
          <cell r="AD549" t="str">
            <v>I</v>
          </cell>
          <cell r="AE549" t="e">
            <v>#N/A</v>
          </cell>
          <cell r="AF549" t="e">
            <v>#N/A</v>
          </cell>
          <cell r="AG549">
            <v>1</v>
          </cell>
          <cell r="AH549" t="e">
            <v>#N/A</v>
          </cell>
          <cell r="AI549">
            <v>0</v>
          </cell>
          <cell r="AJ549">
            <v>0</v>
          </cell>
          <cell r="AL549" t="e">
            <v>#N/A</v>
          </cell>
          <cell r="AM549" t="e">
            <v>#N/A</v>
          </cell>
          <cell r="AN549" t="str">
            <v/>
          </cell>
          <cell r="AO549" t="str">
            <v>x</v>
          </cell>
        </row>
        <row r="550">
          <cell r="B550" t="str">
            <v>SHVRO100E</v>
          </cell>
          <cell r="C550" t="str">
            <v>Quadec (Rondec) Stainless Steel</v>
          </cell>
          <cell r="D550" t="str">
            <v>V/RO100E</v>
          </cell>
          <cell r="E550" t="str">
            <v>3/8"</v>
          </cell>
          <cell r="G550" t="str">
            <v>EA</v>
          </cell>
          <cell r="J550" t="str">
            <v>I</v>
          </cell>
          <cell r="K550">
            <v>0.05</v>
          </cell>
          <cell r="L550">
            <v>5.08</v>
          </cell>
          <cell r="M550">
            <v>0.55000000000000004</v>
          </cell>
          <cell r="N550">
            <v>2.2859999999999996</v>
          </cell>
          <cell r="O550">
            <v>1.0500000000000001E-2</v>
          </cell>
          <cell r="P550">
            <v>0</v>
          </cell>
          <cell r="Q550">
            <v>0</v>
          </cell>
          <cell r="R550">
            <v>2.2964999999999995</v>
          </cell>
          <cell r="S550">
            <v>1</v>
          </cell>
          <cell r="T550">
            <v>2.64</v>
          </cell>
          <cell r="U550">
            <v>6.06</v>
          </cell>
          <cell r="V550">
            <v>-0.01</v>
          </cell>
          <cell r="X550">
            <v>6.05</v>
          </cell>
          <cell r="Y550">
            <v>0.30984222389181082</v>
          </cell>
          <cell r="Z550">
            <v>5.85</v>
          </cell>
          <cell r="AA550">
            <v>3.4000000000000002E-2</v>
          </cell>
          <cell r="AB550" t="str">
            <v>YES</v>
          </cell>
          <cell r="AC550">
            <v>6.05</v>
          </cell>
          <cell r="AD550" t="str">
            <v>I</v>
          </cell>
          <cell r="AE550" t="e">
            <v>#N/A</v>
          </cell>
          <cell r="AF550" t="e">
            <v>#N/A</v>
          </cell>
          <cell r="AG550">
            <v>1</v>
          </cell>
          <cell r="AH550" t="e">
            <v>#N/A</v>
          </cell>
          <cell r="AI550">
            <v>0</v>
          </cell>
          <cell r="AJ550">
            <v>0</v>
          </cell>
          <cell r="AL550" t="e">
            <v>#N/A</v>
          </cell>
          <cell r="AM550" t="e">
            <v>#N/A</v>
          </cell>
          <cell r="AN550" t="str">
            <v/>
          </cell>
          <cell r="AO550" t="str">
            <v>x</v>
          </cell>
        </row>
        <row r="551">
          <cell r="B551" t="str">
            <v>SHVRO125E</v>
          </cell>
          <cell r="C551" t="str">
            <v>Quadec (Rondec) Stainless Steel</v>
          </cell>
          <cell r="D551" t="str">
            <v>V/RO125E</v>
          </cell>
          <cell r="E551" t="str">
            <v>1/2"</v>
          </cell>
          <cell r="G551" t="str">
            <v>EA</v>
          </cell>
          <cell r="J551" t="str">
            <v>I</v>
          </cell>
          <cell r="K551">
            <v>0.05</v>
          </cell>
          <cell r="L551">
            <v>5.08</v>
          </cell>
          <cell r="M551">
            <v>0.55000000000000004</v>
          </cell>
          <cell r="N551">
            <v>2.2859999999999996</v>
          </cell>
          <cell r="O551">
            <v>1.0500000000000001E-2</v>
          </cell>
          <cell r="P551">
            <v>0</v>
          </cell>
          <cell r="Q551">
            <v>0</v>
          </cell>
          <cell r="R551">
            <v>2.2964999999999995</v>
          </cell>
          <cell r="S551">
            <v>1</v>
          </cell>
          <cell r="T551">
            <v>2.64</v>
          </cell>
          <cell r="U551">
            <v>6.06</v>
          </cell>
          <cell r="V551">
            <v>-0.01</v>
          </cell>
          <cell r="X551">
            <v>6.05</v>
          </cell>
          <cell r="Y551">
            <v>0.30984222389181082</v>
          </cell>
          <cell r="Z551">
            <v>5.85</v>
          </cell>
          <cell r="AA551">
            <v>3.4000000000000002E-2</v>
          </cell>
          <cell r="AB551" t="str">
            <v>YES</v>
          </cell>
          <cell r="AC551">
            <v>6.05</v>
          </cell>
          <cell r="AD551" t="str">
            <v>I</v>
          </cell>
          <cell r="AE551" t="e">
            <v>#N/A</v>
          </cell>
          <cell r="AF551" t="e">
            <v>#N/A</v>
          </cell>
          <cell r="AG551">
            <v>1</v>
          </cell>
          <cell r="AH551" t="e">
            <v>#N/A</v>
          </cell>
          <cell r="AI551">
            <v>0</v>
          </cell>
          <cell r="AJ551">
            <v>0</v>
          </cell>
          <cell r="AL551" t="e">
            <v>#N/A</v>
          </cell>
          <cell r="AM551" t="e">
            <v>#N/A</v>
          </cell>
          <cell r="AN551" t="str">
            <v/>
          </cell>
          <cell r="AO551" t="str">
            <v>x</v>
          </cell>
        </row>
        <row r="552">
          <cell r="B552" t="str">
            <v>SHQF850ABGB</v>
          </cell>
          <cell r="C552" t="str">
            <v>Quadec-FS</v>
          </cell>
          <cell r="D552" t="str">
            <v>QF8/50ABGB</v>
          </cell>
          <cell r="E552" t="str">
            <v>5/16" x 8'</v>
          </cell>
          <cell r="G552" t="str">
            <v>EA</v>
          </cell>
          <cell r="J552" t="str">
            <v>I</v>
          </cell>
          <cell r="K552">
            <v>2.17</v>
          </cell>
          <cell r="L552">
            <v>45.15</v>
          </cell>
          <cell r="M552">
            <v>0.55000000000000004</v>
          </cell>
          <cell r="N552">
            <v>20.317499999999999</v>
          </cell>
          <cell r="O552">
            <v>3.1699999999999999E-2</v>
          </cell>
          <cell r="P552">
            <v>0</v>
          </cell>
          <cell r="Q552">
            <v>0</v>
          </cell>
          <cell r="R552">
            <v>20.3492</v>
          </cell>
          <cell r="S552">
            <v>1</v>
          </cell>
          <cell r="T552">
            <v>2.64</v>
          </cell>
          <cell r="U552">
            <v>53.72</v>
          </cell>
          <cell r="V552">
            <v>0.03</v>
          </cell>
          <cell r="X552">
            <v>53.75</v>
          </cell>
          <cell r="Y552">
            <v>0.31165496828752653</v>
          </cell>
          <cell r="Z552">
            <v>51.8</v>
          </cell>
          <cell r="AA552">
            <v>3.7999999999999999E-2</v>
          </cell>
          <cell r="AB552" t="str">
            <v>YES</v>
          </cell>
          <cell r="AC552">
            <v>53.75</v>
          </cell>
          <cell r="AD552" t="str">
            <v>I</v>
          </cell>
          <cell r="AE552" t="e">
            <v>#N/A</v>
          </cell>
          <cell r="AF552" t="e">
            <v>#N/A</v>
          </cell>
          <cell r="AG552">
            <v>1</v>
          </cell>
          <cell r="AH552" t="e">
            <v>#N/A</v>
          </cell>
          <cell r="AI552">
            <v>0</v>
          </cell>
          <cell r="AJ552">
            <v>0</v>
          </cell>
          <cell r="AL552" t="e">
            <v>#N/A</v>
          </cell>
          <cell r="AM552" t="e">
            <v>#N/A</v>
          </cell>
          <cell r="AN552" t="str">
            <v/>
          </cell>
          <cell r="AO552" t="str">
            <v>x</v>
          </cell>
        </row>
        <row r="553">
          <cell r="B553" t="str">
            <v>SHEVQF850ABGB</v>
          </cell>
          <cell r="C553" t="str">
            <v>Quadec-FS</v>
          </cell>
          <cell r="D553" t="str">
            <v>EV/QF8/50ABGB</v>
          </cell>
          <cell r="E553" t="str">
            <v>5/16"</v>
          </cell>
          <cell r="G553" t="str">
            <v>EA</v>
          </cell>
          <cell r="J553" t="str">
            <v>I</v>
          </cell>
          <cell r="K553">
            <v>0.06</v>
          </cell>
          <cell r="L553">
            <v>26.96</v>
          </cell>
          <cell r="M553">
            <v>0.55000000000000004</v>
          </cell>
          <cell r="N553">
            <v>12.132</v>
          </cell>
          <cell r="O553">
            <v>1.06E-2</v>
          </cell>
          <cell r="P553">
            <v>0</v>
          </cell>
          <cell r="Q553">
            <v>0</v>
          </cell>
          <cell r="R553">
            <v>12.1426</v>
          </cell>
          <cell r="S553">
            <v>1</v>
          </cell>
          <cell r="T553">
            <v>2.64</v>
          </cell>
          <cell r="U553">
            <v>32.06</v>
          </cell>
          <cell r="V553">
            <v>-0.01</v>
          </cell>
          <cell r="X553">
            <v>32.049999999999997</v>
          </cell>
          <cell r="Y553">
            <v>0.31115586441639492</v>
          </cell>
          <cell r="Z553">
            <v>30.95</v>
          </cell>
          <cell r="AA553">
            <v>3.5999999999999997E-2</v>
          </cell>
          <cell r="AB553" t="str">
            <v>YES</v>
          </cell>
          <cell r="AC553">
            <v>32.049999999999997</v>
          </cell>
          <cell r="AD553" t="str">
            <v>I</v>
          </cell>
          <cell r="AE553" t="e">
            <v>#N/A</v>
          </cell>
          <cell r="AF553" t="e">
            <v>#N/A</v>
          </cell>
          <cell r="AG553">
            <v>1</v>
          </cell>
          <cell r="AH553" t="e">
            <v>#N/A</v>
          </cell>
          <cell r="AI553">
            <v>0</v>
          </cell>
          <cell r="AJ553">
            <v>0</v>
          </cell>
          <cell r="AL553" t="e">
            <v>#N/A</v>
          </cell>
          <cell r="AM553" t="e">
            <v>#N/A</v>
          </cell>
          <cell r="AN553" t="str">
            <v/>
          </cell>
          <cell r="AO553" t="str">
            <v>x</v>
          </cell>
        </row>
        <row r="554">
          <cell r="B554" t="str">
            <v>SHQF850AE</v>
          </cell>
          <cell r="C554" t="str">
            <v>Quadec-FS</v>
          </cell>
          <cell r="D554" t="str">
            <v>QF8/50AE</v>
          </cell>
          <cell r="E554" t="str">
            <v>5/16" x 8'</v>
          </cell>
          <cell r="G554" t="str">
            <v>EA</v>
          </cell>
          <cell r="J554" t="str">
            <v>I</v>
          </cell>
          <cell r="K554">
            <v>2.17</v>
          </cell>
          <cell r="L554">
            <v>31.47</v>
          </cell>
          <cell r="M554">
            <v>0.55000000000000004</v>
          </cell>
          <cell r="N554">
            <v>14.161499999999998</v>
          </cell>
          <cell r="O554">
            <v>3.1699999999999999E-2</v>
          </cell>
          <cell r="P554">
            <v>0</v>
          </cell>
          <cell r="Q554">
            <v>0</v>
          </cell>
          <cell r="R554">
            <v>14.193199999999999</v>
          </cell>
          <cell r="S554">
            <v>1</v>
          </cell>
          <cell r="T554">
            <v>2.64</v>
          </cell>
          <cell r="U554">
            <v>37.47</v>
          </cell>
          <cell r="V554">
            <v>3.0000000000001137E-2</v>
          </cell>
          <cell r="X554">
            <v>37.5</v>
          </cell>
          <cell r="Y554">
            <v>0.3118448484848485</v>
          </cell>
          <cell r="Z554">
            <v>36.15</v>
          </cell>
          <cell r="AA554">
            <v>3.6999999999999998E-2</v>
          </cell>
          <cell r="AB554" t="str">
            <v>YES</v>
          </cell>
          <cell r="AC554">
            <v>37.5</v>
          </cell>
          <cell r="AD554" t="str">
            <v>I</v>
          </cell>
          <cell r="AE554" t="e">
            <v>#N/A</v>
          </cell>
          <cell r="AF554" t="e">
            <v>#N/A</v>
          </cell>
          <cell r="AG554">
            <v>1</v>
          </cell>
          <cell r="AH554" t="e">
            <v>#N/A</v>
          </cell>
          <cell r="AI554">
            <v>0</v>
          </cell>
          <cell r="AJ554">
            <v>0</v>
          </cell>
          <cell r="AL554" t="e">
            <v>#N/A</v>
          </cell>
          <cell r="AM554" t="e">
            <v>#N/A</v>
          </cell>
          <cell r="AN554" t="str">
            <v/>
          </cell>
          <cell r="AO554" t="str">
            <v>x</v>
          </cell>
        </row>
        <row r="555">
          <cell r="B555" t="str">
            <v>SHEVQF850AE</v>
          </cell>
          <cell r="C555" t="str">
            <v>Quadec-FS</v>
          </cell>
          <cell r="D555" t="str">
            <v>EV/QF8/50AE</v>
          </cell>
          <cell r="E555" t="str">
            <v>5/16"</v>
          </cell>
          <cell r="G555" t="str">
            <v>EA</v>
          </cell>
          <cell r="J555" t="str">
            <v>I</v>
          </cell>
          <cell r="K555">
            <v>0.06</v>
          </cell>
          <cell r="L555">
            <v>21.01</v>
          </cell>
          <cell r="M555">
            <v>0.55000000000000004</v>
          </cell>
          <cell r="N555">
            <v>9.4544999999999995</v>
          </cell>
          <cell r="O555">
            <v>1.06E-2</v>
          </cell>
          <cell r="P555">
            <v>0</v>
          </cell>
          <cell r="Q555">
            <v>0</v>
          </cell>
          <cell r="R555">
            <v>9.4650999999999996</v>
          </cell>
          <cell r="S555">
            <v>1</v>
          </cell>
          <cell r="T555">
            <v>2.64</v>
          </cell>
          <cell r="U555">
            <v>24.99</v>
          </cell>
          <cell r="V555">
            <v>1.0000000000005116E-2</v>
          </cell>
          <cell r="X555">
            <v>25</v>
          </cell>
          <cell r="Y555">
            <v>0.31162909090909102</v>
          </cell>
          <cell r="Z555">
            <v>24.1</v>
          </cell>
          <cell r="AA555">
            <v>3.6999999999999998E-2</v>
          </cell>
          <cell r="AB555" t="str">
            <v>YES</v>
          </cell>
          <cell r="AC555">
            <v>25</v>
          </cell>
          <cell r="AD555" t="str">
            <v>I</v>
          </cell>
          <cell r="AE555" t="e">
            <v>#N/A</v>
          </cell>
          <cell r="AF555" t="e">
            <v>#N/A</v>
          </cell>
          <cell r="AG555">
            <v>1</v>
          </cell>
          <cell r="AH555" t="e">
            <v>#N/A</v>
          </cell>
          <cell r="AI555">
            <v>0</v>
          </cell>
          <cell r="AJ555">
            <v>0</v>
          </cell>
          <cell r="AL555" t="e">
            <v>#N/A</v>
          </cell>
          <cell r="AM555" t="e">
            <v>#N/A</v>
          </cell>
          <cell r="AN555" t="str">
            <v/>
          </cell>
          <cell r="AO555" t="str">
            <v>x</v>
          </cell>
        </row>
        <row r="556">
          <cell r="B556" t="str">
            <v>SHQF850AT</v>
          </cell>
          <cell r="C556" t="str">
            <v>Quadec-FS</v>
          </cell>
          <cell r="D556" t="str">
            <v>QF8/50AT</v>
          </cell>
          <cell r="E556" t="str">
            <v>5/16" x 8'</v>
          </cell>
          <cell r="G556" t="str">
            <v>EA</v>
          </cell>
          <cell r="J556" t="str">
            <v>I</v>
          </cell>
          <cell r="K556">
            <v>2.17</v>
          </cell>
          <cell r="L556">
            <v>33.32</v>
          </cell>
          <cell r="M556">
            <v>0.55000000000000004</v>
          </cell>
          <cell r="N556">
            <v>14.993999999999998</v>
          </cell>
          <cell r="O556">
            <v>3.1699999999999999E-2</v>
          </cell>
          <cell r="P556">
            <v>0</v>
          </cell>
          <cell r="Q556">
            <v>0</v>
          </cell>
          <cell r="R556">
            <v>15.025699999999999</v>
          </cell>
          <cell r="S556">
            <v>1</v>
          </cell>
          <cell r="T556">
            <v>2.64</v>
          </cell>
          <cell r="U556">
            <v>39.67</v>
          </cell>
          <cell r="V556">
            <v>3.0000000000001137E-2</v>
          </cell>
          <cell r="X556">
            <v>39.700000000000003</v>
          </cell>
          <cell r="Y556">
            <v>0.31185253034119553</v>
          </cell>
          <cell r="Z556">
            <v>38.25</v>
          </cell>
          <cell r="AA556">
            <v>3.7999999999999999E-2</v>
          </cell>
          <cell r="AB556" t="str">
            <v>YES</v>
          </cell>
          <cell r="AC556">
            <v>39.700000000000003</v>
          </cell>
          <cell r="AD556" t="str">
            <v>I</v>
          </cell>
          <cell r="AE556" t="e">
            <v>#N/A</v>
          </cell>
          <cell r="AF556" t="e">
            <v>#N/A</v>
          </cell>
          <cell r="AG556">
            <v>1</v>
          </cell>
          <cell r="AH556" t="e">
            <v>#N/A</v>
          </cell>
          <cell r="AI556">
            <v>0</v>
          </cell>
          <cell r="AJ556">
            <v>0</v>
          </cell>
          <cell r="AL556" t="e">
            <v>#N/A</v>
          </cell>
          <cell r="AM556" t="e">
            <v>#N/A</v>
          </cell>
          <cell r="AN556" t="str">
            <v/>
          </cell>
          <cell r="AO556" t="str">
            <v>x</v>
          </cell>
        </row>
        <row r="557">
          <cell r="B557" t="str">
            <v>SHEVQF850AT</v>
          </cell>
          <cell r="C557" t="str">
            <v>Quadec-FS</v>
          </cell>
          <cell r="D557" t="str">
            <v>EV/QF8/50AT</v>
          </cell>
          <cell r="E557" t="str">
            <v>5/16"</v>
          </cell>
          <cell r="G557" t="str">
            <v>EA</v>
          </cell>
          <cell r="J557" t="str">
            <v>I</v>
          </cell>
          <cell r="K557">
            <v>0.06</v>
          </cell>
          <cell r="L557">
            <v>21.01</v>
          </cell>
          <cell r="M557">
            <v>0.55000000000000004</v>
          </cell>
          <cell r="N557">
            <v>9.4544999999999995</v>
          </cell>
          <cell r="O557">
            <v>1.06E-2</v>
          </cell>
          <cell r="P557">
            <v>0</v>
          </cell>
          <cell r="Q557">
            <v>0</v>
          </cell>
          <cell r="R557">
            <v>9.4650999999999996</v>
          </cell>
          <cell r="S557">
            <v>1</v>
          </cell>
          <cell r="T557">
            <v>2.64</v>
          </cell>
          <cell r="U557">
            <v>24.99</v>
          </cell>
          <cell r="V557">
            <v>1.0000000000005116E-2</v>
          </cell>
          <cell r="X557">
            <v>25</v>
          </cell>
          <cell r="Y557">
            <v>0.31162909090909102</v>
          </cell>
          <cell r="Z557">
            <v>24.1</v>
          </cell>
          <cell r="AA557">
            <v>3.6999999999999998E-2</v>
          </cell>
          <cell r="AB557" t="str">
            <v>YES</v>
          </cell>
          <cell r="AC557">
            <v>25</v>
          </cell>
          <cell r="AD557" t="str">
            <v>I</v>
          </cell>
          <cell r="AE557" t="e">
            <v>#N/A</v>
          </cell>
          <cell r="AF557" t="e">
            <v>#N/A</v>
          </cell>
          <cell r="AG557">
            <v>1</v>
          </cell>
          <cell r="AH557" t="e">
            <v>#N/A</v>
          </cell>
          <cell r="AI557">
            <v>0</v>
          </cell>
          <cell r="AJ557">
            <v>0</v>
          </cell>
          <cell r="AL557" t="e">
            <v>#N/A</v>
          </cell>
          <cell r="AM557" t="e">
            <v>#N/A</v>
          </cell>
          <cell r="AN557" t="str">
            <v/>
          </cell>
          <cell r="AO557" t="str">
            <v>x</v>
          </cell>
        </row>
        <row r="558">
          <cell r="B558" t="str">
            <v>SHQ125ABGBK</v>
          </cell>
          <cell r="C558" t="str">
            <v>Quadec-K</v>
          </cell>
          <cell r="D558" t="str">
            <v>Q125ABGBK</v>
          </cell>
          <cell r="E558" t="str">
            <v>1/2" x 8'</v>
          </cell>
          <cell r="G558" t="str">
            <v>EA</v>
          </cell>
          <cell r="J558" t="str">
            <v>I</v>
          </cell>
          <cell r="K558">
            <v>0.6</v>
          </cell>
          <cell r="L558">
            <v>23.07</v>
          </cell>
          <cell r="M558">
            <v>0.55000000000000004</v>
          </cell>
          <cell r="N558">
            <v>10.381499999999999</v>
          </cell>
          <cell r="O558">
            <v>1.6E-2</v>
          </cell>
          <cell r="P558">
            <v>0</v>
          </cell>
          <cell r="Q558">
            <v>0</v>
          </cell>
          <cell r="R558">
            <v>10.397499999999999</v>
          </cell>
          <cell r="S558">
            <v>1</v>
          </cell>
          <cell r="T558">
            <v>2.64</v>
          </cell>
          <cell r="U558">
            <v>27.45</v>
          </cell>
          <cell r="V558">
            <v>0</v>
          </cell>
          <cell r="X558">
            <v>27.45</v>
          </cell>
          <cell r="Y558">
            <v>0.31130981950654091</v>
          </cell>
          <cell r="Z558">
            <v>26.5</v>
          </cell>
          <cell r="AA558">
            <v>3.5999999999999997E-2</v>
          </cell>
          <cell r="AB558" t="str">
            <v>YES</v>
          </cell>
          <cell r="AC558">
            <v>27.45</v>
          </cell>
          <cell r="AD558" t="str">
            <v>I</v>
          </cell>
          <cell r="AE558" t="e">
            <v>#N/A</v>
          </cell>
          <cell r="AF558" t="e">
            <v>#N/A</v>
          </cell>
          <cell r="AG558">
            <v>1</v>
          </cell>
          <cell r="AH558" t="e">
            <v>#N/A</v>
          </cell>
          <cell r="AI558">
            <v>0</v>
          </cell>
          <cell r="AJ558">
            <v>0</v>
          </cell>
          <cell r="AL558" t="e">
            <v>#N/A</v>
          </cell>
          <cell r="AM558" t="e">
            <v>#N/A</v>
          </cell>
          <cell r="AN558" t="str">
            <v/>
          </cell>
          <cell r="AO558" t="str">
            <v>x</v>
          </cell>
        </row>
        <row r="559">
          <cell r="B559" t="str">
            <v>SHEVQ125ABGB</v>
          </cell>
          <cell r="C559" t="str">
            <v>Quadec-K</v>
          </cell>
          <cell r="D559" t="str">
            <v>EV/Q125ABGB</v>
          </cell>
          <cell r="E559" t="str">
            <v>1/2"</v>
          </cell>
          <cell r="G559" t="str">
            <v>EA</v>
          </cell>
          <cell r="J559" t="str">
            <v>I</v>
          </cell>
          <cell r="K559">
            <v>0.02</v>
          </cell>
          <cell r="L559">
            <v>12.74</v>
          </cell>
          <cell r="M559">
            <v>0.55000000000000004</v>
          </cell>
          <cell r="N559">
            <v>5.7329999999999997</v>
          </cell>
          <cell r="O559">
            <v>1.0200000000000001E-2</v>
          </cell>
          <cell r="P559">
            <v>0</v>
          </cell>
          <cell r="Q559">
            <v>0</v>
          </cell>
          <cell r="R559">
            <v>5.7431999999999999</v>
          </cell>
          <cell r="S559">
            <v>1</v>
          </cell>
          <cell r="T559">
            <v>2.64</v>
          </cell>
          <cell r="U559">
            <v>15.16</v>
          </cell>
          <cell r="V559">
            <v>-0.01</v>
          </cell>
          <cell r="X559">
            <v>15.15</v>
          </cell>
          <cell r="Y559">
            <v>0.31074707470747087</v>
          </cell>
          <cell r="Z559">
            <v>14.65</v>
          </cell>
          <cell r="AA559">
            <v>3.4000000000000002E-2</v>
          </cell>
          <cell r="AB559" t="str">
            <v>YES</v>
          </cell>
          <cell r="AC559">
            <v>15.15</v>
          </cell>
          <cell r="AD559" t="str">
            <v>I</v>
          </cell>
          <cell r="AE559" t="e">
            <v>#N/A</v>
          </cell>
          <cell r="AF559" t="e">
            <v>#N/A</v>
          </cell>
          <cell r="AG559">
            <v>1</v>
          </cell>
          <cell r="AH559" t="e">
            <v>#N/A</v>
          </cell>
          <cell r="AI559">
            <v>0</v>
          </cell>
          <cell r="AJ559">
            <v>0</v>
          </cell>
          <cell r="AL559" t="e">
            <v>#N/A</v>
          </cell>
          <cell r="AM559" t="e">
            <v>#N/A</v>
          </cell>
          <cell r="AN559" t="str">
            <v/>
          </cell>
          <cell r="AO559" t="str">
            <v>x</v>
          </cell>
        </row>
        <row r="560">
          <cell r="B560" t="str">
            <v>SHQ125ACGK</v>
          </cell>
          <cell r="C560" t="str">
            <v>Quadec-K</v>
          </cell>
          <cell r="D560" t="str">
            <v>Q125ACGK</v>
          </cell>
          <cell r="E560" t="str">
            <v>1/2" x 8'</v>
          </cell>
          <cell r="G560" t="str">
            <v>EA</v>
          </cell>
          <cell r="J560" t="str">
            <v>I</v>
          </cell>
          <cell r="K560">
            <v>0.6</v>
          </cell>
          <cell r="L560">
            <v>21.09</v>
          </cell>
          <cell r="M560">
            <v>0.55000000000000004</v>
          </cell>
          <cell r="N560">
            <v>9.490499999999999</v>
          </cell>
          <cell r="O560">
            <v>1.6E-2</v>
          </cell>
          <cell r="P560">
            <v>0</v>
          </cell>
          <cell r="Q560">
            <v>0</v>
          </cell>
          <cell r="R560">
            <v>9.5064999999999991</v>
          </cell>
          <cell r="S560">
            <v>1</v>
          </cell>
          <cell r="T560">
            <v>2.64</v>
          </cell>
          <cell r="U560">
            <v>25.1</v>
          </cell>
          <cell r="V560">
            <v>0</v>
          </cell>
          <cell r="X560">
            <v>25.1</v>
          </cell>
          <cell r="Y560">
            <v>0.31137269105396609</v>
          </cell>
          <cell r="Z560">
            <v>24.2</v>
          </cell>
          <cell r="AA560">
            <v>3.6999999999999998E-2</v>
          </cell>
          <cell r="AB560" t="str">
            <v>YES</v>
          </cell>
          <cell r="AC560">
            <v>25.1</v>
          </cell>
          <cell r="AD560" t="str">
            <v>I</v>
          </cell>
          <cell r="AE560" t="e">
            <v>#N/A</v>
          </cell>
          <cell r="AF560" t="e">
            <v>#N/A</v>
          </cell>
          <cell r="AG560">
            <v>1</v>
          </cell>
          <cell r="AH560" t="e">
            <v>#N/A</v>
          </cell>
          <cell r="AI560">
            <v>0</v>
          </cell>
          <cell r="AJ560">
            <v>0</v>
          </cell>
          <cell r="AL560" t="e">
            <v>#N/A</v>
          </cell>
          <cell r="AM560" t="e">
            <v>#N/A</v>
          </cell>
          <cell r="AN560" t="str">
            <v/>
          </cell>
          <cell r="AO560" t="str">
            <v>x</v>
          </cell>
        </row>
        <row r="561">
          <cell r="B561" t="str">
            <v>SHEVQ125ACG</v>
          </cell>
          <cell r="C561" t="str">
            <v>Quadec-K</v>
          </cell>
          <cell r="D561" t="str">
            <v>EV/Q125ACG</v>
          </cell>
          <cell r="E561" t="str">
            <v>1/2"</v>
          </cell>
          <cell r="G561" t="str">
            <v>EA</v>
          </cell>
          <cell r="J561" t="str">
            <v>I</v>
          </cell>
          <cell r="K561">
            <v>0.01</v>
          </cell>
          <cell r="L561">
            <v>8.33</v>
          </cell>
          <cell r="M561">
            <v>0.55000000000000004</v>
          </cell>
          <cell r="N561">
            <v>3.7484999999999995</v>
          </cell>
          <cell r="O561">
            <v>1.01E-2</v>
          </cell>
          <cell r="P561">
            <v>0</v>
          </cell>
          <cell r="Q561">
            <v>0</v>
          </cell>
          <cell r="R561">
            <v>3.7585999999999995</v>
          </cell>
          <cell r="S561">
            <v>1</v>
          </cell>
          <cell r="T561">
            <v>2.64</v>
          </cell>
          <cell r="U561">
            <v>9.92</v>
          </cell>
          <cell r="V561">
            <v>0.03</v>
          </cell>
          <cell r="X561">
            <v>9.9499999999999993</v>
          </cell>
          <cell r="Y561">
            <v>0.31318410232983107</v>
          </cell>
          <cell r="Z561">
            <v>9.6</v>
          </cell>
          <cell r="AA561">
            <v>3.5999999999999997E-2</v>
          </cell>
          <cell r="AB561" t="str">
            <v>YES</v>
          </cell>
          <cell r="AC561">
            <v>9.9499999999999993</v>
          </cell>
          <cell r="AD561" t="str">
            <v>I</v>
          </cell>
          <cell r="AE561" t="e">
            <v>#N/A</v>
          </cell>
          <cell r="AF561" t="e">
            <v>#N/A</v>
          </cell>
          <cell r="AG561">
            <v>1</v>
          </cell>
          <cell r="AH561" t="e">
            <v>#N/A</v>
          </cell>
          <cell r="AI561">
            <v>0</v>
          </cell>
          <cell r="AJ561">
            <v>0</v>
          </cell>
          <cell r="AL561" t="e">
            <v>#N/A</v>
          </cell>
          <cell r="AM561" t="e">
            <v>#N/A</v>
          </cell>
          <cell r="AN561" t="str">
            <v/>
          </cell>
          <cell r="AO561" t="str">
            <v>x</v>
          </cell>
        </row>
        <row r="562">
          <cell r="B562" t="str">
            <v>SHQ125AEK</v>
          </cell>
          <cell r="C562" t="str">
            <v>Quadec-K</v>
          </cell>
          <cell r="D562" t="str">
            <v>Q125AEK</v>
          </cell>
          <cell r="E562" t="str">
            <v>1/2" x 8'</v>
          </cell>
          <cell r="G562" t="str">
            <v>EA</v>
          </cell>
          <cell r="J562" t="str">
            <v>I</v>
          </cell>
          <cell r="K562">
            <v>0.6</v>
          </cell>
          <cell r="L562">
            <v>17.86</v>
          </cell>
          <cell r="M562">
            <v>0.55000000000000004</v>
          </cell>
          <cell r="N562">
            <v>8.036999999999999</v>
          </cell>
          <cell r="O562">
            <v>1.6E-2</v>
          </cell>
          <cell r="P562">
            <v>0</v>
          </cell>
          <cell r="Q562">
            <v>0</v>
          </cell>
          <cell r="R562">
            <v>8.052999999999999</v>
          </cell>
          <cell r="S562">
            <v>1</v>
          </cell>
          <cell r="T562">
            <v>2.64</v>
          </cell>
          <cell r="U562">
            <v>21.26</v>
          </cell>
          <cell r="V562">
            <v>-0.01</v>
          </cell>
          <cell r="X562">
            <v>21.25</v>
          </cell>
          <cell r="Y562">
            <v>0.31097326203208575</v>
          </cell>
          <cell r="Z562">
            <v>20.5</v>
          </cell>
          <cell r="AA562">
            <v>3.6999999999999998E-2</v>
          </cell>
          <cell r="AB562" t="str">
            <v>YES</v>
          </cell>
          <cell r="AC562">
            <v>21.25</v>
          </cell>
          <cell r="AD562" t="str">
            <v>I</v>
          </cell>
          <cell r="AE562" t="e">
            <v>#N/A</v>
          </cell>
          <cell r="AF562" t="e">
            <v>#N/A</v>
          </cell>
          <cell r="AG562">
            <v>1</v>
          </cell>
          <cell r="AH562" t="e">
            <v>#N/A</v>
          </cell>
          <cell r="AI562">
            <v>0</v>
          </cell>
          <cell r="AJ562">
            <v>0</v>
          </cell>
          <cell r="AL562" t="e">
            <v>#N/A</v>
          </cell>
          <cell r="AM562" t="e">
            <v>#N/A</v>
          </cell>
          <cell r="AN562" t="str">
            <v/>
          </cell>
          <cell r="AO562" t="str">
            <v>x</v>
          </cell>
        </row>
        <row r="563">
          <cell r="B563" t="str">
            <v>SHEVQ125AE</v>
          </cell>
          <cell r="C563" t="str">
            <v>Quadec-K</v>
          </cell>
          <cell r="D563" t="str">
            <v>EV/Q125AE</v>
          </cell>
          <cell r="E563" t="str">
            <v>1/2"</v>
          </cell>
          <cell r="G563" t="str">
            <v>EA</v>
          </cell>
          <cell r="J563" t="str">
            <v>I</v>
          </cell>
          <cell r="K563">
            <v>0.02</v>
          </cell>
          <cell r="L563">
            <v>7.02</v>
          </cell>
          <cell r="M563">
            <v>0.55000000000000004</v>
          </cell>
          <cell r="N563">
            <v>3.1589999999999994</v>
          </cell>
          <cell r="O563">
            <v>1.0200000000000001E-2</v>
          </cell>
          <cell r="P563">
            <v>0</v>
          </cell>
          <cell r="Q563">
            <v>0</v>
          </cell>
          <cell r="R563">
            <v>3.1691999999999996</v>
          </cell>
          <cell r="S563">
            <v>1</v>
          </cell>
          <cell r="T563">
            <v>2.64</v>
          </cell>
          <cell r="U563">
            <v>8.3699999999999992</v>
          </cell>
          <cell r="V563">
            <v>3.0000000000001137E-2</v>
          </cell>
          <cell r="X563">
            <v>8.4</v>
          </cell>
          <cell r="Y563">
            <v>0.31402597402597426</v>
          </cell>
          <cell r="Z563">
            <v>8.1</v>
          </cell>
          <cell r="AA563">
            <v>3.6999999999999998E-2</v>
          </cell>
          <cell r="AB563" t="str">
            <v>YES</v>
          </cell>
          <cell r="AC563">
            <v>8.4</v>
          </cell>
          <cell r="AD563" t="str">
            <v>I</v>
          </cell>
          <cell r="AE563" t="e">
            <v>#N/A</v>
          </cell>
          <cell r="AF563" t="e">
            <v>#N/A</v>
          </cell>
          <cell r="AG563">
            <v>1</v>
          </cell>
          <cell r="AH563" t="e">
            <v>#N/A</v>
          </cell>
          <cell r="AI563">
            <v>0</v>
          </cell>
          <cell r="AJ563">
            <v>0</v>
          </cell>
          <cell r="AL563" t="e">
            <v>#N/A</v>
          </cell>
          <cell r="AM563" t="e">
            <v>#N/A</v>
          </cell>
          <cell r="AN563" t="str">
            <v/>
          </cell>
          <cell r="AO563" t="str">
            <v>x</v>
          </cell>
        </row>
        <row r="564">
          <cell r="B564" t="str">
            <v>SHQ125ATK</v>
          </cell>
          <cell r="C564" t="str">
            <v>Quadec-K</v>
          </cell>
          <cell r="D564" t="str">
            <v>Q125ATK</v>
          </cell>
          <cell r="E564" t="str">
            <v>1/2" x 8'</v>
          </cell>
          <cell r="G564" t="str">
            <v>EA</v>
          </cell>
          <cell r="J564" t="str">
            <v>I</v>
          </cell>
          <cell r="K564">
            <v>0.6</v>
          </cell>
          <cell r="L564">
            <v>19.52</v>
          </cell>
          <cell r="M564">
            <v>0.55000000000000004</v>
          </cell>
          <cell r="N564">
            <v>8.7839999999999989</v>
          </cell>
          <cell r="O564">
            <v>1.6E-2</v>
          </cell>
          <cell r="P564">
            <v>0</v>
          </cell>
          <cell r="Q564">
            <v>0</v>
          </cell>
          <cell r="R564">
            <v>8.7999999999999989</v>
          </cell>
          <cell r="S564">
            <v>1</v>
          </cell>
          <cell r="T564">
            <v>2.64</v>
          </cell>
          <cell r="U564">
            <v>23.23</v>
          </cell>
          <cell r="V564">
            <v>0.02</v>
          </cell>
          <cell r="X564">
            <v>23.25</v>
          </cell>
          <cell r="Y564">
            <v>0.31182795698924748</v>
          </cell>
          <cell r="Z564">
            <v>22.4</v>
          </cell>
          <cell r="AA564">
            <v>3.7999999999999999E-2</v>
          </cell>
          <cell r="AB564" t="str">
            <v>YES</v>
          </cell>
          <cell r="AC564">
            <v>23.25</v>
          </cell>
          <cell r="AD564" t="str">
            <v>I</v>
          </cell>
          <cell r="AE564" t="e">
            <v>#N/A</v>
          </cell>
          <cell r="AF564" t="e">
            <v>#N/A</v>
          </cell>
          <cell r="AG564">
            <v>1</v>
          </cell>
          <cell r="AH564" t="e">
            <v>#N/A</v>
          </cell>
          <cell r="AI564">
            <v>0</v>
          </cell>
          <cell r="AJ564">
            <v>0</v>
          </cell>
          <cell r="AL564" t="e">
            <v>#N/A</v>
          </cell>
          <cell r="AM564" t="e">
            <v>#N/A</v>
          </cell>
          <cell r="AN564" t="str">
            <v/>
          </cell>
          <cell r="AO564" t="str">
            <v>x</v>
          </cell>
        </row>
        <row r="565">
          <cell r="B565" t="str">
            <v>SHEVQ125AT</v>
          </cell>
          <cell r="C565" t="str">
            <v>Quadec-K</v>
          </cell>
          <cell r="D565" t="str">
            <v>EV/Q125AT</v>
          </cell>
          <cell r="E565" t="str">
            <v>1/2"</v>
          </cell>
          <cell r="G565" t="str">
            <v>EA</v>
          </cell>
          <cell r="J565" t="str">
            <v>I</v>
          </cell>
          <cell r="K565">
            <v>0.02</v>
          </cell>
          <cell r="L565">
            <v>6.89</v>
          </cell>
          <cell r="M565">
            <v>0.55000000000000004</v>
          </cell>
          <cell r="N565">
            <v>3.1004999999999994</v>
          </cell>
          <cell r="O565">
            <v>1.0200000000000001E-2</v>
          </cell>
          <cell r="P565">
            <v>0</v>
          </cell>
          <cell r="Q565">
            <v>0</v>
          </cell>
          <cell r="R565">
            <v>3.1106999999999996</v>
          </cell>
          <cell r="S565">
            <v>1</v>
          </cell>
          <cell r="T565">
            <v>2.64</v>
          </cell>
          <cell r="U565">
            <v>8.2100000000000009</v>
          </cell>
          <cell r="V565">
            <v>-0.01</v>
          </cell>
          <cell r="X565">
            <v>8.1999999999999993</v>
          </cell>
          <cell r="Y565">
            <v>0.3102660753880267</v>
          </cell>
          <cell r="Z565">
            <v>7.95</v>
          </cell>
          <cell r="AA565">
            <v>3.1E-2</v>
          </cell>
          <cell r="AB565" t="str">
            <v>YES</v>
          </cell>
          <cell r="AC565">
            <v>8.1999999999999993</v>
          </cell>
          <cell r="AD565" t="str">
            <v>I</v>
          </cell>
          <cell r="AE565" t="e">
            <v>#N/A</v>
          </cell>
          <cell r="AF565" t="e">
            <v>#N/A</v>
          </cell>
          <cell r="AG565">
            <v>1</v>
          </cell>
          <cell r="AH565" t="e">
            <v>#N/A</v>
          </cell>
          <cell r="AI565">
            <v>0</v>
          </cell>
          <cell r="AJ565">
            <v>0</v>
          </cell>
          <cell r="AL565" t="e">
            <v>#N/A</v>
          </cell>
          <cell r="AM565" t="e">
            <v>#N/A</v>
          </cell>
          <cell r="AN565" t="str">
            <v/>
          </cell>
          <cell r="AO565" t="str">
            <v>x</v>
          </cell>
        </row>
        <row r="566">
          <cell r="B566" t="str">
            <v>SHQ125TSB,TSG,TSOBK</v>
          </cell>
          <cell r="C566" t="str">
            <v>Quadec-K (Color-Coated Aluminum)</v>
          </cell>
          <cell r="D566" t="str">
            <v>Q125---K</v>
          </cell>
          <cell r="E566" t="str">
            <v>1/2" x 8'</v>
          </cell>
          <cell r="G566" t="str">
            <v>EA</v>
          </cell>
          <cell r="J566" t="str">
            <v>I</v>
          </cell>
          <cell r="K566">
            <v>0.6</v>
          </cell>
          <cell r="L566">
            <v>39.82</v>
          </cell>
          <cell r="M566">
            <v>0.55000000000000004</v>
          </cell>
          <cell r="N566">
            <v>17.918999999999997</v>
          </cell>
          <cell r="O566">
            <v>1.6E-2</v>
          </cell>
          <cell r="P566">
            <v>0</v>
          </cell>
          <cell r="Q566">
            <v>0</v>
          </cell>
          <cell r="R566">
            <v>17.934999999999995</v>
          </cell>
          <cell r="S566">
            <v>1</v>
          </cell>
          <cell r="T566">
            <v>2.64</v>
          </cell>
          <cell r="U566">
            <v>47.35</v>
          </cell>
          <cell r="V566">
            <v>0</v>
          </cell>
          <cell r="X566">
            <v>47.35</v>
          </cell>
          <cell r="Y566">
            <v>0.31131803782278994</v>
          </cell>
          <cell r="Z566">
            <v>45.65</v>
          </cell>
          <cell r="AA566">
            <v>3.6999999999999998E-2</v>
          </cell>
          <cell r="AB566" t="str">
            <v>YES</v>
          </cell>
          <cell r="AC566">
            <v>47.35</v>
          </cell>
          <cell r="AD566" t="str">
            <v>I</v>
          </cell>
          <cell r="AE566" t="e">
            <v>#N/A</v>
          </cell>
          <cell r="AF566" t="e">
            <v>#N/A</v>
          </cell>
          <cell r="AG566">
            <v>1</v>
          </cell>
          <cell r="AH566" t="e">
            <v>#N/A</v>
          </cell>
          <cell r="AI566">
            <v>0</v>
          </cell>
          <cell r="AJ566">
            <v>0</v>
          </cell>
          <cell r="AL566" t="e">
            <v>#N/A</v>
          </cell>
          <cell r="AM566" t="e">
            <v>#N/A</v>
          </cell>
          <cell r="AN566" t="str">
            <v/>
          </cell>
          <cell r="AO566" t="str">
            <v>x</v>
          </cell>
        </row>
        <row r="567">
          <cell r="B567" t="str">
            <v>SHEVQ125TSB,TSG,TSOB</v>
          </cell>
          <cell r="C567" t="str">
            <v>Quadec-K (Color-Coated Aluminum)</v>
          </cell>
          <cell r="D567" t="str">
            <v>EV/Q125---</v>
          </cell>
          <cell r="E567" t="str">
            <v>1/2"</v>
          </cell>
          <cell r="G567" t="str">
            <v>EA</v>
          </cell>
          <cell r="J567" t="str">
            <v>I</v>
          </cell>
          <cell r="K567">
            <v>0.02</v>
          </cell>
          <cell r="L567">
            <v>13.24</v>
          </cell>
          <cell r="M567">
            <v>0.55000000000000004</v>
          </cell>
          <cell r="N567">
            <v>5.9579999999999993</v>
          </cell>
          <cell r="O567">
            <v>1.0200000000000001E-2</v>
          </cell>
          <cell r="P567">
            <v>0</v>
          </cell>
          <cell r="Q567">
            <v>0</v>
          </cell>
          <cell r="R567">
            <v>5.9681999999999995</v>
          </cell>
          <cell r="S567">
            <v>1</v>
          </cell>
          <cell r="T567">
            <v>2.64</v>
          </cell>
          <cell r="U567">
            <v>15.76</v>
          </cell>
          <cell r="V567">
            <v>-0.01</v>
          </cell>
          <cell r="X567">
            <v>15.75</v>
          </cell>
          <cell r="Y567">
            <v>0.31103030303030321</v>
          </cell>
          <cell r="Z567">
            <v>15.2</v>
          </cell>
          <cell r="AA567">
            <v>3.5999999999999997E-2</v>
          </cell>
          <cell r="AB567" t="str">
            <v>YES</v>
          </cell>
          <cell r="AC567">
            <v>15.75</v>
          </cell>
          <cell r="AD567" t="str">
            <v>I</v>
          </cell>
          <cell r="AE567" t="e">
            <v>#N/A</v>
          </cell>
          <cell r="AF567" t="e">
            <v>#N/A</v>
          </cell>
          <cell r="AG567">
            <v>1</v>
          </cell>
          <cell r="AH567" t="e">
            <v>#N/A</v>
          </cell>
          <cell r="AI567">
            <v>0</v>
          </cell>
          <cell r="AJ567">
            <v>0</v>
          </cell>
          <cell r="AL567" t="e">
            <v>#N/A</v>
          </cell>
          <cell r="AM567" t="e">
            <v>#N/A</v>
          </cell>
          <cell r="AN567" t="str">
            <v/>
          </cell>
          <cell r="AO567" t="str">
            <v>x</v>
          </cell>
        </row>
        <row r="568">
          <cell r="B568" t="str">
            <v>SHREMA</v>
          </cell>
          <cell r="C568" t="str">
            <v>Rema</v>
          </cell>
          <cell r="D568" t="str">
            <v>REMA</v>
          </cell>
          <cell r="G568" t="str">
            <v>SET</v>
          </cell>
          <cell r="H568" t="str">
            <v>Stock</v>
          </cell>
          <cell r="J568" t="str">
            <v>I</v>
          </cell>
          <cell r="K568">
            <v>0.28999999999999998</v>
          </cell>
          <cell r="L568">
            <v>9.41</v>
          </cell>
          <cell r="M568">
            <v>0.55000000000000004</v>
          </cell>
          <cell r="N568">
            <v>4.2344999999999997</v>
          </cell>
          <cell r="O568">
            <v>1.29E-2</v>
          </cell>
          <cell r="P568">
            <v>0</v>
          </cell>
          <cell r="Q568">
            <v>0</v>
          </cell>
          <cell r="R568">
            <v>4.2473999999999998</v>
          </cell>
          <cell r="S568">
            <v>1</v>
          </cell>
          <cell r="T568">
            <v>2.64</v>
          </cell>
          <cell r="U568">
            <v>11.21</v>
          </cell>
          <cell r="V568">
            <v>-0.01</v>
          </cell>
          <cell r="X568">
            <v>11.2</v>
          </cell>
          <cell r="Y568">
            <v>0.31048701298701303</v>
          </cell>
          <cell r="Z568">
            <v>10.8</v>
          </cell>
          <cell r="AA568">
            <v>3.6999999999999998E-2</v>
          </cell>
          <cell r="AB568" t="str">
            <v>YES</v>
          </cell>
          <cell r="AC568">
            <v>11.2</v>
          </cell>
          <cell r="AD568" t="str">
            <v>I</v>
          </cell>
          <cell r="AE568" t="e">
            <v>#N/A</v>
          </cell>
          <cell r="AF568" t="e">
            <v>#N/A</v>
          </cell>
          <cell r="AG568">
            <v>1</v>
          </cell>
          <cell r="AH568" t="e">
            <v>#N/A</v>
          </cell>
          <cell r="AI568">
            <v>0</v>
          </cell>
          <cell r="AJ568">
            <v>0</v>
          </cell>
          <cell r="AL568" t="e">
            <v>#N/A</v>
          </cell>
          <cell r="AM568" t="e">
            <v>#N/A</v>
          </cell>
          <cell r="AN568" t="str">
            <v/>
          </cell>
          <cell r="AO568" t="str">
            <v>x</v>
          </cell>
        </row>
        <row r="569">
          <cell r="B569" t="str">
            <v>SHRO60AGSG</v>
          </cell>
          <cell r="C569" t="str">
            <v>Rondec Anodized Aluminum</v>
          </cell>
          <cell r="D569" t="str">
            <v>RO60AGSG</v>
          </cell>
          <cell r="E569" t="str">
            <v>1/4" x 8'</v>
          </cell>
          <cell r="G569" t="str">
            <v>EA</v>
          </cell>
          <cell r="J569" t="str">
            <v>I</v>
          </cell>
          <cell r="K569">
            <v>0.435</v>
          </cell>
          <cell r="L569">
            <v>19.68</v>
          </cell>
          <cell r="M569">
            <v>0.55000000000000004</v>
          </cell>
          <cell r="N569">
            <v>8.8559999999999999</v>
          </cell>
          <cell r="O569">
            <v>1.435E-2</v>
          </cell>
          <cell r="P569">
            <v>0</v>
          </cell>
          <cell r="Q569">
            <v>0</v>
          </cell>
          <cell r="R569">
            <v>8.8703500000000002</v>
          </cell>
          <cell r="S569">
            <v>1</v>
          </cell>
          <cell r="T569">
            <v>2.64</v>
          </cell>
          <cell r="U569">
            <v>23.42</v>
          </cell>
          <cell r="V569">
            <v>0.03</v>
          </cell>
          <cell r="X569">
            <v>23.45</v>
          </cell>
          <cell r="Y569">
            <v>0.31224268269044392</v>
          </cell>
          <cell r="Z569">
            <v>22.6</v>
          </cell>
          <cell r="AA569">
            <v>3.7999999999999999E-2</v>
          </cell>
          <cell r="AB569" t="str">
            <v>YES</v>
          </cell>
          <cell r="AC569">
            <v>23.45</v>
          </cell>
          <cell r="AD569" t="str">
            <v>I</v>
          </cell>
          <cell r="AE569" t="e">
            <v>#N/A</v>
          </cell>
          <cell r="AF569" t="e">
            <v>#N/A</v>
          </cell>
          <cell r="AG569">
            <v>1</v>
          </cell>
          <cell r="AH569" t="e">
            <v>#N/A</v>
          </cell>
          <cell r="AI569">
            <v>0</v>
          </cell>
          <cell r="AJ569">
            <v>0</v>
          </cell>
          <cell r="AL569" t="e">
            <v>#N/A</v>
          </cell>
          <cell r="AM569" t="e">
            <v>#N/A</v>
          </cell>
          <cell r="AN569" t="str">
            <v/>
          </cell>
          <cell r="AO569" t="str">
            <v>x</v>
          </cell>
        </row>
        <row r="570">
          <cell r="B570" t="str">
            <v>SHRO80AGSG</v>
          </cell>
          <cell r="C570" t="str">
            <v>Rondec Anodized Aluminum</v>
          </cell>
          <cell r="D570" t="str">
            <v>RO80AGSG</v>
          </cell>
          <cell r="E570" t="str">
            <v>5/16" x 8'</v>
          </cell>
          <cell r="G570" t="str">
            <v>EA</v>
          </cell>
          <cell r="J570" t="str">
            <v>I</v>
          </cell>
          <cell r="K570">
            <v>0.57499999999999996</v>
          </cell>
          <cell r="L570">
            <v>20.75</v>
          </cell>
          <cell r="M570">
            <v>0.55000000000000004</v>
          </cell>
          <cell r="N570">
            <v>9.3374999999999986</v>
          </cell>
          <cell r="O570">
            <v>1.575E-2</v>
          </cell>
          <cell r="P570">
            <v>0</v>
          </cell>
          <cell r="Q570">
            <v>0</v>
          </cell>
          <cell r="R570">
            <v>9.3532499999999992</v>
          </cell>
          <cell r="S570">
            <v>1</v>
          </cell>
          <cell r="T570">
            <v>2.64</v>
          </cell>
          <cell r="U570">
            <v>24.69</v>
          </cell>
          <cell r="V570">
            <v>1.0000000000005116E-2</v>
          </cell>
          <cell r="X570">
            <v>24.7</v>
          </cell>
          <cell r="Y570">
            <v>0.31150165623849846</v>
          </cell>
          <cell r="Z570">
            <v>23.8</v>
          </cell>
          <cell r="AA570">
            <v>3.7999999999999999E-2</v>
          </cell>
          <cell r="AB570" t="str">
            <v>YES</v>
          </cell>
          <cell r="AC570">
            <v>24.7</v>
          </cell>
          <cell r="AD570" t="str">
            <v>I</v>
          </cell>
          <cell r="AE570" t="e">
            <v>#N/A</v>
          </cell>
          <cell r="AF570" t="e">
            <v>#N/A</v>
          </cell>
          <cell r="AG570">
            <v>1</v>
          </cell>
          <cell r="AH570" t="e">
            <v>#N/A</v>
          </cell>
          <cell r="AI570">
            <v>0</v>
          </cell>
          <cell r="AJ570">
            <v>0</v>
          </cell>
          <cell r="AL570" t="e">
            <v>#N/A</v>
          </cell>
          <cell r="AM570" t="e">
            <v>#N/A</v>
          </cell>
          <cell r="AN570" t="str">
            <v/>
          </cell>
          <cell r="AO570" t="str">
            <v>x</v>
          </cell>
        </row>
        <row r="571">
          <cell r="B571" t="str">
            <v>SHRO100AGSG</v>
          </cell>
          <cell r="C571" t="str">
            <v>Rondec Anodized Aluminum</v>
          </cell>
          <cell r="D571" t="str">
            <v>RO100AGSG</v>
          </cell>
          <cell r="E571" t="str">
            <v>3/8" x 8'</v>
          </cell>
          <cell r="G571" t="str">
            <v>EA</v>
          </cell>
          <cell r="J571" t="str">
            <v>I</v>
          </cell>
          <cell r="K571">
            <v>0.65500000000000003</v>
          </cell>
          <cell r="L571">
            <v>24.58</v>
          </cell>
          <cell r="M571">
            <v>0.55000000000000004</v>
          </cell>
          <cell r="N571">
            <v>11.060999999999998</v>
          </cell>
          <cell r="O571">
            <v>1.6550000000000002E-2</v>
          </cell>
          <cell r="P571">
            <v>0</v>
          </cell>
          <cell r="Q571">
            <v>0</v>
          </cell>
          <cell r="R571">
            <v>11.077549999999999</v>
          </cell>
          <cell r="S571">
            <v>1</v>
          </cell>
          <cell r="T571">
            <v>2.64</v>
          </cell>
          <cell r="U571">
            <v>29.24</v>
          </cell>
          <cell r="V571">
            <v>0.01</v>
          </cell>
          <cell r="X571">
            <v>29.25</v>
          </cell>
          <cell r="Y571">
            <v>0.31141880341880357</v>
          </cell>
          <cell r="Z571">
            <v>28.2</v>
          </cell>
          <cell r="AA571">
            <v>3.6999999999999998E-2</v>
          </cell>
          <cell r="AB571" t="str">
            <v>YES</v>
          </cell>
          <cell r="AC571">
            <v>29.25</v>
          </cell>
          <cell r="AD571" t="str">
            <v>I</v>
          </cell>
          <cell r="AE571" t="e">
            <v>#N/A</v>
          </cell>
          <cell r="AF571" t="e">
            <v>#N/A</v>
          </cell>
          <cell r="AG571">
            <v>1</v>
          </cell>
          <cell r="AH571" t="e">
            <v>#N/A</v>
          </cell>
          <cell r="AI571">
            <v>0</v>
          </cell>
          <cell r="AJ571">
            <v>0</v>
          </cell>
          <cell r="AL571" t="e">
            <v>#N/A</v>
          </cell>
          <cell r="AM571" t="e">
            <v>#N/A</v>
          </cell>
          <cell r="AN571" t="str">
            <v/>
          </cell>
          <cell r="AO571" t="str">
            <v>x</v>
          </cell>
        </row>
        <row r="572">
          <cell r="B572" t="str">
            <v>SHRO125AGSG</v>
          </cell>
          <cell r="C572" t="str">
            <v>Rondec Anodized Aluminum</v>
          </cell>
          <cell r="D572" t="str">
            <v>RO125AGSG</v>
          </cell>
          <cell r="E572" t="str">
            <v>1/2" x 8'</v>
          </cell>
          <cell r="G572" t="str">
            <v>EA</v>
          </cell>
          <cell r="J572" t="str">
            <v>I</v>
          </cell>
          <cell r="K572">
            <v>0.66500000000000004</v>
          </cell>
          <cell r="L572">
            <v>27.87</v>
          </cell>
          <cell r="M572">
            <v>0.55000000000000004</v>
          </cell>
          <cell r="N572">
            <v>12.541499999999999</v>
          </cell>
          <cell r="O572">
            <v>1.6650000000000002E-2</v>
          </cell>
          <cell r="P572">
            <v>0</v>
          </cell>
          <cell r="Q572">
            <v>0</v>
          </cell>
          <cell r="R572">
            <v>12.558149999999999</v>
          </cell>
          <cell r="S572">
            <v>1</v>
          </cell>
          <cell r="T572">
            <v>2.64</v>
          </cell>
          <cell r="U572">
            <v>33.15</v>
          </cell>
          <cell r="V572">
            <v>0</v>
          </cell>
          <cell r="X572">
            <v>33.15</v>
          </cell>
          <cell r="Y572">
            <v>0.31122171945701366</v>
          </cell>
          <cell r="Z572">
            <v>32</v>
          </cell>
          <cell r="AA572">
            <v>3.5999999999999997E-2</v>
          </cell>
          <cell r="AB572" t="str">
            <v>YES</v>
          </cell>
          <cell r="AC572">
            <v>33.15</v>
          </cell>
          <cell r="AD572" t="str">
            <v>I</v>
          </cell>
          <cell r="AE572" t="e">
            <v>#N/A</v>
          </cell>
          <cell r="AF572" t="e">
            <v>#N/A</v>
          </cell>
          <cell r="AG572">
            <v>1</v>
          </cell>
          <cell r="AH572" t="e">
            <v>#N/A</v>
          </cell>
          <cell r="AI572">
            <v>0</v>
          </cell>
          <cell r="AJ572">
            <v>0</v>
          </cell>
          <cell r="AL572" t="e">
            <v>#N/A</v>
          </cell>
          <cell r="AM572" t="e">
            <v>#N/A</v>
          </cell>
          <cell r="AN572" t="str">
            <v/>
          </cell>
          <cell r="AO572" t="str">
            <v>x</v>
          </cell>
        </row>
        <row r="573">
          <cell r="B573" t="str">
            <v>SHEVRO60AGSG</v>
          </cell>
          <cell r="C573" t="str">
            <v>Rondec Anodized Aluminum</v>
          </cell>
          <cell r="D573" t="str">
            <v>EV/RO60AGSG</v>
          </cell>
          <cell r="E573" t="str">
            <v>1/4"</v>
          </cell>
          <cell r="G573" t="str">
            <v>EA</v>
          </cell>
          <cell r="J573" t="str">
            <v>I</v>
          </cell>
          <cell r="K573">
            <v>0.01</v>
          </cell>
          <cell r="L573">
            <v>7.95</v>
          </cell>
          <cell r="M573">
            <v>0.55000000000000004</v>
          </cell>
          <cell r="N573">
            <v>3.5774999999999997</v>
          </cell>
          <cell r="O573">
            <v>1.01E-2</v>
          </cell>
          <cell r="P573">
            <v>0</v>
          </cell>
          <cell r="Q573">
            <v>0</v>
          </cell>
          <cell r="R573">
            <v>3.5875999999999997</v>
          </cell>
          <cell r="S573">
            <v>1</v>
          </cell>
          <cell r="T573">
            <v>2.64</v>
          </cell>
          <cell r="U573">
            <v>9.4700000000000006</v>
          </cell>
          <cell r="V573">
            <v>3.0000000000001137E-2</v>
          </cell>
          <cell r="X573">
            <v>9.5</v>
          </cell>
          <cell r="Y573">
            <v>0.31337799043062214</v>
          </cell>
          <cell r="Z573">
            <v>9.15</v>
          </cell>
          <cell r="AA573">
            <v>3.7999999999999999E-2</v>
          </cell>
          <cell r="AB573" t="str">
            <v>YES</v>
          </cell>
          <cell r="AC573">
            <v>9.5</v>
          </cell>
          <cell r="AD573" t="str">
            <v>I</v>
          </cell>
          <cell r="AE573" t="e">
            <v>#N/A</v>
          </cell>
          <cell r="AF573" t="e">
            <v>#N/A</v>
          </cell>
          <cell r="AG573">
            <v>1</v>
          </cell>
          <cell r="AH573" t="e">
            <v>#N/A</v>
          </cell>
          <cell r="AI573">
            <v>0</v>
          </cell>
          <cell r="AJ573">
            <v>0</v>
          </cell>
          <cell r="AL573" t="e">
            <v>#N/A</v>
          </cell>
          <cell r="AM573" t="e">
            <v>#N/A</v>
          </cell>
          <cell r="AN573" t="str">
            <v/>
          </cell>
          <cell r="AO573" t="str">
            <v>x</v>
          </cell>
        </row>
        <row r="574">
          <cell r="B574" t="str">
            <v>SHEVRO80AGSG</v>
          </cell>
          <cell r="C574" t="str">
            <v>Rondec Anodized Aluminum</v>
          </cell>
          <cell r="D574" t="str">
            <v>EV/RO80AGSG</v>
          </cell>
          <cell r="E574" t="str">
            <v>5/16"</v>
          </cell>
          <cell r="G574" t="str">
            <v>EA</v>
          </cell>
          <cell r="J574" t="str">
            <v>I</v>
          </cell>
          <cell r="K574">
            <v>0.01</v>
          </cell>
          <cell r="L574">
            <v>7.95</v>
          </cell>
          <cell r="M574">
            <v>0.55000000000000004</v>
          </cell>
          <cell r="N574">
            <v>3.5774999999999997</v>
          </cell>
          <cell r="O574">
            <v>1.01E-2</v>
          </cell>
          <cell r="P574">
            <v>0</v>
          </cell>
          <cell r="Q574">
            <v>0</v>
          </cell>
          <cell r="R574">
            <v>3.5875999999999997</v>
          </cell>
          <cell r="S574">
            <v>1</v>
          </cell>
          <cell r="T574">
            <v>2.64</v>
          </cell>
          <cell r="U574">
            <v>9.4700000000000006</v>
          </cell>
          <cell r="V574">
            <v>3.0000000000001137E-2</v>
          </cell>
          <cell r="X574">
            <v>9.5</v>
          </cell>
          <cell r="Y574">
            <v>0.31337799043062214</v>
          </cell>
          <cell r="Z574">
            <v>9.15</v>
          </cell>
          <cell r="AA574">
            <v>3.7999999999999999E-2</v>
          </cell>
          <cell r="AB574" t="str">
            <v>YES</v>
          </cell>
          <cell r="AC574">
            <v>9.5</v>
          </cell>
          <cell r="AD574" t="str">
            <v>I</v>
          </cell>
          <cell r="AE574" t="e">
            <v>#N/A</v>
          </cell>
          <cell r="AF574" t="e">
            <v>#N/A</v>
          </cell>
          <cell r="AG574">
            <v>1</v>
          </cell>
          <cell r="AH574" t="e">
            <v>#N/A</v>
          </cell>
          <cell r="AI574">
            <v>0</v>
          </cell>
          <cell r="AJ574">
            <v>0</v>
          </cell>
          <cell r="AL574" t="e">
            <v>#N/A</v>
          </cell>
          <cell r="AM574" t="e">
            <v>#N/A</v>
          </cell>
          <cell r="AN574" t="str">
            <v/>
          </cell>
          <cell r="AO574" t="str">
            <v>x</v>
          </cell>
        </row>
        <row r="575">
          <cell r="B575" t="str">
            <v>SHEVRO100AGSG</v>
          </cell>
          <cell r="C575" t="str">
            <v>Rondec Anodized Aluminum</v>
          </cell>
          <cell r="D575" t="str">
            <v>EV/RO100AGSG</v>
          </cell>
          <cell r="E575" t="str">
            <v>3/8"</v>
          </cell>
          <cell r="G575" t="str">
            <v>EA</v>
          </cell>
          <cell r="J575" t="str">
            <v>I</v>
          </cell>
          <cell r="K575">
            <v>0.01</v>
          </cell>
          <cell r="L575">
            <v>7.95</v>
          </cell>
          <cell r="M575">
            <v>0.55000000000000004</v>
          </cell>
          <cell r="N575">
            <v>3.5774999999999997</v>
          </cell>
          <cell r="O575">
            <v>1.01E-2</v>
          </cell>
          <cell r="P575">
            <v>0</v>
          </cell>
          <cell r="Q575">
            <v>0</v>
          </cell>
          <cell r="R575">
            <v>3.5875999999999997</v>
          </cell>
          <cell r="S575">
            <v>1</v>
          </cell>
          <cell r="T575">
            <v>2.64</v>
          </cell>
          <cell r="U575">
            <v>9.4700000000000006</v>
          </cell>
          <cell r="V575">
            <v>3.0000000000001137E-2</v>
          </cell>
          <cell r="X575">
            <v>9.5</v>
          </cell>
          <cell r="Y575">
            <v>0.31337799043062214</v>
          </cell>
          <cell r="Z575">
            <v>9.15</v>
          </cell>
          <cell r="AA575">
            <v>3.7999999999999999E-2</v>
          </cell>
          <cell r="AB575" t="str">
            <v>YES</v>
          </cell>
          <cell r="AC575">
            <v>9.5</v>
          </cell>
          <cell r="AD575" t="str">
            <v>I</v>
          </cell>
          <cell r="AE575" t="e">
            <v>#N/A</v>
          </cell>
          <cell r="AF575" t="e">
            <v>#N/A</v>
          </cell>
          <cell r="AG575">
            <v>1</v>
          </cell>
          <cell r="AH575" t="e">
            <v>#N/A</v>
          </cell>
          <cell r="AI575">
            <v>0</v>
          </cell>
          <cell r="AJ575">
            <v>0</v>
          </cell>
          <cell r="AL575" t="e">
            <v>#N/A</v>
          </cell>
          <cell r="AM575" t="e">
            <v>#N/A</v>
          </cell>
          <cell r="AN575" t="str">
            <v/>
          </cell>
          <cell r="AO575" t="str">
            <v>x</v>
          </cell>
        </row>
        <row r="576">
          <cell r="B576" t="str">
            <v>SHEVRO125AGSG</v>
          </cell>
          <cell r="C576" t="str">
            <v>Rondec Anodized Aluminum</v>
          </cell>
          <cell r="D576" t="str">
            <v>EV/RO125AGSG</v>
          </cell>
          <cell r="E576" t="str">
            <v>1/2"</v>
          </cell>
          <cell r="G576" t="str">
            <v>EA</v>
          </cell>
          <cell r="J576" t="str">
            <v>I</v>
          </cell>
          <cell r="K576">
            <v>0.02</v>
          </cell>
          <cell r="L576">
            <v>7.95</v>
          </cell>
          <cell r="M576">
            <v>0.55000000000000004</v>
          </cell>
          <cell r="N576">
            <v>3.5774999999999997</v>
          </cell>
          <cell r="O576">
            <v>1.0200000000000001E-2</v>
          </cell>
          <cell r="P576">
            <v>0</v>
          </cell>
          <cell r="Q576">
            <v>0</v>
          </cell>
          <cell r="R576">
            <v>3.5876999999999999</v>
          </cell>
          <cell r="S576">
            <v>1</v>
          </cell>
          <cell r="T576">
            <v>2.64</v>
          </cell>
          <cell r="U576">
            <v>9.4700000000000006</v>
          </cell>
          <cell r="V576">
            <v>3.0000000000001137E-2</v>
          </cell>
          <cell r="X576">
            <v>9.5</v>
          </cell>
          <cell r="Y576">
            <v>0.31335885167464123</v>
          </cell>
          <cell r="Z576">
            <v>9.15</v>
          </cell>
          <cell r="AA576">
            <v>3.7999999999999999E-2</v>
          </cell>
          <cell r="AB576" t="str">
            <v>YES</v>
          </cell>
          <cell r="AC576">
            <v>9.5</v>
          </cell>
          <cell r="AD576" t="str">
            <v>I</v>
          </cell>
          <cell r="AE576" t="e">
            <v>#N/A</v>
          </cell>
          <cell r="AF576" t="e">
            <v>#N/A</v>
          </cell>
          <cell r="AG576">
            <v>1</v>
          </cell>
          <cell r="AH576" t="e">
            <v>#N/A</v>
          </cell>
          <cell r="AI576">
            <v>0</v>
          </cell>
          <cell r="AJ576">
            <v>0</v>
          </cell>
          <cell r="AL576" t="e">
            <v>#N/A</v>
          </cell>
          <cell r="AM576" t="e">
            <v>#N/A</v>
          </cell>
          <cell r="AN576" t="str">
            <v/>
          </cell>
          <cell r="AO576" t="str">
            <v>x</v>
          </cell>
        </row>
        <row r="577">
          <cell r="B577" t="str">
            <v>SHIVRO60AGSG</v>
          </cell>
          <cell r="C577" t="str">
            <v>Rondec Anodized Aluminum</v>
          </cell>
          <cell r="D577" t="str">
            <v>IV/RO60AGSG</v>
          </cell>
          <cell r="E577" t="str">
            <v>1/4"</v>
          </cell>
          <cell r="G577" t="str">
            <v>EA</v>
          </cell>
          <cell r="J577" t="str">
            <v>I</v>
          </cell>
          <cell r="K577">
            <v>0.01</v>
          </cell>
          <cell r="L577">
            <v>7.95</v>
          </cell>
          <cell r="M577">
            <v>0.55000000000000004</v>
          </cell>
          <cell r="N577">
            <v>3.5774999999999997</v>
          </cell>
          <cell r="O577">
            <v>1.01E-2</v>
          </cell>
          <cell r="P577">
            <v>0</v>
          </cell>
          <cell r="Q577">
            <v>0</v>
          </cell>
          <cell r="R577">
            <v>3.5875999999999997</v>
          </cell>
          <cell r="S577">
            <v>1</v>
          </cell>
          <cell r="T577">
            <v>2.64</v>
          </cell>
          <cell r="U577">
            <v>9.4700000000000006</v>
          </cell>
          <cell r="V577">
            <v>3.0000000000001137E-2</v>
          </cell>
          <cell r="X577">
            <v>9.5</v>
          </cell>
          <cell r="Y577">
            <v>0.31337799043062214</v>
          </cell>
          <cell r="Z577">
            <v>9.15</v>
          </cell>
          <cell r="AA577">
            <v>3.7999999999999999E-2</v>
          </cell>
          <cell r="AB577" t="str">
            <v>YES</v>
          </cell>
          <cell r="AC577">
            <v>9.5</v>
          </cell>
          <cell r="AD577" t="str">
            <v>I</v>
          </cell>
          <cell r="AE577" t="e">
            <v>#N/A</v>
          </cell>
          <cell r="AF577" t="e">
            <v>#N/A</v>
          </cell>
          <cell r="AG577">
            <v>1</v>
          </cell>
          <cell r="AH577" t="e">
            <v>#N/A</v>
          </cell>
          <cell r="AI577">
            <v>0</v>
          </cell>
          <cell r="AJ577">
            <v>0</v>
          </cell>
          <cell r="AL577" t="e">
            <v>#N/A</v>
          </cell>
          <cell r="AM577" t="e">
            <v>#N/A</v>
          </cell>
          <cell r="AN577" t="str">
            <v/>
          </cell>
          <cell r="AO577" t="str">
            <v>x</v>
          </cell>
        </row>
        <row r="578">
          <cell r="B578" t="str">
            <v>SHIVRO80AGSG</v>
          </cell>
          <cell r="C578" t="str">
            <v>Rondec Anodized Aluminum</v>
          </cell>
          <cell r="D578" t="str">
            <v>IV/RO80AGSG</v>
          </cell>
          <cell r="E578" t="str">
            <v>5/16"</v>
          </cell>
          <cell r="G578" t="str">
            <v>EA</v>
          </cell>
          <cell r="J578" t="str">
            <v>I</v>
          </cell>
          <cell r="K578">
            <v>0.01</v>
          </cell>
          <cell r="L578">
            <v>7.95</v>
          </cell>
          <cell r="M578">
            <v>0.55000000000000004</v>
          </cell>
          <cell r="N578">
            <v>3.5774999999999997</v>
          </cell>
          <cell r="O578">
            <v>1.01E-2</v>
          </cell>
          <cell r="P578">
            <v>0</v>
          </cell>
          <cell r="Q578">
            <v>0</v>
          </cell>
          <cell r="R578">
            <v>3.5875999999999997</v>
          </cell>
          <cell r="S578">
            <v>1</v>
          </cell>
          <cell r="T578">
            <v>2.64</v>
          </cell>
          <cell r="U578">
            <v>9.4700000000000006</v>
          </cell>
          <cell r="V578">
            <v>3.0000000000001137E-2</v>
          </cell>
          <cell r="X578">
            <v>9.5</v>
          </cell>
          <cell r="Y578">
            <v>0.31337799043062214</v>
          </cell>
          <cell r="Z578">
            <v>9.15</v>
          </cell>
          <cell r="AA578">
            <v>3.7999999999999999E-2</v>
          </cell>
          <cell r="AB578" t="str">
            <v>YES</v>
          </cell>
          <cell r="AC578">
            <v>9.5</v>
          </cell>
          <cell r="AD578" t="str">
            <v>I</v>
          </cell>
          <cell r="AE578" t="e">
            <v>#N/A</v>
          </cell>
          <cell r="AF578" t="e">
            <v>#N/A</v>
          </cell>
          <cell r="AG578">
            <v>1</v>
          </cell>
          <cell r="AH578" t="e">
            <v>#N/A</v>
          </cell>
          <cell r="AI578">
            <v>0</v>
          </cell>
          <cell r="AJ578">
            <v>0</v>
          </cell>
          <cell r="AL578" t="e">
            <v>#N/A</v>
          </cell>
          <cell r="AM578" t="e">
            <v>#N/A</v>
          </cell>
          <cell r="AN578" t="str">
            <v/>
          </cell>
          <cell r="AO578" t="str">
            <v>x</v>
          </cell>
        </row>
        <row r="579">
          <cell r="B579" t="str">
            <v>SHIVRO100AGSG</v>
          </cell>
          <cell r="C579" t="str">
            <v>Rondec Anodized Aluminum</v>
          </cell>
          <cell r="D579" t="str">
            <v>IV/RO100AGSG</v>
          </cell>
          <cell r="E579" t="str">
            <v>3/8"</v>
          </cell>
          <cell r="G579" t="str">
            <v>EA</v>
          </cell>
          <cell r="J579" t="str">
            <v>I</v>
          </cell>
          <cell r="K579">
            <v>0.01</v>
          </cell>
          <cell r="L579">
            <v>7.95</v>
          </cell>
          <cell r="M579">
            <v>0.55000000000000004</v>
          </cell>
          <cell r="N579">
            <v>3.5774999999999997</v>
          </cell>
          <cell r="O579">
            <v>1.01E-2</v>
          </cell>
          <cell r="P579">
            <v>0</v>
          </cell>
          <cell r="Q579">
            <v>0</v>
          </cell>
          <cell r="R579">
            <v>3.5875999999999997</v>
          </cell>
          <cell r="S579">
            <v>1</v>
          </cell>
          <cell r="T579">
            <v>2.64</v>
          </cell>
          <cell r="U579">
            <v>9.4700000000000006</v>
          </cell>
          <cell r="V579">
            <v>3.0000000000001137E-2</v>
          </cell>
          <cell r="X579">
            <v>9.5</v>
          </cell>
          <cell r="Y579">
            <v>0.31337799043062214</v>
          </cell>
          <cell r="Z579">
            <v>9.15</v>
          </cell>
          <cell r="AA579">
            <v>3.7999999999999999E-2</v>
          </cell>
          <cell r="AB579" t="str">
            <v>YES</v>
          </cell>
          <cell r="AC579">
            <v>9.5</v>
          </cell>
          <cell r="AD579" t="str">
            <v>I</v>
          </cell>
          <cell r="AE579" t="e">
            <v>#N/A</v>
          </cell>
          <cell r="AF579" t="e">
            <v>#N/A</v>
          </cell>
          <cell r="AG579">
            <v>1</v>
          </cell>
          <cell r="AH579" t="e">
            <v>#N/A</v>
          </cell>
          <cell r="AI579">
            <v>0</v>
          </cell>
          <cell r="AJ579">
            <v>0</v>
          </cell>
          <cell r="AL579" t="e">
            <v>#N/A</v>
          </cell>
          <cell r="AM579" t="e">
            <v>#N/A</v>
          </cell>
          <cell r="AN579" t="str">
            <v/>
          </cell>
          <cell r="AO579" t="str">
            <v>x</v>
          </cell>
        </row>
        <row r="580">
          <cell r="B580" t="str">
            <v>SHIVRO125AGSG</v>
          </cell>
          <cell r="C580" t="str">
            <v>Rondec Anodized Aluminum</v>
          </cell>
          <cell r="D580" t="str">
            <v>IV/RO125AGSG</v>
          </cell>
          <cell r="E580" t="str">
            <v>1/2"</v>
          </cell>
          <cell r="G580" t="str">
            <v>EA</v>
          </cell>
          <cell r="J580" t="str">
            <v>I</v>
          </cell>
          <cell r="K580">
            <v>0.03</v>
          </cell>
          <cell r="L580">
            <v>7.95</v>
          </cell>
          <cell r="M580">
            <v>0.55000000000000004</v>
          </cell>
          <cell r="N580">
            <v>3.5774999999999997</v>
          </cell>
          <cell r="O580">
            <v>1.03E-2</v>
          </cell>
          <cell r="P580">
            <v>0</v>
          </cell>
          <cell r="Q580">
            <v>0</v>
          </cell>
          <cell r="R580">
            <v>3.5877999999999997</v>
          </cell>
          <cell r="S580">
            <v>1</v>
          </cell>
          <cell r="T580">
            <v>2.64</v>
          </cell>
          <cell r="U580">
            <v>9.4700000000000006</v>
          </cell>
          <cell r="V580">
            <v>3.0000000000001137E-2</v>
          </cell>
          <cell r="X580">
            <v>9.5</v>
          </cell>
          <cell r="Y580">
            <v>0.31333971291866042</v>
          </cell>
          <cell r="Z580">
            <v>9.15</v>
          </cell>
          <cell r="AA580">
            <v>3.7999999999999999E-2</v>
          </cell>
          <cell r="AB580" t="str">
            <v>YES</v>
          </cell>
          <cell r="AC580">
            <v>9.5</v>
          </cell>
          <cell r="AD580" t="str">
            <v>I</v>
          </cell>
          <cell r="AE580" t="e">
            <v>#N/A</v>
          </cell>
          <cell r="AF580" t="e">
            <v>#N/A</v>
          </cell>
          <cell r="AG580">
            <v>1</v>
          </cell>
          <cell r="AH580" t="e">
            <v>#N/A</v>
          </cell>
          <cell r="AI580">
            <v>0</v>
          </cell>
          <cell r="AJ580">
            <v>0</v>
          </cell>
          <cell r="AL580" t="e">
            <v>#N/A</v>
          </cell>
          <cell r="AM580" t="e">
            <v>#N/A</v>
          </cell>
          <cell r="AN580" t="str">
            <v/>
          </cell>
          <cell r="AO580" t="str">
            <v>x</v>
          </cell>
        </row>
        <row r="581">
          <cell r="B581" t="str">
            <v>SHE2LRO80AGSG</v>
          </cell>
          <cell r="C581" t="str">
            <v>Rondec Anodized Aluminum</v>
          </cell>
          <cell r="D581" t="str">
            <v>E2L/RO80AGSG</v>
          </cell>
          <cell r="E581" t="str">
            <v>5/16"</v>
          </cell>
          <cell r="G581" t="str">
            <v>EA</v>
          </cell>
          <cell r="J581" t="str">
            <v>I</v>
          </cell>
          <cell r="K581">
            <v>0.08</v>
          </cell>
          <cell r="L581">
            <v>13.83</v>
          </cell>
          <cell r="M581">
            <v>0.55000000000000004</v>
          </cell>
          <cell r="N581">
            <v>6.2234999999999996</v>
          </cell>
          <cell r="O581">
            <v>1.0800000000000001E-2</v>
          </cell>
          <cell r="P581">
            <v>0</v>
          </cell>
          <cell r="Q581">
            <v>0</v>
          </cell>
          <cell r="R581">
            <v>6.2342999999999993</v>
          </cell>
          <cell r="S581">
            <v>1</v>
          </cell>
          <cell r="T581">
            <v>2.64</v>
          </cell>
          <cell r="U581">
            <v>16.46</v>
          </cell>
          <cell r="V581">
            <v>-0.01</v>
          </cell>
          <cell r="X581">
            <v>16.45</v>
          </cell>
          <cell r="Y581">
            <v>0.31093672285161666</v>
          </cell>
          <cell r="Z581">
            <v>15.9</v>
          </cell>
          <cell r="AA581">
            <v>3.5000000000000003E-2</v>
          </cell>
          <cell r="AB581" t="str">
            <v>YES</v>
          </cell>
          <cell r="AC581">
            <v>16.45</v>
          </cell>
          <cell r="AD581" t="str">
            <v>I</v>
          </cell>
          <cell r="AE581" t="e">
            <v>#N/A</v>
          </cell>
          <cell r="AF581" t="e">
            <v>#N/A</v>
          </cell>
          <cell r="AG581">
            <v>1</v>
          </cell>
          <cell r="AH581" t="e">
            <v>#N/A</v>
          </cell>
          <cell r="AI581">
            <v>0</v>
          </cell>
          <cell r="AJ581">
            <v>0</v>
          </cell>
          <cell r="AL581" t="e">
            <v>#N/A</v>
          </cell>
          <cell r="AM581" t="e">
            <v>#N/A</v>
          </cell>
          <cell r="AN581" t="str">
            <v/>
          </cell>
          <cell r="AO581" t="str">
            <v>x</v>
          </cell>
        </row>
        <row r="582">
          <cell r="B582" t="str">
            <v>SHE2LRO100AGSG</v>
          </cell>
          <cell r="C582" t="str">
            <v>Rondec Anodized Aluminum</v>
          </cell>
          <cell r="D582" t="str">
            <v>E2L/RO100AGSG</v>
          </cell>
          <cell r="E582" t="str">
            <v>3/8"</v>
          </cell>
          <cell r="G582" t="str">
            <v>EA</v>
          </cell>
          <cell r="J582" t="str">
            <v>I</v>
          </cell>
          <cell r="K582">
            <v>0.08</v>
          </cell>
          <cell r="L582">
            <v>13.83</v>
          </cell>
          <cell r="M582">
            <v>0.55000000000000004</v>
          </cell>
          <cell r="N582">
            <v>6.2234999999999996</v>
          </cell>
          <cell r="O582">
            <v>1.0800000000000001E-2</v>
          </cell>
          <cell r="P582">
            <v>0</v>
          </cell>
          <cell r="Q582">
            <v>0</v>
          </cell>
          <cell r="R582">
            <v>6.2342999999999993</v>
          </cell>
          <cell r="S582">
            <v>1</v>
          </cell>
          <cell r="T582">
            <v>2.64</v>
          </cell>
          <cell r="U582">
            <v>16.46</v>
          </cell>
          <cell r="V582">
            <v>-0.01</v>
          </cell>
          <cell r="X582">
            <v>16.45</v>
          </cell>
          <cell r="Y582">
            <v>0.31093672285161666</v>
          </cell>
          <cell r="Z582">
            <v>15.9</v>
          </cell>
          <cell r="AA582">
            <v>3.5000000000000003E-2</v>
          </cell>
          <cell r="AB582" t="str">
            <v>YES</v>
          </cell>
          <cell r="AC582">
            <v>16.45</v>
          </cell>
          <cell r="AD582" t="str">
            <v>I</v>
          </cell>
          <cell r="AE582" t="e">
            <v>#N/A</v>
          </cell>
          <cell r="AF582" t="e">
            <v>#N/A</v>
          </cell>
          <cell r="AG582">
            <v>1</v>
          </cell>
          <cell r="AH582" t="e">
            <v>#N/A</v>
          </cell>
          <cell r="AI582">
            <v>0</v>
          </cell>
          <cell r="AJ582">
            <v>0</v>
          </cell>
          <cell r="AL582" t="e">
            <v>#N/A</v>
          </cell>
          <cell r="AM582" t="e">
            <v>#N/A</v>
          </cell>
          <cell r="AN582" t="str">
            <v/>
          </cell>
          <cell r="AO582" t="str">
            <v>x</v>
          </cell>
        </row>
        <row r="583">
          <cell r="B583" t="str">
            <v>SHE2LRO125AGSG</v>
          </cell>
          <cell r="C583" t="str">
            <v>Rondec Anodized Aluminum</v>
          </cell>
          <cell r="D583" t="str">
            <v>E2L/RO125AGSG</v>
          </cell>
          <cell r="E583" t="str">
            <v>1/2"</v>
          </cell>
          <cell r="G583" t="str">
            <v>EA</v>
          </cell>
          <cell r="J583" t="str">
            <v>I</v>
          </cell>
          <cell r="K583">
            <v>0.08</v>
          </cell>
          <cell r="L583">
            <v>13.83</v>
          </cell>
          <cell r="M583">
            <v>0.55000000000000004</v>
          </cell>
          <cell r="N583">
            <v>6.2234999999999996</v>
          </cell>
          <cell r="O583">
            <v>1.0800000000000001E-2</v>
          </cell>
          <cell r="P583">
            <v>0</v>
          </cell>
          <cell r="Q583">
            <v>0</v>
          </cell>
          <cell r="R583">
            <v>6.2342999999999993</v>
          </cell>
          <cell r="S583">
            <v>1</v>
          </cell>
          <cell r="T583">
            <v>2.64</v>
          </cell>
          <cell r="U583">
            <v>16.46</v>
          </cell>
          <cell r="V583">
            <v>-0.01</v>
          </cell>
          <cell r="X583">
            <v>16.45</v>
          </cell>
          <cell r="Y583">
            <v>0.31093672285161666</v>
          </cell>
          <cell r="Z583">
            <v>15.9</v>
          </cell>
          <cell r="AA583">
            <v>3.5000000000000003E-2</v>
          </cell>
          <cell r="AB583" t="str">
            <v>YES</v>
          </cell>
          <cell r="AC583">
            <v>16.45</v>
          </cell>
          <cell r="AD583" t="str">
            <v>I</v>
          </cell>
          <cell r="AE583" t="e">
            <v>#N/A</v>
          </cell>
          <cell r="AF583" t="e">
            <v>#N/A</v>
          </cell>
          <cell r="AG583">
            <v>1</v>
          </cell>
          <cell r="AH583" t="e">
            <v>#N/A</v>
          </cell>
          <cell r="AI583">
            <v>0</v>
          </cell>
          <cell r="AJ583">
            <v>0</v>
          </cell>
          <cell r="AL583" t="e">
            <v>#N/A</v>
          </cell>
          <cell r="AM583" t="e">
            <v>#N/A</v>
          </cell>
          <cell r="AN583" t="str">
            <v/>
          </cell>
          <cell r="AO583" t="str">
            <v>x</v>
          </cell>
        </row>
        <row r="584">
          <cell r="B584" t="str">
            <v>SHI2LRO80AGSG</v>
          </cell>
          <cell r="C584" t="str">
            <v>Rondec Anodized Aluminum</v>
          </cell>
          <cell r="D584" t="str">
            <v>I2L/RO80AGSG</v>
          </cell>
          <cell r="E584" t="str">
            <v>5/16"</v>
          </cell>
          <cell r="G584" t="str">
            <v>EA</v>
          </cell>
          <cell r="J584" t="str">
            <v>I</v>
          </cell>
          <cell r="K584">
            <v>0.04</v>
          </cell>
          <cell r="L584">
            <v>13.83</v>
          </cell>
          <cell r="M584">
            <v>0.55000000000000004</v>
          </cell>
          <cell r="N584">
            <v>6.2234999999999996</v>
          </cell>
          <cell r="O584">
            <v>1.04E-2</v>
          </cell>
          <cell r="P584">
            <v>0</v>
          </cell>
          <cell r="Q584">
            <v>0</v>
          </cell>
          <cell r="R584">
            <v>6.2338999999999993</v>
          </cell>
          <cell r="S584">
            <v>1</v>
          </cell>
          <cell r="T584">
            <v>2.64</v>
          </cell>
          <cell r="U584">
            <v>16.46</v>
          </cell>
          <cell r="V584">
            <v>-0.01</v>
          </cell>
          <cell r="X584">
            <v>16.45</v>
          </cell>
          <cell r="Y584">
            <v>0.31098093395965754</v>
          </cell>
          <cell r="Z584">
            <v>15.9</v>
          </cell>
          <cell r="AA584">
            <v>3.5000000000000003E-2</v>
          </cell>
          <cell r="AB584" t="str">
            <v>YES</v>
          </cell>
          <cell r="AC584">
            <v>16.45</v>
          </cell>
          <cell r="AD584" t="str">
            <v>I</v>
          </cell>
          <cell r="AE584" t="e">
            <v>#N/A</v>
          </cell>
          <cell r="AF584" t="e">
            <v>#N/A</v>
          </cell>
          <cell r="AG584">
            <v>1</v>
          </cell>
          <cell r="AH584" t="e">
            <v>#N/A</v>
          </cell>
          <cell r="AI584">
            <v>0</v>
          </cell>
          <cell r="AJ584">
            <v>0</v>
          </cell>
          <cell r="AL584" t="e">
            <v>#N/A</v>
          </cell>
          <cell r="AM584" t="e">
            <v>#N/A</v>
          </cell>
          <cell r="AN584" t="str">
            <v/>
          </cell>
          <cell r="AO584" t="str">
            <v>x</v>
          </cell>
        </row>
        <row r="585">
          <cell r="B585" t="str">
            <v>SHI2LRO100AGSG</v>
          </cell>
          <cell r="C585" t="str">
            <v>Rondec Anodized Aluminum</v>
          </cell>
          <cell r="D585" t="str">
            <v>I2L/RO100AGSG</v>
          </cell>
          <cell r="E585" t="str">
            <v>3/8"</v>
          </cell>
          <cell r="G585" t="str">
            <v>EA</v>
          </cell>
          <cell r="J585" t="str">
            <v>I</v>
          </cell>
          <cell r="K585">
            <v>0.04</v>
          </cell>
          <cell r="L585">
            <v>13.83</v>
          </cell>
          <cell r="M585">
            <v>0.55000000000000004</v>
          </cell>
          <cell r="N585">
            <v>6.2234999999999996</v>
          </cell>
          <cell r="O585">
            <v>1.04E-2</v>
          </cell>
          <cell r="P585">
            <v>0</v>
          </cell>
          <cell r="Q585">
            <v>0</v>
          </cell>
          <cell r="R585">
            <v>6.2338999999999993</v>
          </cell>
          <cell r="S585">
            <v>1</v>
          </cell>
          <cell r="T585">
            <v>2.64</v>
          </cell>
          <cell r="U585">
            <v>16.46</v>
          </cell>
          <cell r="V585">
            <v>-0.01</v>
          </cell>
          <cell r="X585">
            <v>16.45</v>
          </cell>
          <cell r="Y585">
            <v>0.31098093395965754</v>
          </cell>
          <cell r="Z585">
            <v>15.9</v>
          </cell>
          <cell r="AA585">
            <v>3.5000000000000003E-2</v>
          </cell>
          <cell r="AB585" t="str">
            <v>YES</v>
          </cell>
          <cell r="AC585">
            <v>16.45</v>
          </cell>
          <cell r="AD585" t="str">
            <v>I</v>
          </cell>
          <cell r="AE585" t="e">
            <v>#N/A</v>
          </cell>
          <cell r="AF585" t="e">
            <v>#N/A</v>
          </cell>
          <cell r="AG585">
            <v>1</v>
          </cell>
          <cell r="AH585" t="e">
            <v>#N/A</v>
          </cell>
          <cell r="AI585">
            <v>0</v>
          </cell>
          <cell r="AJ585">
            <v>0</v>
          </cell>
          <cell r="AL585" t="e">
            <v>#N/A</v>
          </cell>
          <cell r="AM585" t="e">
            <v>#N/A</v>
          </cell>
          <cell r="AN585" t="str">
            <v/>
          </cell>
          <cell r="AO585" t="str">
            <v>x</v>
          </cell>
        </row>
        <row r="586">
          <cell r="B586" t="str">
            <v>SHI2LRO125AGSG</v>
          </cell>
          <cell r="C586" t="str">
            <v>Rondec Anodized Aluminum</v>
          </cell>
          <cell r="D586" t="str">
            <v>I2L/RO125AGSG</v>
          </cell>
          <cell r="E586" t="str">
            <v>1/2"</v>
          </cell>
          <cell r="G586" t="str">
            <v>EA</v>
          </cell>
          <cell r="J586" t="str">
            <v>I</v>
          </cell>
          <cell r="K586">
            <v>0.04</v>
          </cell>
          <cell r="L586">
            <v>13.83</v>
          </cell>
          <cell r="M586">
            <v>0.55000000000000004</v>
          </cell>
          <cell r="N586">
            <v>6.2234999999999996</v>
          </cell>
          <cell r="O586">
            <v>1.04E-2</v>
          </cell>
          <cell r="P586">
            <v>0</v>
          </cell>
          <cell r="Q586">
            <v>0</v>
          </cell>
          <cell r="R586">
            <v>6.2338999999999993</v>
          </cell>
          <cell r="S586">
            <v>1</v>
          </cell>
          <cell r="T586">
            <v>2.64</v>
          </cell>
          <cell r="U586">
            <v>16.46</v>
          </cell>
          <cell r="V586">
            <v>-0.01</v>
          </cell>
          <cell r="X586">
            <v>16.45</v>
          </cell>
          <cell r="Y586">
            <v>0.31098093395965754</v>
          </cell>
          <cell r="Z586">
            <v>15.9</v>
          </cell>
          <cell r="AA586">
            <v>3.5000000000000003E-2</v>
          </cell>
          <cell r="AB586" t="str">
            <v>YES</v>
          </cell>
          <cell r="AC586">
            <v>16.45</v>
          </cell>
          <cell r="AD586" t="str">
            <v>I</v>
          </cell>
          <cell r="AE586" t="e">
            <v>#N/A</v>
          </cell>
          <cell r="AF586" t="e">
            <v>#N/A</v>
          </cell>
          <cell r="AG586">
            <v>1</v>
          </cell>
          <cell r="AH586" t="e">
            <v>#N/A</v>
          </cell>
          <cell r="AI586">
            <v>0</v>
          </cell>
          <cell r="AJ586">
            <v>0</v>
          </cell>
          <cell r="AL586" t="e">
            <v>#N/A</v>
          </cell>
          <cell r="AM586" t="e">
            <v>#N/A</v>
          </cell>
          <cell r="AN586" t="str">
            <v/>
          </cell>
          <cell r="AO586" t="str">
            <v>x</v>
          </cell>
        </row>
        <row r="587">
          <cell r="B587" t="str">
            <v>SHRO60AGSB</v>
          </cell>
          <cell r="C587" t="str">
            <v>Rondec Anodized Aluminum</v>
          </cell>
          <cell r="D587" t="str">
            <v>RO60AGSB</v>
          </cell>
          <cell r="E587" t="str">
            <v>1/4" x 8'</v>
          </cell>
          <cell r="G587" t="str">
            <v>EA</v>
          </cell>
          <cell r="J587" t="str">
            <v>I</v>
          </cell>
          <cell r="K587">
            <v>0.435</v>
          </cell>
          <cell r="L587">
            <v>20.350000000000001</v>
          </cell>
          <cell r="M587">
            <v>0.55000000000000004</v>
          </cell>
          <cell r="N587">
            <v>9.1574999999999989</v>
          </cell>
          <cell r="O587">
            <v>1.435E-2</v>
          </cell>
          <cell r="P587">
            <v>0</v>
          </cell>
          <cell r="Q587">
            <v>0</v>
          </cell>
          <cell r="R587">
            <v>9.1718499999999992</v>
          </cell>
          <cell r="S587">
            <v>1</v>
          </cell>
          <cell r="T587">
            <v>2.64</v>
          </cell>
          <cell r="U587">
            <v>24.21</v>
          </cell>
          <cell r="V587">
            <v>-0.01</v>
          </cell>
          <cell r="X587">
            <v>24.2</v>
          </cell>
          <cell r="Y587">
            <v>0.31090533433508649</v>
          </cell>
          <cell r="Z587">
            <v>23.35</v>
          </cell>
          <cell r="AA587">
            <v>3.5999999999999997E-2</v>
          </cell>
          <cell r="AB587" t="str">
            <v>YES</v>
          </cell>
          <cell r="AC587">
            <v>24.2</v>
          </cell>
          <cell r="AD587" t="str">
            <v>I</v>
          </cell>
          <cell r="AE587" t="e">
            <v>#N/A</v>
          </cell>
          <cell r="AF587" t="e">
            <v>#N/A</v>
          </cell>
          <cell r="AG587">
            <v>1</v>
          </cell>
          <cell r="AH587" t="e">
            <v>#N/A</v>
          </cell>
          <cell r="AI587">
            <v>0</v>
          </cell>
          <cell r="AJ587">
            <v>0</v>
          </cell>
          <cell r="AL587" t="e">
            <v>#N/A</v>
          </cell>
          <cell r="AM587" t="e">
            <v>#N/A</v>
          </cell>
          <cell r="AN587" t="str">
            <v/>
          </cell>
          <cell r="AO587" t="str">
            <v>x</v>
          </cell>
        </row>
        <row r="588">
          <cell r="B588" t="str">
            <v>SHRO80AGSB</v>
          </cell>
          <cell r="C588" t="str">
            <v>Rondec Anodized Aluminum</v>
          </cell>
          <cell r="D588" t="str">
            <v>RO80AGSB</v>
          </cell>
          <cell r="E588" t="str">
            <v>5/16" x 8'</v>
          </cell>
          <cell r="G588" t="str">
            <v>EA</v>
          </cell>
          <cell r="J588" t="str">
            <v>I</v>
          </cell>
          <cell r="K588">
            <v>0.57499999999999996</v>
          </cell>
          <cell r="L588">
            <v>22.49</v>
          </cell>
          <cell r="M588">
            <v>0.55000000000000004</v>
          </cell>
          <cell r="N588">
            <v>10.120499999999998</v>
          </cell>
          <cell r="O588">
            <v>1.575E-2</v>
          </cell>
          <cell r="P588">
            <v>0</v>
          </cell>
          <cell r="Q588">
            <v>0</v>
          </cell>
          <cell r="R588">
            <v>10.136249999999999</v>
          </cell>
          <cell r="S588">
            <v>1</v>
          </cell>
          <cell r="T588">
            <v>2.64</v>
          </cell>
          <cell r="U588">
            <v>26.76</v>
          </cell>
          <cell r="V588">
            <v>-0.01</v>
          </cell>
          <cell r="X588">
            <v>26.75</v>
          </cell>
          <cell r="Y588">
            <v>0.31104502973661863</v>
          </cell>
          <cell r="Z588">
            <v>25.8</v>
          </cell>
          <cell r="AA588">
            <v>3.6999999999999998E-2</v>
          </cell>
          <cell r="AB588" t="str">
            <v>YES</v>
          </cell>
          <cell r="AC588">
            <v>26.75</v>
          </cell>
          <cell r="AD588" t="str">
            <v>I</v>
          </cell>
          <cell r="AE588" t="e">
            <v>#N/A</v>
          </cell>
          <cell r="AF588" t="e">
            <v>#N/A</v>
          </cell>
          <cell r="AG588">
            <v>1</v>
          </cell>
          <cell r="AH588" t="e">
            <v>#N/A</v>
          </cell>
          <cell r="AI588">
            <v>0</v>
          </cell>
          <cell r="AJ588">
            <v>0</v>
          </cell>
          <cell r="AL588" t="e">
            <v>#N/A</v>
          </cell>
          <cell r="AM588" t="e">
            <v>#N/A</v>
          </cell>
          <cell r="AN588" t="str">
            <v/>
          </cell>
          <cell r="AO588" t="str">
            <v>x</v>
          </cell>
        </row>
        <row r="589">
          <cell r="B589" t="str">
            <v>SHRO100AGSB</v>
          </cell>
          <cell r="C589" t="str">
            <v>Rondec Anodized Aluminum</v>
          </cell>
          <cell r="D589" t="str">
            <v>RO100AGSB</v>
          </cell>
          <cell r="E589" t="str">
            <v>3/8" x 8'</v>
          </cell>
          <cell r="G589" t="str">
            <v>EA</v>
          </cell>
          <cell r="J589" t="str">
            <v>I</v>
          </cell>
          <cell r="K589">
            <v>0.65500000000000003</v>
          </cell>
          <cell r="L589">
            <v>25.18</v>
          </cell>
          <cell r="M589">
            <v>0.55000000000000004</v>
          </cell>
          <cell r="N589">
            <v>11.331</v>
          </cell>
          <cell r="O589">
            <v>1.6550000000000002E-2</v>
          </cell>
          <cell r="P589">
            <v>0</v>
          </cell>
          <cell r="Q589">
            <v>0</v>
          </cell>
          <cell r="R589">
            <v>11.34755</v>
          </cell>
          <cell r="S589">
            <v>1</v>
          </cell>
          <cell r="T589">
            <v>2.64</v>
          </cell>
          <cell r="U589">
            <v>29.96</v>
          </cell>
          <cell r="V589">
            <v>-0.01</v>
          </cell>
          <cell r="X589">
            <v>29.95</v>
          </cell>
          <cell r="Y589">
            <v>0.31112156624677495</v>
          </cell>
          <cell r="Z589">
            <v>28.9</v>
          </cell>
          <cell r="AA589">
            <v>3.5999999999999997E-2</v>
          </cell>
          <cell r="AB589" t="str">
            <v>YES</v>
          </cell>
          <cell r="AC589">
            <v>29.95</v>
          </cell>
          <cell r="AD589" t="str">
            <v>I</v>
          </cell>
          <cell r="AE589" t="e">
            <v>#N/A</v>
          </cell>
          <cell r="AF589" t="e">
            <v>#N/A</v>
          </cell>
          <cell r="AG589">
            <v>1</v>
          </cell>
          <cell r="AH589" t="e">
            <v>#N/A</v>
          </cell>
          <cell r="AI589">
            <v>0</v>
          </cell>
          <cell r="AJ589">
            <v>0</v>
          </cell>
          <cell r="AL589" t="e">
            <v>#N/A</v>
          </cell>
          <cell r="AM589" t="e">
            <v>#N/A</v>
          </cell>
          <cell r="AN589" t="str">
            <v/>
          </cell>
          <cell r="AO589" t="str">
            <v>x</v>
          </cell>
        </row>
        <row r="590">
          <cell r="B590" t="str">
            <v>SHRO125AGSB</v>
          </cell>
          <cell r="C590" t="str">
            <v>Rondec Anodized Aluminum</v>
          </cell>
          <cell r="D590" t="str">
            <v>RO125AGSB</v>
          </cell>
          <cell r="E590" t="str">
            <v>1/2" x 8'</v>
          </cell>
          <cell r="G590" t="str">
            <v>EA</v>
          </cell>
          <cell r="J590" t="str">
            <v>I</v>
          </cell>
          <cell r="K590">
            <v>0.66500000000000004</v>
          </cell>
          <cell r="L590">
            <v>27.84</v>
          </cell>
          <cell r="M590">
            <v>0.55000000000000004</v>
          </cell>
          <cell r="N590">
            <v>12.527999999999999</v>
          </cell>
          <cell r="O590">
            <v>1.6650000000000002E-2</v>
          </cell>
          <cell r="P590">
            <v>0</v>
          </cell>
          <cell r="Q590">
            <v>0</v>
          </cell>
          <cell r="R590">
            <v>12.544649999999999</v>
          </cell>
          <cell r="S590">
            <v>1</v>
          </cell>
          <cell r="T590">
            <v>2.64</v>
          </cell>
          <cell r="U590">
            <v>33.119999999999997</v>
          </cell>
          <cell r="V590">
            <v>0.03</v>
          </cell>
          <cell r="X590">
            <v>33.15</v>
          </cell>
          <cell r="Y590">
            <v>0.31196215549156736</v>
          </cell>
          <cell r="Z590">
            <v>31.95</v>
          </cell>
          <cell r="AA590">
            <v>3.7999999999999999E-2</v>
          </cell>
          <cell r="AB590" t="str">
            <v>YES</v>
          </cell>
          <cell r="AC590">
            <v>33.15</v>
          </cell>
          <cell r="AD590" t="str">
            <v>I</v>
          </cell>
          <cell r="AE590" t="e">
            <v>#N/A</v>
          </cell>
          <cell r="AF590" t="e">
            <v>#N/A</v>
          </cell>
          <cell r="AG590">
            <v>1</v>
          </cell>
          <cell r="AH590" t="e">
            <v>#N/A</v>
          </cell>
          <cell r="AI590">
            <v>0</v>
          </cell>
          <cell r="AJ590">
            <v>0</v>
          </cell>
          <cell r="AL590" t="e">
            <v>#N/A</v>
          </cell>
          <cell r="AM590" t="e">
            <v>#N/A</v>
          </cell>
          <cell r="AN590" t="str">
            <v/>
          </cell>
          <cell r="AO590" t="str">
            <v>x</v>
          </cell>
        </row>
        <row r="591">
          <cell r="B591" t="str">
            <v>SHEVRO60AGSB</v>
          </cell>
          <cell r="C591" t="str">
            <v>Rondec Anodized Aluminum</v>
          </cell>
          <cell r="D591" t="str">
            <v>EV/RO60AGSB</v>
          </cell>
          <cell r="E591" t="str">
            <v>1/4"</v>
          </cell>
          <cell r="G591" t="str">
            <v>EA</v>
          </cell>
          <cell r="J591" t="str">
            <v>I</v>
          </cell>
          <cell r="K591">
            <v>0.01</v>
          </cell>
          <cell r="L591">
            <v>12.04</v>
          </cell>
          <cell r="M591">
            <v>0.55000000000000004</v>
          </cell>
          <cell r="N591">
            <v>5.4179999999999993</v>
          </cell>
          <cell r="O591">
            <v>1.01E-2</v>
          </cell>
          <cell r="P591">
            <v>0</v>
          </cell>
          <cell r="Q591">
            <v>0</v>
          </cell>
          <cell r="R591">
            <v>5.4280999999999997</v>
          </cell>
          <cell r="S591">
            <v>1</v>
          </cell>
          <cell r="T591">
            <v>2.64</v>
          </cell>
          <cell r="U591">
            <v>14.33</v>
          </cell>
          <cell r="V591">
            <v>0.02</v>
          </cell>
          <cell r="X591">
            <v>14.35</v>
          </cell>
          <cell r="Y591">
            <v>0.31224580297751031</v>
          </cell>
          <cell r="Z591">
            <v>13.3</v>
          </cell>
          <cell r="AA591">
            <v>7.9000000000000001E-2</v>
          </cell>
          <cell r="AB591" t="str">
            <v>YES</v>
          </cell>
          <cell r="AC591">
            <v>14.35</v>
          </cell>
          <cell r="AD591" t="str">
            <v>I</v>
          </cell>
          <cell r="AE591" t="e">
            <v>#N/A</v>
          </cell>
          <cell r="AF591" t="e">
            <v>#N/A</v>
          </cell>
          <cell r="AG591">
            <v>1</v>
          </cell>
          <cell r="AH591" t="e">
            <v>#N/A</v>
          </cell>
          <cell r="AI591">
            <v>0</v>
          </cell>
          <cell r="AJ591">
            <v>0</v>
          </cell>
          <cell r="AL591" t="e">
            <v>#N/A</v>
          </cell>
          <cell r="AM591" t="e">
            <v>#N/A</v>
          </cell>
          <cell r="AN591" t="str">
            <v/>
          </cell>
          <cell r="AO591" t="str">
            <v>x</v>
          </cell>
        </row>
        <row r="592">
          <cell r="B592" t="str">
            <v>SHEVRO80AGSB</v>
          </cell>
          <cell r="C592" t="str">
            <v>Rondec Anodized Aluminum</v>
          </cell>
          <cell r="D592" t="str">
            <v>EV/RO80AGSB</v>
          </cell>
          <cell r="E592" t="str">
            <v>5/16"</v>
          </cell>
          <cell r="G592" t="str">
            <v>EA</v>
          </cell>
          <cell r="J592" t="str">
            <v>I</v>
          </cell>
          <cell r="K592">
            <v>0.01</v>
          </cell>
          <cell r="L592">
            <v>12.04</v>
          </cell>
          <cell r="M592">
            <v>0.55000000000000004</v>
          </cell>
          <cell r="N592">
            <v>5.4179999999999993</v>
          </cell>
          <cell r="O592">
            <v>1.01E-2</v>
          </cell>
          <cell r="P592">
            <v>0</v>
          </cell>
          <cell r="Q592">
            <v>0</v>
          </cell>
          <cell r="R592">
            <v>5.4280999999999997</v>
          </cell>
          <cell r="S592">
            <v>1</v>
          </cell>
          <cell r="T592">
            <v>2.64</v>
          </cell>
          <cell r="U592">
            <v>14.33</v>
          </cell>
          <cell r="V592">
            <v>0.02</v>
          </cell>
          <cell r="X592">
            <v>14.35</v>
          </cell>
          <cell r="Y592">
            <v>0.31224580297751031</v>
          </cell>
          <cell r="Z592">
            <v>13.3</v>
          </cell>
          <cell r="AA592">
            <v>7.9000000000000001E-2</v>
          </cell>
          <cell r="AB592" t="str">
            <v>YES</v>
          </cell>
          <cell r="AC592">
            <v>14.35</v>
          </cell>
          <cell r="AD592" t="str">
            <v>I</v>
          </cell>
          <cell r="AE592" t="e">
            <v>#N/A</v>
          </cell>
          <cell r="AF592" t="e">
            <v>#N/A</v>
          </cell>
          <cell r="AG592">
            <v>1</v>
          </cell>
          <cell r="AH592" t="e">
            <v>#N/A</v>
          </cell>
          <cell r="AI592">
            <v>0</v>
          </cell>
          <cell r="AJ592">
            <v>0</v>
          </cell>
          <cell r="AL592" t="e">
            <v>#N/A</v>
          </cell>
          <cell r="AM592" t="e">
            <v>#N/A</v>
          </cell>
          <cell r="AN592" t="str">
            <v/>
          </cell>
          <cell r="AO592" t="str">
            <v>x</v>
          </cell>
        </row>
        <row r="593">
          <cell r="B593" t="str">
            <v>SHEVRO100AGSB</v>
          </cell>
          <cell r="C593" t="str">
            <v>Rondec Anodized Aluminum</v>
          </cell>
          <cell r="D593" t="str">
            <v>EV/RO100AGSB</v>
          </cell>
          <cell r="E593" t="str">
            <v>3/8"</v>
          </cell>
          <cell r="G593" t="str">
            <v>EA</v>
          </cell>
          <cell r="J593" t="str">
            <v>I</v>
          </cell>
          <cell r="K593">
            <v>0.01</v>
          </cell>
          <cell r="L593">
            <v>12.04</v>
          </cell>
          <cell r="M593">
            <v>0.55000000000000004</v>
          </cell>
          <cell r="N593">
            <v>5.4179999999999993</v>
          </cell>
          <cell r="O593">
            <v>1.01E-2</v>
          </cell>
          <cell r="P593">
            <v>0</v>
          </cell>
          <cell r="Q593">
            <v>0</v>
          </cell>
          <cell r="R593">
            <v>5.4280999999999997</v>
          </cell>
          <cell r="S593">
            <v>1</v>
          </cell>
          <cell r="T593">
            <v>2.64</v>
          </cell>
          <cell r="U593">
            <v>14.33</v>
          </cell>
          <cell r="V593">
            <v>0.02</v>
          </cell>
          <cell r="X593">
            <v>14.35</v>
          </cell>
          <cell r="Y593">
            <v>0.31224580297751031</v>
          </cell>
          <cell r="Z593">
            <v>13.3</v>
          </cell>
          <cell r="AA593">
            <v>7.9000000000000001E-2</v>
          </cell>
          <cell r="AB593" t="str">
            <v>YES</v>
          </cell>
          <cell r="AC593">
            <v>14.35</v>
          </cell>
          <cell r="AD593" t="str">
            <v>I</v>
          </cell>
          <cell r="AE593" t="e">
            <v>#N/A</v>
          </cell>
          <cell r="AF593" t="e">
            <v>#N/A</v>
          </cell>
          <cell r="AG593">
            <v>1</v>
          </cell>
          <cell r="AH593" t="e">
            <v>#N/A</v>
          </cell>
          <cell r="AI593">
            <v>0</v>
          </cell>
          <cell r="AJ593">
            <v>0</v>
          </cell>
          <cell r="AL593" t="e">
            <v>#N/A</v>
          </cell>
          <cell r="AM593" t="e">
            <v>#N/A</v>
          </cell>
          <cell r="AN593" t="str">
            <v/>
          </cell>
          <cell r="AO593" t="str">
            <v>x</v>
          </cell>
        </row>
        <row r="594">
          <cell r="B594" t="str">
            <v>SHEVRO125AGSB</v>
          </cell>
          <cell r="C594" t="str">
            <v>Rondec Anodized Aluminum</v>
          </cell>
          <cell r="D594" t="str">
            <v>EV/RO125AGSB</v>
          </cell>
          <cell r="E594" t="str">
            <v>1/2"</v>
          </cell>
          <cell r="G594" t="str">
            <v>EA</v>
          </cell>
          <cell r="J594" t="str">
            <v>I</v>
          </cell>
          <cell r="K594">
            <v>0.02</v>
          </cell>
          <cell r="L594">
            <v>12.04</v>
          </cell>
          <cell r="M594">
            <v>0.55000000000000004</v>
          </cell>
          <cell r="N594">
            <v>5.4179999999999993</v>
          </cell>
          <cell r="O594">
            <v>1.0200000000000001E-2</v>
          </cell>
          <cell r="P594">
            <v>0</v>
          </cell>
          <cell r="Q594">
            <v>0</v>
          </cell>
          <cell r="R594">
            <v>5.4281999999999995</v>
          </cell>
          <cell r="S594">
            <v>1</v>
          </cell>
          <cell r="T594">
            <v>2.64</v>
          </cell>
          <cell r="U594">
            <v>14.33</v>
          </cell>
          <cell r="V594">
            <v>0.02</v>
          </cell>
          <cell r="X594">
            <v>14.35</v>
          </cell>
          <cell r="Y594">
            <v>0.31223313272093767</v>
          </cell>
          <cell r="Z594">
            <v>13.3</v>
          </cell>
          <cell r="AA594">
            <v>7.9000000000000001E-2</v>
          </cell>
          <cell r="AB594" t="str">
            <v>YES</v>
          </cell>
          <cell r="AC594">
            <v>14.35</v>
          </cell>
          <cell r="AD594" t="str">
            <v>I</v>
          </cell>
          <cell r="AE594" t="e">
            <v>#N/A</v>
          </cell>
          <cell r="AF594" t="e">
            <v>#N/A</v>
          </cell>
          <cell r="AG594">
            <v>1</v>
          </cell>
          <cell r="AH594" t="e">
            <v>#N/A</v>
          </cell>
          <cell r="AI594">
            <v>0</v>
          </cell>
          <cell r="AJ594">
            <v>0</v>
          </cell>
          <cell r="AL594" t="e">
            <v>#N/A</v>
          </cell>
          <cell r="AM594" t="e">
            <v>#N/A</v>
          </cell>
          <cell r="AN594" t="str">
            <v/>
          </cell>
          <cell r="AO594" t="str">
            <v>x</v>
          </cell>
        </row>
        <row r="595">
          <cell r="B595" t="str">
            <v>SHIVRO60AGSB</v>
          </cell>
          <cell r="C595" t="str">
            <v>Rondec Anodized Aluminum</v>
          </cell>
          <cell r="D595" t="str">
            <v>IV/RO60AGSB</v>
          </cell>
          <cell r="E595" t="str">
            <v>1/4"</v>
          </cell>
          <cell r="G595" t="str">
            <v>EA</v>
          </cell>
          <cell r="J595" t="str">
            <v>I</v>
          </cell>
          <cell r="K595">
            <v>0.01</v>
          </cell>
          <cell r="L595">
            <v>12.04</v>
          </cell>
          <cell r="M595">
            <v>0.55000000000000004</v>
          </cell>
          <cell r="N595">
            <v>5.4179999999999993</v>
          </cell>
          <cell r="O595">
            <v>1.01E-2</v>
          </cell>
          <cell r="P595">
            <v>0</v>
          </cell>
          <cell r="Q595">
            <v>0</v>
          </cell>
          <cell r="R595">
            <v>5.4280999999999997</v>
          </cell>
          <cell r="S595">
            <v>1</v>
          </cell>
          <cell r="T595">
            <v>2.64</v>
          </cell>
          <cell r="U595">
            <v>14.33</v>
          </cell>
          <cell r="V595">
            <v>0.02</v>
          </cell>
          <cell r="X595">
            <v>14.35</v>
          </cell>
          <cell r="Y595">
            <v>0.31224580297751031</v>
          </cell>
          <cell r="Z595">
            <v>13.3</v>
          </cell>
          <cell r="AA595">
            <v>7.9000000000000001E-2</v>
          </cell>
          <cell r="AB595" t="str">
            <v>YES</v>
          </cell>
          <cell r="AC595">
            <v>14.35</v>
          </cell>
          <cell r="AD595" t="str">
            <v>I</v>
          </cell>
          <cell r="AE595" t="e">
            <v>#N/A</v>
          </cell>
          <cell r="AF595" t="e">
            <v>#N/A</v>
          </cell>
          <cell r="AG595">
            <v>1</v>
          </cell>
          <cell r="AH595" t="e">
            <v>#N/A</v>
          </cell>
          <cell r="AI595">
            <v>0</v>
          </cell>
          <cell r="AJ595">
            <v>0</v>
          </cell>
          <cell r="AL595" t="e">
            <v>#N/A</v>
          </cell>
          <cell r="AM595" t="e">
            <v>#N/A</v>
          </cell>
          <cell r="AN595" t="str">
            <v/>
          </cell>
          <cell r="AO595" t="str">
            <v>x</v>
          </cell>
        </row>
        <row r="596">
          <cell r="B596" t="str">
            <v>SHIVRO80AGSB</v>
          </cell>
          <cell r="C596" t="str">
            <v>Rondec Anodized Aluminum</v>
          </cell>
          <cell r="D596" t="str">
            <v>IV/RO80AGSB</v>
          </cell>
          <cell r="E596" t="str">
            <v>5/16"</v>
          </cell>
          <cell r="G596" t="str">
            <v>EA</v>
          </cell>
          <cell r="J596" t="str">
            <v>I</v>
          </cell>
          <cell r="K596">
            <v>0.01</v>
          </cell>
          <cell r="L596">
            <v>12.04</v>
          </cell>
          <cell r="M596">
            <v>0.55000000000000004</v>
          </cell>
          <cell r="N596">
            <v>5.4179999999999993</v>
          </cell>
          <cell r="O596">
            <v>1.01E-2</v>
          </cell>
          <cell r="P596">
            <v>0</v>
          </cell>
          <cell r="Q596">
            <v>0</v>
          </cell>
          <cell r="R596">
            <v>5.4280999999999997</v>
          </cell>
          <cell r="S596">
            <v>1</v>
          </cell>
          <cell r="T596">
            <v>2.64</v>
          </cell>
          <cell r="U596">
            <v>14.33</v>
          </cell>
          <cell r="V596">
            <v>0.02</v>
          </cell>
          <cell r="X596">
            <v>14.35</v>
          </cell>
          <cell r="Y596">
            <v>0.31224580297751031</v>
          </cell>
          <cell r="Z596">
            <v>13.3</v>
          </cell>
          <cell r="AA596">
            <v>7.9000000000000001E-2</v>
          </cell>
          <cell r="AB596" t="str">
            <v>YES</v>
          </cell>
          <cell r="AC596">
            <v>14.35</v>
          </cell>
          <cell r="AD596" t="str">
            <v>I</v>
          </cell>
          <cell r="AE596" t="e">
            <v>#N/A</v>
          </cell>
          <cell r="AF596" t="e">
            <v>#N/A</v>
          </cell>
          <cell r="AG596">
            <v>1</v>
          </cell>
          <cell r="AH596" t="e">
            <v>#N/A</v>
          </cell>
          <cell r="AI596">
            <v>0</v>
          </cell>
          <cell r="AJ596">
            <v>0</v>
          </cell>
          <cell r="AL596" t="e">
            <v>#N/A</v>
          </cell>
          <cell r="AM596" t="e">
            <v>#N/A</v>
          </cell>
          <cell r="AN596" t="str">
            <v/>
          </cell>
          <cell r="AO596" t="str">
            <v>x</v>
          </cell>
        </row>
        <row r="597">
          <cell r="B597" t="str">
            <v>SHIVRO100AGSB</v>
          </cell>
          <cell r="C597" t="str">
            <v>Rondec Anodized Aluminum</v>
          </cell>
          <cell r="D597" t="str">
            <v>IV/RO100AGSB</v>
          </cell>
          <cell r="E597" t="str">
            <v>3/8"</v>
          </cell>
          <cell r="G597" t="str">
            <v>EA</v>
          </cell>
          <cell r="J597" t="str">
            <v>I</v>
          </cell>
          <cell r="K597">
            <v>0.01</v>
          </cell>
          <cell r="L597">
            <v>12.04</v>
          </cell>
          <cell r="M597">
            <v>0.55000000000000004</v>
          </cell>
          <cell r="N597">
            <v>5.4179999999999993</v>
          </cell>
          <cell r="O597">
            <v>1.01E-2</v>
          </cell>
          <cell r="P597">
            <v>0</v>
          </cell>
          <cell r="Q597">
            <v>0</v>
          </cell>
          <cell r="R597">
            <v>5.4280999999999997</v>
          </cell>
          <cell r="S597">
            <v>1</v>
          </cell>
          <cell r="T597">
            <v>2.64</v>
          </cell>
          <cell r="U597">
            <v>14.33</v>
          </cell>
          <cell r="V597">
            <v>0.02</v>
          </cell>
          <cell r="X597">
            <v>14.35</v>
          </cell>
          <cell r="Y597">
            <v>0.31224580297751031</v>
          </cell>
          <cell r="Z597">
            <v>13.3</v>
          </cell>
          <cell r="AA597">
            <v>7.9000000000000001E-2</v>
          </cell>
          <cell r="AB597" t="str">
            <v>YES</v>
          </cell>
          <cell r="AC597">
            <v>14.35</v>
          </cell>
          <cell r="AD597" t="str">
            <v>I</v>
          </cell>
          <cell r="AE597" t="e">
            <v>#N/A</v>
          </cell>
          <cell r="AF597" t="e">
            <v>#N/A</v>
          </cell>
          <cell r="AG597">
            <v>1</v>
          </cell>
          <cell r="AH597" t="e">
            <v>#N/A</v>
          </cell>
          <cell r="AI597">
            <v>0</v>
          </cell>
          <cell r="AJ597">
            <v>0</v>
          </cell>
          <cell r="AL597" t="e">
            <v>#N/A</v>
          </cell>
          <cell r="AM597" t="e">
            <v>#N/A</v>
          </cell>
          <cell r="AN597" t="str">
            <v/>
          </cell>
          <cell r="AO597" t="str">
            <v>x</v>
          </cell>
        </row>
        <row r="598">
          <cell r="B598" t="str">
            <v>SHIVRO125AGSB</v>
          </cell>
          <cell r="C598" t="str">
            <v>Rondec Anodized Aluminum</v>
          </cell>
          <cell r="D598" t="str">
            <v>IV/RO125AGSB</v>
          </cell>
          <cell r="E598" t="str">
            <v>1/2"</v>
          </cell>
          <cell r="G598" t="str">
            <v>EA</v>
          </cell>
          <cell r="J598" t="str">
            <v>I</v>
          </cell>
          <cell r="K598">
            <v>0.03</v>
          </cell>
          <cell r="L598">
            <v>12.04</v>
          </cell>
          <cell r="M598">
            <v>0.55000000000000004</v>
          </cell>
          <cell r="N598">
            <v>5.4179999999999993</v>
          </cell>
          <cell r="O598">
            <v>1.03E-2</v>
          </cell>
          <cell r="P598">
            <v>0</v>
          </cell>
          <cell r="Q598">
            <v>0</v>
          </cell>
          <cell r="R598">
            <v>5.4282999999999992</v>
          </cell>
          <cell r="S598">
            <v>1</v>
          </cell>
          <cell r="T598">
            <v>2.64</v>
          </cell>
          <cell r="U598">
            <v>14.33</v>
          </cell>
          <cell r="V598">
            <v>0.02</v>
          </cell>
          <cell r="X598">
            <v>14.35</v>
          </cell>
          <cell r="Y598">
            <v>0.31222046246436502</v>
          </cell>
          <cell r="Z598">
            <v>13.3</v>
          </cell>
          <cell r="AA598">
            <v>7.9000000000000001E-2</v>
          </cell>
          <cell r="AB598" t="str">
            <v>YES</v>
          </cell>
          <cell r="AC598">
            <v>14.35</v>
          </cell>
          <cell r="AD598" t="str">
            <v>I</v>
          </cell>
          <cell r="AE598" t="e">
            <v>#N/A</v>
          </cell>
          <cell r="AF598" t="e">
            <v>#N/A</v>
          </cell>
          <cell r="AG598">
            <v>1</v>
          </cell>
          <cell r="AH598" t="e">
            <v>#N/A</v>
          </cell>
          <cell r="AI598">
            <v>0</v>
          </cell>
          <cell r="AJ598">
            <v>0</v>
          </cell>
          <cell r="AL598" t="e">
            <v>#N/A</v>
          </cell>
          <cell r="AM598" t="e">
            <v>#N/A</v>
          </cell>
          <cell r="AN598" t="str">
            <v/>
          </cell>
          <cell r="AO598" t="str">
            <v>x</v>
          </cell>
        </row>
        <row r="599">
          <cell r="B599" t="str">
            <v>SHE2LRO80AGSB</v>
          </cell>
          <cell r="C599" t="str">
            <v>Rondec Anodized Aluminum</v>
          </cell>
          <cell r="D599" t="str">
            <v>E2L/RO80AGSB</v>
          </cell>
          <cell r="E599" t="str">
            <v>5/16"</v>
          </cell>
          <cell r="G599" t="str">
            <v>EA</v>
          </cell>
          <cell r="J599" t="str">
            <v>I</v>
          </cell>
          <cell r="K599">
            <v>0.08</v>
          </cell>
          <cell r="L599">
            <v>16.57</v>
          </cell>
          <cell r="M599">
            <v>0.55000000000000004</v>
          </cell>
          <cell r="N599">
            <v>7.4564999999999992</v>
          </cell>
          <cell r="O599">
            <v>1.0800000000000001E-2</v>
          </cell>
          <cell r="P599">
            <v>0</v>
          </cell>
          <cell r="Q599">
            <v>0</v>
          </cell>
          <cell r="R599">
            <v>7.4672999999999989</v>
          </cell>
          <cell r="S599">
            <v>1</v>
          </cell>
          <cell r="T599">
            <v>2.64</v>
          </cell>
          <cell r="U599">
            <v>19.71</v>
          </cell>
          <cell r="V599">
            <v>-0.01</v>
          </cell>
          <cell r="X599">
            <v>19.7</v>
          </cell>
          <cell r="Y599">
            <v>0.31081679741578233</v>
          </cell>
          <cell r="Z599">
            <v>19</v>
          </cell>
          <cell r="AA599">
            <v>3.6999999999999998E-2</v>
          </cell>
          <cell r="AB599" t="str">
            <v>YES</v>
          </cell>
          <cell r="AC599">
            <v>19.7</v>
          </cell>
          <cell r="AD599" t="str">
            <v>I</v>
          </cell>
          <cell r="AE599" t="e">
            <v>#N/A</v>
          </cell>
          <cell r="AF599" t="e">
            <v>#N/A</v>
          </cell>
          <cell r="AG599">
            <v>1</v>
          </cell>
          <cell r="AH599" t="e">
            <v>#N/A</v>
          </cell>
          <cell r="AI599">
            <v>0</v>
          </cell>
          <cell r="AJ599">
            <v>0</v>
          </cell>
          <cell r="AL599" t="e">
            <v>#N/A</v>
          </cell>
          <cell r="AM599" t="e">
            <v>#N/A</v>
          </cell>
          <cell r="AN599" t="str">
            <v/>
          </cell>
          <cell r="AO599" t="str">
            <v>x</v>
          </cell>
        </row>
        <row r="600">
          <cell r="B600" t="str">
            <v>SHE2LRO100AGSB</v>
          </cell>
          <cell r="C600" t="str">
            <v>Rondec Anodized Aluminum</v>
          </cell>
          <cell r="D600" t="str">
            <v>E2L/RO100AGSB</v>
          </cell>
          <cell r="E600" t="str">
            <v>3/8"</v>
          </cell>
          <cell r="G600" t="str">
            <v>EA</v>
          </cell>
          <cell r="J600" t="str">
            <v>I</v>
          </cell>
          <cell r="K600">
            <v>0.08</v>
          </cell>
          <cell r="L600">
            <v>16.57</v>
          </cell>
          <cell r="M600">
            <v>0.55000000000000004</v>
          </cell>
          <cell r="N600">
            <v>7.4564999999999992</v>
          </cell>
          <cell r="O600">
            <v>1.0800000000000001E-2</v>
          </cell>
          <cell r="P600">
            <v>0</v>
          </cell>
          <cell r="Q600">
            <v>0</v>
          </cell>
          <cell r="R600">
            <v>7.4672999999999989</v>
          </cell>
          <cell r="S600">
            <v>1</v>
          </cell>
          <cell r="T600">
            <v>2.64</v>
          </cell>
          <cell r="U600">
            <v>19.71</v>
          </cell>
          <cell r="V600">
            <v>-0.01</v>
          </cell>
          <cell r="X600">
            <v>19.7</v>
          </cell>
          <cell r="Y600">
            <v>0.31081679741578233</v>
          </cell>
          <cell r="Z600">
            <v>19</v>
          </cell>
          <cell r="AA600">
            <v>3.6999999999999998E-2</v>
          </cell>
          <cell r="AB600" t="str">
            <v>YES</v>
          </cell>
          <cell r="AC600">
            <v>19.7</v>
          </cell>
          <cell r="AD600" t="str">
            <v>I</v>
          </cell>
          <cell r="AE600" t="e">
            <v>#N/A</v>
          </cell>
          <cell r="AF600" t="e">
            <v>#N/A</v>
          </cell>
          <cell r="AG600">
            <v>1</v>
          </cell>
          <cell r="AH600" t="e">
            <v>#N/A</v>
          </cell>
          <cell r="AI600">
            <v>0</v>
          </cell>
          <cell r="AJ600">
            <v>0</v>
          </cell>
          <cell r="AL600" t="e">
            <v>#N/A</v>
          </cell>
          <cell r="AM600" t="e">
            <v>#N/A</v>
          </cell>
          <cell r="AN600" t="str">
            <v/>
          </cell>
          <cell r="AO600" t="str">
            <v>x</v>
          </cell>
        </row>
        <row r="601">
          <cell r="B601" t="str">
            <v>SHE2LRO125AGSB</v>
          </cell>
          <cell r="C601" t="str">
            <v>Rondec Anodized Aluminum</v>
          </cell>
          <cell r="D601" t="str">
            <v>E2L/RO125AGSB</v>
          </cell>
          <cell r="E601" t="str">
            <v>1/2"</v>
          </cell>
          <cell r="G601" t="str">
            <v>EA</v>
          </cell>
          <cell r="J601" t="str">
            <v>I</v>
          </cell>
          <cell r="K601">
            <v>0.08</v>
          </cell>
          <cell r="L601">
            <v>16.57</v>
          </cell>
          <cell r="M601">
            <v>0.55000000000000004</v>
          </cell>
          <cell r="N601">
            <v>7.4564999999999992</v>
          </cell>
          <cell r="O601">
            <v>1.0800000000000001E-2</v>
          </cell>
          <cell r="P601">
            <v>0</v>
          </cell>
          <cell r="Q601">
            <v>0</v>
          </cell>
          <cell r="R601">
            <v>7.4672999999999989</v>
          </cell>
          <cell r="S601">
            <v>1</v>
          </cell>
          <cell r="T601">
            <v>2.64</v>
          </cell>
          <cell r="U601">
            <v>19.71</v>
          </cell>
          <cell r="V601">
            <v>-0.01</v>
          </cell>
          <cell r="X601">
            <v>19.7</v>
          </cell>
          <cell r="Y601">
            <v>0.31081679741578233</v>
          </cell>
          <cell r="Z601">
            <v>19</v>
          </cell>
          <cell r="AA601">
            <v>3.6999999999999998E-2</v>
          </cell>
          <cell r="AB601" t="str">
            <v>YES</v>
          </cell>
          <cell r="AC601">
            <v>19.7</v>
          </cell>
          <cell r="AD601" t="str">
            <v>I</v>
          </cell>
          <cell r="AE601" t="e">
            <v>#N/A</v>
          </cell>
          <cell r="AF601" t="e">
            <v>#N/A</v>
          </cell>
          <cell r="AG601">
            <v>1</v>
          </cell>
          <cell r="AH601" t="e">
            <v>#N/A</v>
          </cell>
          <cell r="AI601">
            <v>0</v>
          </cell>
          <cell r="AJ601">
            <v>0</v>
          </cell>
          <cell r="AL601" t="e">
            <v>#N/A</v>
          </cell>
          <cell r="AM601" t="e">
            <v>#N/A</v>
          </cell>
          <cell r="AN601" t="str">
            <v/>
          </cell>
          <cell r="AO601" t="str">
            <v>x</v>
          </cell>
        </row>
        <row r="602">
          <cell r="B602" t="str">
            <v>SHI2LRO80AGSB</v>
          </cell>
          <cell r="C602" t="str">
            <v>Rondec Anodized Aluminum</v>
          </cell>
          <cell r="D602" t="str">
            <v>I2L/RO80AGSB</v>
          </cell>
          <cell r="E602" t="str">
            <v>5/16"</v>
          </cell>
          <cell r="G602" t="str">
            <v>EA</v>
          </cell>
          <cell r="J602" t="str">
            <v>I</v>
          </cell>
          <cell r="K602">
            <v>0.04</v>
          </cell>
          <cell r="L602">
            <v>16.57</v>
          </cell>
          <cell r="M602">
            <v>0.55000000000000004</v>
          </cell>
          <cell r="N602">
            <v>7.4564999999999992</v>
          </cell>
          <cell r="O602">
            <v>1.04E-2</v>
          </cell>
          <cell r="P602">
            <v>0</v>
          </cell>
          <cell r="Q602">
            <v>0</v>
          </cell>
          <cell r="R602">
            <v>7.466899999999999</v>
          </cell>
          <cell r="S602">
            <v>1</v>
          </cell>
          <cell r="T602">
            <v>2.64</v>
          </cell>
          <cell r="U602">
            <v>19.71</v>
          </cell>
          <cell r="V602">
            <v>-0.01</v>
          </cell>
          <cell r="X602">
            <v>19.7</v>
          </cell>
          <cell r="Y602">
            <v>0.31085371481310581</v>
          </cell>
          <cell r="Z602">
            <v>19</v>
          </cell>
          <cell r="AA602">
            <v>3.6999999999999998E-2</v>
          </cell>
          <cell r="AB602" t="str">
            <v>YES</v>
          </cell>
          <cell r="AC602">
            <v>19.7</v>
          </cell>
          <cell r="AD602" t="str">
            <v>I</v>
          </cell>
          <cell r="AE602" t="e">
            <v>#N/A</v>
          </cell>
          <cell r="AF602" t="e">
            <v>#N/A</v>
          </cell>
          <cell r="AG602">
            <v>1</v>
          </cell>
          <cell r="AH602" t="e">
            <v>#N/A</v>
          </cell>
          <cell r="AI602">
            <v>0</v>
          </cell>
          <cell r="AJ602">
            <v>0</v>
          </cell>
          <cell r="AL602" t="e">
            <v>#N/A</v>
          </cell>
          <cell r="AM602" t="e">
            <v>#N/A</v>
          </cell>
          <cell r="AN602" t="str">
            <v/>
          </cell>
          <cell r="AO602" t="str">
            <v>x</v>
          </cell>
        </row>
        <row r="603">
          <cell r="B603" t="str">
            <v>SHI2LRO100AGSB</v>
          </cell>
          <cell r="C603" t="str">
            <v>Rondec Anodized Aluminum</v>
          </cell>
          <cell r="D603" t="str">
            <v>I2L/RO100AGSB</v>
          </cell>
          <cell r="E603" t="str">
            <v>3/8"</v>
          </cell>
          <cell r="G603" t="str">
            <v>EA</v>
          </cell>
          <cell r="J603" t="str">
            <v>I</v>
          </cell>
          <cell r="K603">
            <v>0.04</v>
          </cell>
          <cell r="L603">
            <v>16.57</v>
          </cell>
          <cell r="M603">
            <v>0.55000000000000004</v>
          </cell>
          <cell r="N603">
            <v>7.4564999999999992</v>
          </cell>
          <cell r="O603">
            <v>1.04E-2</v>
          </cell>
          <cell r="P603">
            <v>0</v>
          </cell>
          <cell r="Q603">
            <v>0</v>
          </cell>
          <cell r="R603">
            <v>7.466899999999999</v>
          </cell>
          <cell r="S603">
            <v>1</v>
          </cell>
          <cell r="T603">
            <v>2.64</v>
          </cell>
          <cell r="U603">
            <v>19.71</v>
          </cell>
          <cell r="V603">
            <v>-0.01</v>
          </cell>
          <cell r="X603">
            <v>19.7</v>
          </cell>
          <cell r="Y603">
            <v>0.31085371481310581</v>
          </cell>
          <cell r="Z603">
            <v>19</v>
          </cell>
          <cell r="AA603">
            <v>3.6999999999999998E-2</v>
          </cell>
          <cell r="AB603" t="str">
            <v>YES</v>
          </cell>
          <cell r="AC603">
            <v>19.7</v>
          </cell>
          <cell r="AD603" t="str">
            <v>I</v>
          </cell>
          <cell r="AE603" t="e">
            <v>#N/A</v>
          </cell>
          <cell r="AF603" t="e">
            <v>#N/A</v>
          </cell>
          <cell r="AG603">
            <v>1</v>
          </cell>
          <cell r="AH603" t="e">
            <v>#N/A</v>
          </cell>
          <cell r="AI603">
            <v>0</v>
          </cell>
          <cell r="AJ603">
            <v>0</v>
          </cell>
          <cell r="AL603" t="e">
            <v>#N/A</v>
          </cell>
          <cell r="AM603" t="e">
            <v>#N/A</v>
          </cell>
          <cell r="AN603" t="str">
            <v/>
          </cell>
          <cell r="AO603" t="str">
            <v>x</v>
          </cell>
        </row>
        <row r="604">
          <cell r="B604" t="str">
            <v>SHI2LRO125AGSB</v>
          </cell>
          <cell r="C604" t="str">
            <v>Rondec Anodized Aluminum</v>
          </cell>
          <cell r="D604" t="str">
            <v>I2L/RO125AGSB</v>
          </cell>
          <cell r="E604" t="str">
            <v>1/2"</v>
          </cell>
          <cell r="G604" t="str">
            <v>EA</v>
          </cell>
          <cell r="J604" t="str">
            <v>I</v>
          </cell>
          <cell r="K604">
            <v>0.04</v>
          </cell>
          <cell r="L604">
            <v>16.57</v>
          </cell>
          <cell r="M604">
            <v>0.55000000000000004</v>
          </cell>
          <cell r="N604">
            <v>7.4564999999999992</v>
          </cell>
          <cell r="O604">
            <v>1.04E-2</v>
          </cell>
          <cell r="P604">
            <v>0</v>
          </cell>
          <cell r="Q604">
            <v>0</v>
          </cell>
          <cell r="R604">
            <v>7.466899999999999</v>
          </cell>
          <cell r="S604">
            <v>1</v>
          </cell>
          <cell r="T604">
            <v>2.64</v>
          </cell>
          <cell r="U604">
            <v>19.71</v>
          </cell>
          <cell r="V604">
            <v>-0.01</v>
          </cell>
          <cell r="X604">
            <v>19.7</v>
          </cell>
          <cell r="Y604">
            <v>0.31085371481310581</v>
          </cell>
          <cell r="Z604">
            <v>19</v>
          </cell>
          <cell r="AA604">
            <v>3.6999999999999998E-2</v>
          </cell>
          <cell r="AB604" t="str">
            <v>YES</v>
          </cell>
          <cell r="AC604">
            <v>19.7</v>
          </cell>
          <cell r="AD604" t="str">
            <v>I</v>
          </cell>
          <cell r="AE604" t="e">
            <v>#N/A</v>
          </cell>
          <cell r="AF604" t="e">
            <v>#N/A</v>
          </cell>
          <cell r="AG604">
            <v>1</v>
          </cell>
          <cell r="AH604" t="e">
            <v>#N/A</v>
          </cell>
          <cell r="AI604">
            <v>0</v>
          </cell>
          <cell r="AJ604">
            <v>0</v>
          </cell>
          <cell r="AL604" t="e">
            <v>#N/A</v>
          </cell>
          <cell r="AM604" t="e">
            <v>#N/A</v>
          </cell>
          <cell r="AN604" t="str">
            <v/>
          </cell>
          <cell r="AO604" t="str">
            <v>x</v>
          </cell>
        </row>
        <row r="605">
          <cell r="B605" t="str">
            <v>SHRO60AMGB</v>
          </cell>
          <cell r="C605" t="str">
            <v>Rondec Anodized Aluminum</v>
          </cell>
          <cell r="D605" t="str">
            <v>RO60AMGB</v>
          </cell>
          <cell r="E605" t="str">
            <v>1/4" x 8'</v>
          </cell>
          <cell r="G605" t="str">
            <v>EA</v>
          </cell>
          <cell r="J605" t="str">
            <v>I</v>
          </cell>
          <cell r="K605">
            <v>0.435</v>
          </cell>
          <cell r="L605">
            <v>19.28</v>
          </cell>
          <cell r="M605">
            <v>0.55000000000000004</v>
          </cell>
          <cell r="N605">
            <v>8.6760000000000002</v>
          </cell>
          <cell r="O605">
            <v>1.435E-2</v>
          </cell>
          <cell r="P605">
            <v>0</v>
          </cell>
          <cell r="Q605">
            <v>0</v>
          </cell>
          <cell r="R605">
            <v>8.6903500000000005</v>
          </cell>
          <cell r="S605">
            <v>1</v>
          </cell>
          <cell r="T605">
            <v>2.64</v>
          </cell>
          <cell r="U605">
            <v>22.94</v>
          </cell>
          <cell r="V605">
            <v>0.01</v>
          </cell>
          <cell r="X605">
            <v>22.95</v>
          </cell>
          <cell r="Y605">
            <v>0.3115191126955833</v>
          </cell>
          <cell r="Z605">
            <v>22.15</v>
          </cell>
          <cell r="AA605">
            <v>3.5999999999999997E-2</v>
          </cell>
          <cell r="AB605" t="str">
            <v>YES</v>
          </cell>
          <cell r="AC605">
            <v>22.95</v>
          </cell>
          <cell r="AD605" t="str">
            <v>I</v>
          </cell>
          <cell r="AE605" t="e">
            <v>#N/A</v>
          </cell>
          <cell r="AF605" t="e">
            <v>#N/A</v>
          </cell>
          <cell r="AG605">
            <v>1</v>
          </cell>
          <cell r="AH605" t="e">
            <v>#N/A</v>
          </cell>
          <cell r="AI605">
            <v>0</v>
          </cell>
          <cell r="AJ605">
            <v>0</v>
          </cell>
          <cell r="AL605" t="e">
            <v>#N/A</v>
          </cell>
          <cell r="AM605" t="e">
            <v>#N/A</v>
          </cell>
          <cell r="AN605" t="str">
            <v/>
          </cell>
          <cell r="AO605" t="str">
            <v>x</v>
          </cell>
        </row>
        <row r="606">
          <cell r="B606" t="str">
            <v>SHRO80AMGB</v>
          </cell>
          <cell r="C606" t="str">
            <v>Rondec Anodized Aluminum</v>
          </cell>
          <cell r="D606" t="str">
            <v>RO80AMGB</v>
          </cell>
          <cell r="E606" t="str">
            <v>5/16" x 8'</v>
          </cell>
          <cell r="G606" t="str">
            <v>EA</v>
          </cell>
          <cell r="J606" t="str">
            <v>I</v>
          </cell>
          <cell r="K606">
            <v>0.57499999999999996</v>
          </cell>
          <cell r="L606">
            <v>21.41</v>
          </cell>
          <cell r="M606">
            <v>0.55000000000000004</v>
          </cell>
          <cell r="N606">
            <v>9.6344999999999992</v>
          </cell>
          <cell r="O606">
            <v>1.575E-2</v>
          </cell>
          <cell r="P606">
            <v>0</v>
          </cell>
          <cell r="Q606">
            <v>0</v>
          </cell>
          <cell r="R606">
            <v>9.6502499999999998</v>
          </cell>
          <cell r="S606">
            <v>1</v>
          </cell>
          <cell r="T606">
            <v>2.64</v>
          </cell>
          <cell r="U606">
            <v>25.48</v>
          </cell>
          <cell r="V606">
            <v>2.0000000000003126E-2</v>
          </cell>
          <cell r="X606">
            <v>25.5</v>
          </cell>
          <cell r="Y606">
            <v>0.3119251336898396</v>
          </cell>
          <cell r="Z606">
            <v>24.6</v>
          </cell>
          <cell r="AA606">
            <v>3.6999999999999998E-2</v>
          </cell>
          <cell r="AB606" t="str">
            <v>YES</v>
          </cell>
          <cell r="AC606">
            <v>25.5</v>
          </cell>
          <cell r="AD606" t="str">
            <v>I</v>
          </cell>
          <cell r="AE606" t="e">
            <v>#N/A</v>
          </cell>
          <cell r="AF606" t="e">
            <v>#N/A</v>
          </cell>
          <cell r="AG606">
            <v>1</v>
          </cell>
          <cell r="AH606" t="e">
            <v>#N/A</v>
          </cell>
          <cell r="AI606">
            <v>0</v>
          </cell>
          <cell r="AJ606">
            <v>0</v>
          </cell>
          <cell r="AL606" t="e">
            <v>#N/A</v>
          </cell>
          <cell r="AM606" t="e">
            <v>#N/A</v>
          </cell>
          <cell r="AN606" t="str">
            <v/>
          </cell>
          <cell r="AO606" t="str">
            <v>x</v>
          </cell>
        </row>
        <row r="607">
          <cell r="B607" t="str">
            <v>SHRO100AMGB</v>
          </cell>
          <cell r="C607" t="str">
            <v>Rondec Anodized Aluminum</v>
          </cell>
          <cell r="D607" t="str">
            <v>RO100AMGB</v>
          </cell>
          <cell r="E607" t="str">
            <v>3/8" x 8'</v>
          </cell>
          <cell r="G607" t="str">
            <v>EA</v>
          </cell>
          <cell r="J607" t="str">
            <v>I</v>
          </cell>
          <cell r="K607">
            <v>0.65500000000000003</v>
          </cell>
          <cell r="L607">
            <v>24.1</v>
          </cell>
          <cell r="M607">
            <v>0.55000000000000004</v>
          </cell>
          <cell r="N607">
            <v>10.844999999999999</v>
          </cell>
          <cell r="O607">
            <v>1.6550000000000002E-2</v>
          </cell>
          <cell r="P607">
            <v>0</v>
          </cell>
          <cell r="Q607">
            <v>0</v>
          </cell>
          <cell r="R607">
            <v>10.861549999999999</v>
          </cell>
          <cell r="S607">
            <v>1</v>
          </cell>
          <cell r="T607">
            <v>2.64</v>
          </cell>
          <cell r="U607">
            <v>28.67</v>
          </cell>
          <cell r="V607">
            <v>3.0000000000001137E-2</v>
          </cell>
          <cell r="X607">
            <v>28.7</v>
          </cell>
          <cell r="Y607">
            <v>0.31190687361419073</v>
          </cell>
          <cell r="Z607">
            <v>27.65</v>
          </cell>
          <cell r="AA607">
            <v>3.7999999999999999E-2</v>
          </cell>
          <cell r="AB607" t="str">
            <v>YES</v>
          </cell>
          <cell r="AC607">
            <v>28.7</v>
          </cell>
          <cell r="AD607" t="str">
            <v>I</v>
          </cell>
          <cell r="AE607" t="e">
            <v>#N/A</v>
          </cell>
          <cell r="AF607" t="e">
            <v>#N/A</v>
          </cell>
          <cell r="AG607">
            <v>1</v>
          </cell>
          <cell r="AH607" t="e">
            <v>#N/A</v>
          </cell>
          <cell r="AI607">
            <v>0</v>
          </cell>
          <cell r="AJ607">
            <v>0</v>
          </cell>
          <cell r="AL607" t="e">
            <v>#N/A</v>
          </cell>
          <cell r="AM607" t="e">
            <v>#N/A</v>
          </cell>
          <cell r="AN607" t="str">
            <v/>
          </cell>
          <cell r="AO607" t="str">
            <v>x</v>
          </cell>
        </row>
        <row r="608">
          <cell r="B608" t="str">
            <v>SHRO125AMGB</v>
          </cell>
          <cell r="C608" t="str">
            <v>Rondec Anodized Aluminum</v>
          </cell>
          <cell r="D608" t="str">
            <v>RO125AMGB</v>
          </cell>
          <cell r="E608" t="str">
            <v>1/2" x 8'</v>
          </cell>
          <cell r="G608" t="str">
            <v>EA</v>
          </cell>
          <cell r="J608" t="str">
            <v>I</v>
          </cell>
          <cell r="K608">
            <v>0.66500000000000004</v>
          </cell>
          <cell r="L608">
            <v>27.32</v>
          </cell>
          <cell r="M608">
            <v>0.55000000000000004</v>
          </cell>
          <cell r="N608">
            <v>12.293999999999999</v>
          </cell>
          <cell r="O608">
            <v>1.6650000000000002E-2</v>
          </cell>
          <cell r="P608">
            <v>0</v>
          </cell>
          <cell r="Q608">
            <v>0</v>
          </cell>
          <cell r="R608">
            <v>12.310649999999999</v>
          </cell>
          <cell r="S608">
            <v>1</v>
          </cell>
          <cell r="T608">
            <v>2.64</v>
          </cell>
          <cell r="U608">
            <v>32.5</v>
          </cell>
          <cell r="V608">
            <v>0</v>
          </cell>
          <cell r="X608">
            <v>32.5</v>
          </cell>
          <cell r="Y608">
            <v>0.31129230769230776</v>
          </cell>
          <cell r="Z608">
            <v>31.35</v>
          </cell>
          <cell r="AA608">
            <v>3.6999999999999998E-2</v>
          </cell>
          <cell r="AB608" t="str">
            <v>YES</v>
          </cell>
          <cell r="AC608">
            <v>32.5</v>
          </cell>
          <cell r="AD608" t="str">
            <v>I</v>
          </cell>
          <cell r="AE608" t="e">
            <v>#N/A</v>
          </cell>
          <cell r="AF608" t="e">
            <v>#N/A</v>
          </cell>
          <cell r="AG608">
            <v>1</v>
          </cell>
          <cell r="AH608" t="e">
            <v>#N/A</v>
          </cell>
          <cell r="AI608">
            <v>0</v>
          </cell>
          <cell r="AJ608">
            <v>0</v>
          </cell>
          <cell r="AL608" t="e">
            <v>#N/A</v>
          </cell>
          <cell r="AM608" t="e">
            <v>#N/A</v>
          </cell>
          <cell r="AN608" t="str">
            <v/>
          </cell>
          <cell r="AO608" t="str">
            <v>x</v>
          </cell>
        </row>
        <row r="609">
          <cell r="B609" t="str">
            <v>SHEVRO60AMGB</v>
          </cell>
          <cell r="C609" t="str">
            <v>Rondec Anodized Aluminum</v>
          </cell>
          <cell r="D609" t="str">
            <v>EV/RO60AMGB</v>
          </cell>
          <cell r="E609" t="str">
            <v>1/4"</v>
          </cell>
          <cell r="G609" t="str">
            <v>EA</v>
          </cell>
          <cell r="J609" t="str">
            <v>I</v>
          </cell>
          <cell r="K609">
            <v>0.01</v>
          </cell>
          <cell r="L609">
            <v>12.15</v>
          </cell>
          <cell r="M609">
            <v>0.55000000000000004</v>
          </cell>
          <cell r="N609">
            <v>5.4674999999999994</v>
          </cell>
          <cell r="O609">
            <v>1.01E-2</v>
          </cell>
          <cell r="P609">
            <v>0</v>
          </cell>
          <cell r="Q609">
            <v>0</v>
          </cell>
          <cell r="R609">
            <v>5.4775999999999998</v>
          </cell>
          <cell r="S609">
            <v>1</v>
          </cell>
          <cell r="T609">
            <v>2.64</v>
          </cell>
          <cell r="U609">
            <v>14.46</v>
          </cell>
          <cell r="V609">
            <v>-0.01</v>
          </cell>
          <cell r="X609">
            <v>14.45</v>
          </cell>
          <cell r="Y609">
            <v>0.31077697389116082</v>
          </cell>
          <cell r="Z609">
            <v>13.95</v>
          </cell>
          <cell r="AA609">
            <v>3.5999999999999997E-2</v>
          </cell>
          <cell r="AB609" t="str">
            <v>YES</v>
          </cell>
          <cell r="AC609">
            <v>14.45</v>
          </cell>
          <cell r="AD609" t="str">
            <v>I</v>
          </cell>
          <cell r="AE609" t="e">
            <v>#N/A</v>
          </cell>
          <cell r="AF609" t="e">
            <v>#N/A</v>
          </cell>
          <cell r="AG609">
            <v>1</v>
          </cell>
          <cell r="AH609" t="e">
            <v>#N/A</v>
          </cell>
          <cell r="AI609">
            <v>0</v>
          </cell>
          <cell r="AJ609">
            <v>0</v>
          </cell>
          <cell r="AL609" t="e">
            <v>#N/A</v>
          </cell>
          <cell r="AM609" t="e">
            <v>#N/A</v>
          </cell>
          <cell r="AN609" t="str">
            <v/>
          </cell>
          <cell r="AO609" t="str">
            <v>x</v>
          </cell>
        </row>
        <row r="610">
          <cell r="B610" t="str">
            <v>SHEVRO80AMGB</v>
          </cell>
          <cell r="C610" t="str">
            <v>Rondec Anodized Aluminum</v>
          </cell>
          <cell r="D610" t="str">
            <v>EV/RO80AMGB</v>
          </cell>
          <cell r="E610" t="str">
            <v>5/16"</v>
          </cell>
          <cell r="G610" t="str">
            <v>EA</v>
          </cell>
          <cell r="J610" t="str">
            <v>I</v>
          </cell>
          <cell r="K610">
            <v>0.01</v>
          </cell>
          <cell r="L610">
            <v>12.15</v>
          </cell>
          <cell r="M610">
            <v>0.55000000000000004</v>
          </cell>
          <cell r="N610">
            <v>5.4674999999999994</v>
          </cell>
          <cell r="O610">
            <v>1.01E-2</v>
          </cell>
          <cell r="P610">
            <v>0</v>
          </cell>
          <cell r="Q610">
            <v>0</v>
          </cell>
          <cell r="R610">
            <v>5.4775999999999998</v>
          </cell>
          <cell r="S610">
            <v>1</v>
          </cell>
          <cell r="T610">
            <v>2.64</v>
          </cell>
          <cell r="U610">
            <v>14.46</v>
          </cell>
          <cell r="V610">
            <v>-0.01</v>
          </cell>
          <cell r="X610">
            <v>14.45</v>
          </cell>
          <cell r="Y610">
            <v>0.31077697389116082</v>
          </cell>
          <cell r="Z610">
            <v>13.95</v>
          </cell>
          <cell r="AA610">
            <v>3.5999999999999997E-2</v>
          </cell>
          <cell r="AB610" t="str">
            <v>YES</v>
          </cell>
          <cell r="AC610">
            <v>14.45</v>
          </cell>
          <cell r="AD610" t="str">
            <v>I</v>
          </cell>
          <cell r="AE610" t="e">
            <v>#N/A</v>
          </cell>
          <cell r="AF610" t="e">
            <v>#N/A</v>
          </cell>
          <cell r="AG610">
            <v>1</v>
          </cell>
          <cell r="AH610" t="e">
            <v>#N/A</v>
          </cell>
          <cell r="AI610">
            <v>0</v>
          </cell>
          <cell r="AJ610">
            <v>0</v>
          </cell>
          <cell r="AL610" t="e">
            <v>#N/A</v>
          </cell>
          <cell r="AM610" t="e">
            <v>#N/A</v>
          </cell>
          <cell r="AN610" t="str">
            <v/>
          </cell>
          <cell r="AO610" t="str">
            <v>x</v>
          </cell>
        </row>
        <row r="611">
          <cell r="B611" t="str">
            <v>SHEVRO100AMGB</v>
          </cell>
          <cell r="C611" t="str">
            <v>Rondec Anodized Aluminum</v>
          </cell>
          <cell r="D611" t="str">
            <v>EV/RO100AMGB</v>
          </cell>
          <cell r="E611" t="str">
            <v>3/8"</v>
          </cell>
          <cell r="G611" t="str">
            <v>EA</v>
          </cell>
          <cell r="J611" t="str">
            <v>I</v>
          </cell>
          <cell r="K611">
            <v>0.01</v>
          </cell>
          <cell r="L611">
            <v>12.15</v>
          </cell>
          <cell r="M611">
            <v>0.55000000000000004</v>
          </cell>
          <cell r="N611">
            <v>5.4674999999999994</v>
          </cell>
          <cell r="O611">
            <v>1.01E-2</v>
          </cell>
          <cell r="P611">
            <v>0</v>
          </cell>
          <cell r="Q611">
            <v>0</v>
          </cell>
          <cell r="R611">
            <v>5.4775999999999998</v>
          </cell>
          <cell r="S611">
            <v>1</v>
          </cell>
          <cell r="T611">
            <v>2.64</v>
          </cell>
          <cell r="U611">
            <v>14.46</v>
          </cell>
          <cell r="V611">
            <v>-0.01</v>
          </cell>
          <cell r="X611">
            <v>14.45</v>
          </cell>
          <cell r="Y611">
            <v>0.31077697389116082</v>
          </cell>
          <cell r="Z611">
            <v>13.95</v>
          </cell>
          <cell r="AA611">
            <v>3.5999999999999997E-2</v>
          </cell>
          <cell r="AB611" t="str">
            <v>YES</v>
          </cell>
          <cell r="AC611">
            <v>14.45</v>
          </cell>
          <cell r="AD611" t="str">
            <v>I</v>
          </cell>
          <cell r="AE611" t="e">
            <v>#N/A</v>
          </cell>
          <cell r="AF611" t="e">
            <v>#N/A</v>
          </cell>
          <cell r="AG611">
            <v>1</v>
          </cell>
          <cell r="AH611" t="e">
            <v>#N/A</v>
          </cell>
          <cell r="AI611">
            <v>0</v>
          </cell>
          <cell r="AJ611">
            <v>0</v>
          </cell>
          <cell r="AL611" t="e">
            <v>#N/A</v>
          </cell>
          <cell r="AM611" t="e">
            <v>#N/A</v>
          </cell>
          <cell r="AN611" t="str">
            <v/>
          </cell>
          <cell r="AO611" t="str">
            <v>x</v>
          </cell>
        </row>
        <row r="612">
          <cell r="B612" t="str">
            <v>SHEVRO125AMGB</v>
          </cell>
          <cell r="C612" t="str">
            <v>Rondec Anodized Aluminum</v>
          </cell>
          <cell r="D612" t="str">
            <v>EV/RO125AMGB</v>
          </cell>
          <cell r="E612" t="str">
            <v>1/2"</v>
          </cell>
          <cell r="G612" t="str">
            <v>EA</v>
          </cell>
          <cell r="J612" t="str">
            <v>I</v>
          </cell>
          <cell r="K612">
            <v>0.02</v>
          </cell>
          <cell r="L612">
            <v>12.15</v>
          </cell>
          <cell r="M612">
            <v>0.55000000000000004</v>
          </cell>
          <cell r="N612">
            <v>5.4674999999999994</v>
          </cell>
          <cell r="O612">
            <v>1.0200000000000001E-2</v>
          </cell>
          <cell r="P612">
            <v>0</v>
          </cell>
          <cell r="Q612">
            <v>0</v>
          </cell>
          <cell r="R612">
            <v>5.4776999999999996</v>
          </cell>
          <cell r="S612">
            <v>1</v>
          </cell>
          <cell r="T612">
            <v>2.64</v>
          </cell>
          <cell r="U612">
            <v>14.46</v>
          </cell>
          <cell r="V612">
            <v>-0.01</v>
          </cell>
          <cell r="X612">
            <v>14.45</v>
          </cell>
          <cell r="Y612">
            <v>0.31076439131802464</v>
          </cell>
          <cell r="Z612">
            <v>13.95</v>
          </cell>
          <cell r="AA612">
            <v>3.5999999999999997E-2</v>
          </cell>
          <cell r="AB612" t="str">
            <v>YES</v>
          </cell>
          <cell r="AC612">
            <v>14.45</v>
          </cell>
          <cell r="AD612" t="str">
            <v>I</v>
          </cell>
          <cell r="AE612" t="e">
            <v>#N/A</v>
          </cell>
          <cell r="AF612" t="e">
            <v>#N/A</v>
          </cell>
          <cell r="AG612">
            <v>1</v>
          </cell>
          <cell r="AH612" t="e">
            <v>#N/A</v>
          </cell>
          <cell r="AI612">
            <v>0</v>
          </cell>
          <cell r="AJ612">
            <v>0</v>
          </cell>
          <cell r="AL612" t="e">
            <v>#N/A</v>
          </cell>
          <cell r="AM612" t="e">
            <v>#N/A</v>
          </cell>
          <cell r="AN612" t="str">
            <v/>
          </cell>
          <cell r="AO612" t="str">
            <v>x</v>
          </cell>
        </row>
        <row r="613">
          <cell r="B613" t="str">
            <v>SHIVRO60AMGB</v>
          </cell>
          <cell r="C613" t="str">
            <v>Rondec Anodized Aluminum</v>
          </cell>
          <cell r="D613" t="str">
            <v>IV/RO60AMGB</v>
          </cell>
          <cell r="E613" t="str">
            <v>1/4"</v>
          </cell>
          <cell r="G613" t="str">
            <v>EA</v>
          </cell>
          <cell r="J613" t="str">
            <v>I</v>
          </cell>
          <cell r="K613">
            <v>0.01</v>
          </cell>
          <cell r="L613">
            <v>12.15</v>
          </cell>
          <cell r="M613">
            <v>0.55000000000000004</v>
          </cell>
          <cell r="N613">
            <v>5.4674999999999994</v>
          </cell>
          <cell r="O613">
            <v>1.01E-2</v>
          </cell>
          <cell r="P613">
            <v>0</v>
          </cell>
          <cell r="Q613">
            <v>0</v>
          </cell>
          <cell r="R613">
            <v>5.4775999999999998</v>
          </cell>
          <cell r="S613">
            <v>1</v>
          </cell>
          <cell r="T613">
            <v>2.64</v>
          </cell>
          <cell r="U613">
            <v>14.46</v>
          </cell>
          <cell r="V613">
            <v>-0.01</v>
          </cell>
          <cell r="X613">
            <v>14.45</v>
          </cell>
          <cell r="Y613">
            <v>0.31077697389116082</v>
          </cell>
          <cell r="Z613">
            <v>13.95</v>
          </cell>
          <cell r="AA613">
            <v>3.5999999999999997E-2</v>
          </cell>
          <cell r="AB613" t="str">
            <v>YES</v>
          </cell>
          <cell r="AC613">
            <v>14.45</v>
          </cell>
          <cell r="AD613" t="str">
            <v>I</v>
          </cell>
          <cell r="AE613" t="e">
            <v>#N/A</v>
          </cell>
          <cell r="AF613" t="e">
            <v>#N/A</v>
          </cell>
          <cell r="AG613">
            <v>1</v>
          </cell>
          <cell r="AH613" t="e">
            <v>#N/A</v>
          </cell>
          <cell r="AI613">
            <v>0</v>
          </cell>
          <cell r="AJ613">
            <v>0</v>
          </cell>
          <cell r="AL613" t="e">
            <v>#N/A</v>
          </cell>
          <cell r="AM613" t="e">
            <v>#N/A</v>
          </cell>
          <cell r="AN613" t="str">
            <v/>
          </cell>
          <cell r="AO613" t="str">
            <v>x</v>
          </cell>
        </row>
        <row r="614">
          <cell r="B614" t="str">
            <v>SHIVRO80AMGB</v>
          </cell>
          <cell r="C614" t="str">
            <v>Rondec Anodized Aluminum</v>
          </cell>
          <cell r="D614" t="str">
            <v>IV/RO80AMGB</v>
          </cell>
          <cell r="E614" t="str">
            <v>5/16"</v>
          </cell>
          <cell r="G614" t="str">
            <v>EA</v>
          </cell>
          <cell r="J614" t="str">
            <v>I</v>
          </cell>
          <cell r="K614">
            <v>0.01</v>
          </cell>
          <cell r="L614">
            <v>12.15</v>
          </cell>
          <cell r="M614">
            <v>0.55000000000000004</v>
          </cell>
          <cell r="N614">
            <v>5.4674999999999994</v>
          </cell>
          <cell r="O614">
            <v>1.01E-2</v>
          </cell>
          <cell r="P614">
            <v>0</v>
          </cell>
          <cell r="Q614">
            <v>0</v>
          </cell>
          <cell r="R614">
            <v>5.4775999999999998</v>
          </cell>
          <cell r="S614">
            <v>1</v>
          </cell>
          <cell r="T614">
            <v>2.64</v>
          </cell>
          <cell r="U614">
            <v>14.46</v>
          </cell>
          <cell r="V614">
            <v>-0.01</v>
          </cell>
          <cell r="X614">
            <v>14.45</v>
          </cell>
          <cell r="Y614">
            <v>0.31077697389116082</v>
          </cell>
          <cell r="Z614">
            <v>13.95</v>
          </cell>
          <cell r="AA614">
            <v>3.5999999999999997E-2</v>
          </cell>
          <cell r="AB614" t="str">
            <v>YES</v>
          </cell>
          <cell r="AC614">
            <v>14.45</v>
          </cell>
          <cell r="AD614" t="str">
            <v>I</v>
          </cell>
          <cell r="AE614" t="e">
            <v>#N/A</v>
          </cell>
          <cell r="AF614" t="e">
            <v>#N/A</v>
          </cell>
          <cell r="AG614">
            <v>1</v>
          </cell>
          <cell r="AH614" t="e">
            <v>#N/A</v>
          </cell>
          <cell r="AI614">
            <v>0</v>
          </cell>
          <cell r="AJ614">
            <v>0</v>
          </cell>
          <cell r="AL614" t="e">
            <v>#N/A</v>
          </cell>
          <cell r="AM614" t="e">
            <v>#N/A</v>
          </cell>
          <cell r="AN614" t="str">
            <v/>
          </cell>
          <cell r="AO614" t="str">
            <v>x</v>
          </cell>
        </row>
        <row r="615">
          <cell r="B615" t="str">
            <v>SHIVRO100AMGB</v>
          </cell>
          <cell r="C615" t="str">
            <v>Rondec Anodized Aluminum</v>
          </cell>
          <cell r="D615" t="str">
            <v>IV/RO100AMGB</v>
          </cell>
          <cell r="E615" t="str">
            <v>3/8"</v>
          </cell>
          <cell r="G615" t="str">
            <v>EA</v>
          </cell>
          <cell r="J615" t="str">
            <v>I</v>
          </cell>
          <cell r="K615">
            <v>0.01</v>
          </cell>
          <cell r="L615">
            <v>12.15</v>
          </cell>
          <cell r="M615">
            <v>0.55000000000000004</v>
          </cell>
          <cell r="N615">
            <v>5.4674999999999994</v>
          </cell>
          <cell r="O615">
            <v>1.01E-2</v>
          </cell>
          <cell r="P615">
            <v>0</v>
          </cell>
          <cell r="Q615">
            <v>0</v>
          </cell>
          <cell r="R615">
            <v>5.4775999999999998</v>
          </cell>
          <cell r="S615">
            <v>1</v>
          </cell>
          <cell r="T615">
            <v>2.64</v>
          </cell>
          <cell r="U615">
            <v>14.46</v>
          </cell>
          <cell r="V615">
            <v>-0.01</v>
          </cell>
          <cell r="X615">
            <v>14.45</v>
          </cell>
          <cell r="Y615">
            <v>0.31077697389116082</v>
          </cell>
          <cell r="Z615">
            <v>13.95</v>
          </cell>
          <cell r="AA615">
            <v>3.5999999999999997E-2</v>
          </cell>
          <cell r="AB615" t="str">
            <v>YES</v>
          </cell>
          <cell r="AC615">
            <v>14.45</v>
          </cell>
          <cell r="AD615" t="str">
            <v>I</v>
          </cell>
          <cell r="AE615" t="e">
            <v>#N/A</v>
          </cell>
          <cell r="AF615" t="e">
            <v>#N/A</v>
          </cell>
          <cell r="AG615">
            <v>1</v>
          </cell>
          <cell r="AH615" t="e">
            <v>#N/A</v>
          </cell>
          <cell r="AI615">
            <v>0</v>
          </cell>
          <cell r="AJ615">
            <v>0</v>
          </cell>
          <cell r="AL615" t="e">
            <v>#N/A</v>
          </cell>
          <cell r="AM615" t="e">
            <v>#N/A</v>
          </cell>
          <cell r="AN615" t="str">
            <v/>
          </cell>
          <cell r="AO615" t="str">
            <v>x</v>
          </cell>
        </row>
        <row r="616">
          <cell r="B616" t="str">
            <v>SHIVRO125AMGB</v>
          </cell>
          <cell r="C616" t="str">
            <v>Rondec Anodized Aluminum</v>
          </cell>
          <cell r="D616" t="str">
            <v>IV/RO125AMGB</v>
          </cell>
          <cell r="E616" t="str">
            <v>1/2"</v>
          </cell>
          <cell r="G616" t="str">
            <v>EA</v>
          </cell>
          <cell r="J616" t="str">
            <v>I</v>
          </cell>
          <cell r="K616">
            <v>0.03</v>
          </cell>
          <cell r="L616">
            <v>12.15</v>
          </cell>
          <cell r="M616">
            <v>0.55000000000000004</v>
          </cell>
          <cell r="N616">
            <v>5.4674999999999994</v>
          </cell>
          <cell r="O616">
            <v>1.03E-2</v>
          </cell>
          <cell r="P616">
            <v>0</v>
          </cell>
          <cell r="Q616">
            <v>0</v>
          </cell>
          <cell r="R616">
            <v>5.4777999999999993</v>
          </cell>
          <cell r="S616">
            <v>1</v>
          </cell>
          <cell r="T616">
            <v>2.64</v>
          </cell>
          <cell r="U616">
            <v>14.46</v>
          </cell>
          <cell r="V616">
            <v>-0.01</v>
          </cell>
          <cell r="X616">
            <v>14.45</v>
          </cell>
          <cell r="Y616">
            <v>0.31075180874488845</v>
          </cell>
          <cell r="Z616">
            <v>13.95</v>
          </cell>
          <cell r="AA616">
            <v>3.5999999999999997E-2</v>
          </cell>
          <cell r="AB616" t="str">
            <v>YES</v>
          </cell>
          <cell r="AC616">
            <v>14.45</v>
          </cell>
          <cell r="AD616" t="str">
            <v>I</v>
          </cell>
          <cell r="AE616" t="e">
            <v>#N/A</v>
          </cell>
          <cell r="AF616" t="e">
            <v>#N/A</v>
          </cell>
          <cell r="AG616">
            <v>1</v>
          </cell>
          <cell r="AH616" t="e">
            <v>#N/A</v>
          </cell>
          <cell r="AI616">
            <v>0</v>
          </cell>
          <cell r="AJ616">
            <v>0</v>
          </cell>
          <cell r="AL616" t="e">
            <v>#N/A</v>
          </cell>
          <cell r="AM616" t="e">
            <v>#N/A</v>
          </cell>
          <cell r="AN616" t="str">
            <v/>
          </cell>
          <cell r="AO616" t="str">
            <v>x</v>
          </cell>
        </row>
        <row r="617">
          <cell r="B617" t="str">
            <v>SHE2LRO80AMGB</v>
          </cell>
          <cell r="C617" t="str">
            <v>Rondec Anodized Aluminum</v>
          </cell>
          <cell r="D617" t="str">
            <v>E2L/RO80AMGB</v>
          </cell>
          <cell r="E617" t="str">
            <v>5/16"</v>
          </cell>
          <cell r="G617" t="str">
            <v>EA</v>
          </cell>
          <cell r="J617" t="str">
            <v>I</v>
          </cell>
          <cell r="K617">
            <v>0.08</v>
          </cell>
          <cell r="L617">
            <v>16.899999999999999</v>
          </cell>
          <cell r="M617">
            <v>0.55000000000000004</v>
          </cell>
          <cell r="N617">
            <v>7.6049999999999986</v>
          </cell>
          <cell r="O617">
            <v>1.0800000000000001E-2</v>
          </cell>
          <cell r="P617">
            <v>0</v>
          </cell>
          <cell r="Q617">
            <v>0</v>
          </cell>
          <cell r="R617">
            <v>7.6157999999999983</v>
          </cell>
          <cell r="S617">
            <v>1</v>
          </cell>
          <cell r="T617">
            <v>2.64</v>
          </cell>
          <cell r="U617">
            <v>20.11</v>
          </cell>
          <cell r="V617">
            <v>-0.01</v>
          </cell>
          <cell r="X617">
            <v>20.100000000000001</v>
          </cell>
          <cell r="Y617">
            <v>0.31109905020352807</v>
          </cell>
          <cell r="Z617">
            <v>19.399999999999999</v>
          </cell>
          <cell r="AA617">
            <v>3.5999999999999997E-2</v>
          </cell>
          <cell r="AB617" t="str">
            <v>YES</v>
          </cell>
          <cell r="AC617">
            <v>20.100000000000001</v>
          </cell>
          <cell r="AD617" t="str">
            <v>I</v>
          </cell>
          <cell r="AE617" t="e">
            <v>#N/A</v>
          </cell>
          <cell r="AF617" t="e">
            <v>#N/A</v>
          </cell>
          <cell r="AG617">
            <v>1</v>
          </cell>
          <cell r="AH617" t="e">
            <v>#N/A</v>
          </cell>
          <cell r="AI617">
            <v>0</v>
          </cell>
          <cell r="AJ617">
            <v>0</v>
          </cell>
          <cell r="AL617" t="e">
            <v>#N/A</v>
          </cell>
          <cell r="AM617" t="e">
            <v>#N/A</v>
          </cell>
          <cell r="AN617" t="str">
            <v/>
          </cell>
          <cell r="AO617" t="str">
            <v>x</v>
          </cell>
        </row>
        <row r="618">
          <cell r="B618" t="str">
            <v>SHE2LRO100AMGB</v>
          </cell>
          <cell r="C618" t="str">
            <v>Rondec Anodized Aluminum</v>
          </cell>
          <cell r="D618" t="str">
            <v>E2L/RO100AMGB</v>
          </cell>
          <cell r="E618" t="str">
            <v>3/8"</v>
          </cell>
          <cell r="G618" t="str">
            <v>EA</v>
          </cell>
          <cell r="J618" t="str">
            <v>I</v>
          </cell>
          <cell r="K618">
            <v>0.08</v>
          </cell>
          <cell r="L618">
            <v>16.899999999999999</v>
          </cell>
          <cell r="M618">
            <v>0.55000000000000004</v>
          </cell>
          <cell r="N618">
            <v>7.6049999999999986</v>
          </cell>
          <cell r="O618">
            <v>1.0800000000000001E-2</v>
          </cell>
          <cell r="P618">
            <v>0</v>
          </cell>
          <cell r="Q618">
            <v>0</v>
          </cell>
          <cell r="R618">
            <v>7.6157999999999983</v>
          </cell>
          <cell r="S618">
            <v>1</v>
          </cell>
          <cell r="T618">
            <v>2.64</v>
          </cell>
          <cell r="U618">
            <v>20.11</v>
          </cell>
          <cell r="V618">
            <v>-0.01</v>
          </cell>
          <cell r="X618">
            <v>20.100000000000001</v>
          </cell>
          <cell r="Y618">
            <v>0.31109905020352807</v>
          </cell>
          <cell r="Z618">
            <v>19.399999999999999</v>
          </cell>
          <cell r="AA618">
            <v>3.5999999999999997E-2</v>
          </cell>
          <cell r="AB618" t="str">
            <v>YES</v>
          </cell>
          <cell r="AC618">
            <v>20.100000000000001</v>
          </cell>
          <cell r="AD618" t="str">
            <v>I</v>
          </cell>
          <cell r="AE618" t="e">
            <v>#N/A</v>
          </cell>
          <cell r="AF618" t="e">
            <v>#N/A</v>
          </cell>
          <cell r="AG618">
            <v>1</v>
          </cell>
          <cell r="AH618" t="e">
            <v>#N/A</v>
          </cell>
          <cell r="AI618">
            <v>0</v>
          </cell>
          <cell r="AJ618">
            <v>0</v>
          </cell>
          <cell r="AL618" t="e">
            <v>#N/A</v>
          </cell>
          <cell r="AM618" t="e">
            <v>#N/A</v>
          </cell>
          <cell r="AN618" t="str">
            <v/>
          </cell>
          <cell r="AO618" t="str">
            <v>x</v>
          </cell>
        </row>
        <row r="619">
          <cell r="B619" t="str">
            <v>SHE2LRO125AMGB</v>
          </cell>
          <cell r="C619" t="str">
            <v>Rondec Anodized Aluminum</v>
          </cell>
          <cell r="D619" t="str">
            <v>E2L/RO125AMGB</v>
          </cell>
          <cell r="E619" t="str">
            <v>1/2"</v>
          </cell>
          <cell r="G619" t="str">
            <v>EA</v>
          </cell>
          <cell r="J619" t="str">
            <v>I</v>
          </cell>
          <cell r="K619">
            <v>0.08</v>
          </cell>
          <cell r="L619">
            <v>16.899999999999999</v>
          </cell>
          <cell r="M619">
            <v>0.55000000000000004</v>
          </cell>
          <cell r="N619">
            <v>7.6049999999999986</v>
          </cell>
          <cell r="O619">
            <v>1.0800000000000001E-2</v>
          </cell>
          <cell r="P619">
            <v>0</v>
          </cell>
          <cell r="Q619">
            <v>0</v>
          </cell>
          <cell r="R619">
            <v>7.6157999999999983</v>
          </cell>
          <cell r="S619">
            <v>1</v>
          </cell>
          <cell r="T619">
            <v>2.64</v>
          </cell>
          <cell r="U619">
            <v>20.11</v>
          </cell>
          <cell r="V619">
            <v>-0.01</v>
          </cell>
          <cell r="X619">
            <v>20.100000000000001</v>
          </cell>
          <cell r="Y619">
            <v>0.31109905020352807</v>
          </cell>
          <cell r="Z619">
            <v>19.399999999999999</v>
          </cell>
          <cell r="AA619">
            <v>3.5999999999999997E-2</v>
          </cell>
          <cell r="AB619" t="str">
            <v>YES</v>
          </cell>
          <cell r="AC619">
            <v>20.100000000000001</v>
          </cell>
          <cell r="AD619" t="str">
            <v>I</v>
          </cell>
          <cell r="AE619" t="e">
            <v>#N/A</v>
          </cell>
          <cell r="AF619" t="e">
            <v>#N/A</v>
          </cell>
          <cell r="AG619">
            <v>1</v>
          </cell>
          <cell r="AH619" t="e">
            <v>#N/A</v>
          </cell>
          <cell r="AI619">
            <v>0</v>
          </cell>
          <cell r="AJ619">
            <v>0</v>
          </cell>
          <cell r="AL619" t="e">
            <v>#N/A</v>
          </cell>
          <cell r="AM619" t="e">
            <v>#N/A</v>
          </cell>
          <cell r="AN619" t="str">
            <v/>
          </cell>
          <cell r="AO619" t="str">
            <v>x</v>
          </cell>
        </row>
        <row r="620">
          <cell r="B620" t="str">
            <v>SHI2LRO80AMGB</v>
          </cell>
          <cell r="C620" t="str">
            <v>Rondec Anodized Aluminum</v>
          </cell>
          <cell r="D620" t="str">
            <v>I2L/RO80AMGB</v>
          </cell>
          <cell r="E620" t="str">
            <v>5/16"</v>
          </cell>
          <cell r="G620" t="str">
            <v>EA</v>
          </cell>
          <cell r="J620" t="str">
            <v>I</v>
          </cell>
          <cell r="K620">
            <v>0.04</v>
          </cell>
          <cell r="L620">
            <v>16.899999999999999</v>
          </cell>
          <cell r="M620">
            <v>0.55000000000000004</v>
          </cell>
          <cell r="N620">
            <v>7.6049999999999986</v>
          </cell>
          <cell r="O620">
            <v>1.04E-2</v>
          </cell>
          <cell r="P620">
            <v>0</v>
          </cell>
          <cell r="Q620">
            <v>0</v>
          </cell>
          <cell r="R620">
            <v>7.6153999999999984</v>
          </cell>
          <cell r="S620">
            <v>1</v>
          </cell>
          <cell r="T620">
            <v>2.64</v>
          </cell>
          <cell r="U620">
            <v>20.100000000000001</v>
          </cell>
          <cell r="V620">
            <v>0</v>
          </cell>
          <cell r="X620">
            <v>20.100000000000001</v>
          </cell>
          <cell r="Y620">
            <v>0.31113523292627793</v>
          </cell>
          <cell r="Z620">
            <v>19.399999999999999</v>
          </cell>
          <cell r="AA620">
            <v>3.5999999999999997E-2</v>
          </cell>
          <cell r="AB620" t="str">
            <v>YES</v>
          </cell>
          <cell r="AC620">
            <v>20.100000000000001</v>
          </cell>
          <cell r="AD620" t="str">
            <v>I</v>
          </cell>
          <cell r="AE620" t="e">
            <v>#N/A</v>
          </cell>
          <cell r="AF620" t="e">
            <v>#N/A</v>
          </cell>
          <cell r="AG620">
            <v>1</v>
          </cell>
          <cell r="AH620" t="e">
            <v>#N/A</v>
          </cell>
          <cell r="AI620">
            <v>0</v>
          </cell>
          <cell r="AJ620">
            <v>0</v>
          </cell>
          <cell r="AL620" t="e">
            <v>#N/A</v>
          </cell>
          <cell r="AM620" t="e">
            <v>#N/A</v>
          </cell>
          <cell r="AN620" t="str">
            <v/>
          </cell>
          <cell r="AO620" t="str">
            <v>x</v>
          </cell>
        </row>
        <row r="621">
          <cell r="B621" t="str">
            <v>SHI2LRO100AMGB</v>
          </cell>
          <cell r="C621" t="str">
            <v>Rondec Anodized Aluminum</v>
          </cell>
          <cell r="D621" t="str">
            <v>I2L/RO100AMGB</v>
          </cell>
          <cell r="E621" t="str">
            <v>3/8"</v>
          </cell>
          <cell r="G621" t="str">
            <v>EA</v>
          </cell>
          <cell r="J621" t="str">
            <v>I</v>
          </cell>
          <cell r="K621">
            <v>0.04</v>
          </cell>
          <cell r="L621">
            <v>16.899999999999999</v>
          </cell>
          <cell r="M621">
            <v>0.55000000000000004</v>
          </cell>
          <cell r="N621">
            <v>7.6049999999999986</v>
          </cell>
          <cell r="O621">
            <v>1.04E-2</v>
          </cell>
          <cell r="P621">
            <v>0</v>
          </cell>
          <cell r="Q621">
            <v>0</v>
          </cell>
          <cell r="R621">
            <v>7.6153999999999984</v>
          </cell>
          <cell r="S621">
            <v>1</v>
          </cell>
          <cell r="T621">
            <v>2.64</v>
          </cell>
          <cell r="U621">
            <v>20.100000000000001</v>
          </cell>
          <cell r="V621">
            <v>0</v>
          </cell>
          <cell r="X621">
            <v>20.100000000000001</v>
          </cell>
          <cell r="Y621">
            <v>0.31113523292627793</v>
          </cell>
          <cell r="Z621">
            <v>19.399999999999999</v>
          </cell>
          <cell r="AA621">
            <v>3.5999999999999997E-2</v>
          </cell>
          <cell r="AB621" t="str">
            <v>YES</v>
          </cell>
          <cell r="AC621">
            <v>20.100000000000001</v>
          </cell>
          <cell r="AD621" t="str">
            <v>I</v>
          </cell>
          <cell r="AE621" t="e">
            <v>#N/A</v>
          </cell>
          <cell r="AF621" t="e">
            <v>#N/A</v>
          </cell>
          <cell r="AG621">
            <v>1</v>
          </cell>
          <cell r="AH621" t="e">
            <v>#N/A</v>
          </cell>
          <cell r="AI621">
            <v>0</v>
          </cell>
          <cell r="AJ621">
            <v>0</v>
          </cell>
          <cell r="AL621" t="e">
            <v>#N/A</v>
          </cell>
          <cell r="AM621" t="e">
            <v>#N/A</v>
          </cell>
          <cell r="AN621" t="str">
            <v/>
          </cell>
          <cell r="AO621" t="str">
            <v>x</v>
          </cell>
        </row>
        <row r="622">
          <cell r="B622" t="str">
            <v>SHI2LRO125AMGB</v>
          </cell>
          <cell r="C622" t="str">
            <v>Rondec Anodized Aluminum</v>
          </cell>
          <cell r="D622" t="str">
            <v>I2L/RO125AMGB</v>
          </cell>
          <cell r="E622" t="str">
            <v>1/2"</v>
          </cell>
          <cell r="G622" t="str">
            <v>EA</v>
          </cell>
          <cell r="J622" t="str">
            <v>I</v>
          </cell>
          <cell r="K622">
            <v>0.04</v>
          </cell>
          <cell r="L622">
            <v>16.899999999999999</v>
          </cell>
          <cell r="M622">
            <v>0.55000000000000004</v>
          </cell>
          <cell r="N622">
            <v>7.6049999999999986</v>
          </cell>
          <cell r="O622">
            <v>1.04E-2</v>
          </cell>
          <cell r="P622">
            <v>0</v>
          </cell>
          <cell r="Q622">
            <v>0</v>
          </cell>
          <cell r="R622">
            <v>7.6153999999999984</v>
          </cell>
          <cell r="S622">
            <v>1</v>
          </cell>
          <cell r="T622">
            <v>2.64</v>
          </cell>
          <cell r="U622">
            <v>20.100000000000001</v>
          </cell>
          <cell r="V622">
            <v>0</v>
          </cell>
          <cell r="X622">
            <v>20.100000000000001</v>
          </cell>
          <cell r="Y622">
            <v>0.31113523292627793</v>
          </cell>
          <cell r="Z622">
            <v>19.399999999999999</v>
          </cell>
          <cell r="AA622">
            <v>3.5999999999999997E-2</v>
          </cell>
          <cell r="AB622" t="str">
            <v>YES</v>
          </cell>
          <cell r="AC622">
            <v>20.100000000000001</v>
          </cell>
          <cell r="AD622" t="str">
            <v>I</v>
          </cell>
          <cell r="AE622" t="e">
            <v>#N/A</v>
          </cell>
          <cell r="AF622" t="e">
            <v>#N/A</v>
          </cell>
          <cell r="AG622">
            <v>1</v>
          </cell>
          <cell r="AH622" t="e">
            <v>#N/A</v>
          </cell>
          <cell r="AI622">
            <v>0</v>
          </cell>
          <cell r="AJ622">
            <v>0</v>
          </cell>
          <cell r="AL622" t="e">
            <v>#N/A</v>
          </cell>
          <cell r="AM622" t="e">
            <v>#N/A</v>
          </cell>
          <cell r="AN622" t="str">
            <v/>
          </cell>
          <cell r="AO622" t="str">
            <v>x</v>
          </cell>
        </row>
        <row r="623">
          <cell r="B623" t="str">
            <v>SHRO60ACGB</v>
          </cell>
          <cell r="C623" t="str">
            <v>Rondec Anodized Aluminum</v>
          </cell>
          <cell r="D623" t="str">
            <v>RO60ACGB</v>
          </cell>
          <cell r="E623" t="str">
            <v>1/4" x 8'</v>
          </cell>
          <cell r="G623" t="str">
            <v>EA</v>
          </cell>
          <cell r="J623" t="str">
            <v>I</v>
          </cell>
          <cell r="K623">
            <v>0.435</v>
          </cell>
          <cell r="L623">
            <v>18.21</v>
          </cell>
          <cell r="M623">
            <v>0.55000000000000004</v>
          </cell>
          <cell r="N623">
            <v>8.1944999999999997</v>
          </cell>
          <cell r="O623">
            <v>1.435E-2</v>
          </cell>
          <cell r="P623">
            <v>0</v>
          </cell>
          <cell r="Q623">
            <v>0</v>
          </cell>
          <cell r="R623">
            <v>8.20885</v>
          </cell>
          <cell r="S623">
            <v>1</v>
          </cell>
          <cell r="T623">
            <v>2.64</v>
          </cell>
          <cell r="U623">
            <v>21.67</v>
          </cell>
          <cell r="V623">
            <v>3.0000000000001137E-2</v>
          </cell>
          <cell r="X623">
            <v>21.7</v>
          </cell>
          <cell r="Y623">
            <v>0.31220360284876419</v>
          </cell>
          <cell r="Z623">
            <v>20.9</v>
          </cell>
          <cell r="AA623">
            <v>3.7999999999999999E-2</v>
          </cell>
          <cell r="AB623" t="str">
            <v>YES</v>
          </cell>
          <cell r="AC623">
            <v>21.7</v>
          </cell>
          <cell r="AD623" t="str">
            <v>I</v>
          </cell>
          <cell r="AE623" t="e">
            <v>#N/A</v>
          </cell>
          <cell r="AF623" t="e">
            <v>#N/A</v>
          </cell>
          <cell r="AG623">
            <v>1</v>
          </cell>
          <cell r="AH623" t="e">
            <v>#N/A</v>
          </cell>
          <cell r="AI623">
            <v>0</v>
          </cell>
          <cell r="AJ623">
            <v>0</v>
          </cell>
          <cell r="AL623" t="e">
            <v>#N/A</v>
          </cell>
          <cell r="AM623" t="e">
            <v>#N/A</v>
          </cell>
          <cell r="AN623" t="str">
            <v/>
          </cell>
          <cell r="AO623" t="str">
            <v>x</v>
          </cell>
        </row>
        <row r="624">
          <cell r="B624" t="str">
            <v>SHRO80ACGB</v>
          </cell>
          <cell r="C624" t="str">
            <v>Rondec Anodized Aluminum</v>
          </cell>
          <cell r="D624" t="str">
            <v>RO80ACGB</v>
          </cell>
          <cell r="E624" t="str">
            <v>5/16" x 8'</v>
          </cell>
          <cell r="G624" t="str">
            <v>EA</v>
          </cell>
          <cell r="J624" t="str">
            <v>I</v>
          </cell>
          <cell r="K624">
            <v>0.57499999999999996</v>
          </cell>
          <cell r="L624">
            <v>20.350000000000001</v>
          </cell>
          <cell r="M624">
            <v>0.55000000000000004</v>
          </cell>
          <cell r="N624">
            <v>9.1574999999999989</v>
          </cell>
          <cell r="O624">
            <v>1.575E-2</v>
          </cell>
          <cell r="P624">
            <v>0</v>
          </cell>
          <cell r="Q624">
            <v>0</v>
          </cell>
          <cell r="R624">
            <v>9.1732499999999995</v>
          </cell>
          <cell r="S624">
            <v>1</v>
          </cell>
          <cell r="T624">
            <v>2.64</v>
          </cell>
          <cell r="U624">
            <v>24.22</v>
          </cell>
          <cell r="V624">
            <v>0.03</v>
          </cell>
          <cell r="X624">
            <v>24.25</v>
          </cell>
          <cell r="Y624">
            <v>0.31222118088097478</v>
          </cell>
          <cell r="Z624">
            <v>23.35</v>
          </cell>
          <cell r="AA624">
            <v>3.9E-2</v>
          </cell>
          <cell r="AB624" t="str">
            <v>YES</v>
          </cell>
          <cell r="AC624">
            <v>24.25</v>
          </cell>
          <cell r="AD624" t="str">
            <v>I</v>
          </cell>
          <cell r="AE624" t="e">
            <v>#N/A</v>
          </cell>
          <cell r="AF624" t="e">
            <v>#N/A</v>
          </cell>
          <cell r="AG624">
            <v>1</v>
          </cell>
          <cell r="AH624" t="e">
            <v>#N/A</v>
          </cell>
          <cell r="AI624">
            <v>0</v>
          </cell>
          <cell r="AJ624">
            <v>0</v>
          </cell>
          <cell r="AL624" t="e">
            <v>#N/A</v>
          </cell>
          <cell r="AM624" t="e">
            <v>#N/A</v>
          </cell>
          <cell r="AN624" t="str">
            <v/>
          </cell>
          <cell r="AO624" t="str">
            <v>x</v>
          </cell>
        </row>
        <row r="625">
          <cell r="B625" t="str">
            <v>SHRO100ACGB</v>
          </cell>
          <cell r="C625" t="str">
            <v>Rondec Anodized Aluminum</v>
          </cell>
          <cell r="D625" t="str">
            <v>RO100ACGB</v>
          </cell>
          <cell r="E625" t="str">
            <v>3/8" x 8'</v>
          </cell>
          <cell r="G625" t="str">
            <v>EA</v>
          </cell>
          <cell r="J625" t="str">
            <v>I</v>
          </cell>
          <cell r="K625">
            <v>0.65500000000000003</v>
          </cell>
          <cell r="L625">
            <v>23.03</v>
          </cell>
          <cell r="M625">
            <v>0.55000000000000004</v>
          </cell>
          <cell r="N625">
            <v>10.3635</v>
          </cell>
          <cell r="O625">
            <v>1.6550000000000002E-2</v>
          </cell>
          <cell r="P625">
            <v>0</v>
          </cell>
          <cell r="Q625">
            <v>0</v>
          </cell>
          <cell r="R625">
            <v>10.380050000000001</v>
          </cell>
          <cell r="S625">
            <v>1</v>
          </cell>
          <cell r="T625">
            <v>2.64</v>
          </cell>
          <cell r="U625">
            <v>27.4</v>
          </cell>
          <cell r="V625">
            <v>0</v>
          </cell>
          <cell r="X625">
            <v>27.4</v>
          </cell>
          <cell r="Y625">
            <v>0.31121101526211015</v>
          </cell>
          <cell r="Z625">
            <v>26.45</v>
          </cell>
          <cell r="AA625">
            <v>3.5999999999999997E-2</v>
          </cell>
          <cell r="AB625" t="str">
            <v>YES</v>
          </cell>
          <cell r="AC625">
            <v>27.4</v>
          </cell>
          <cell r="AD625" t="str">
            <v>I</v>
          </cell>
          <cell r="AE625" t="e">
            <v>#N/A</v>
          </cell>
          <cell r="AF625" t="e">
            <v>#N/A</v>
          </cell>
          <cell r="AG625">
            <v>1</v>
          </cell>
          <cell r="AH625" t="e">
            <v>#N/A</v>
          </cell>
          <cell r="AI625">
            <v>0</v>
          </cell>
          <cell r="AJ625">
            <v>0</v>
          </cell>
          <cell r="AL625" t="e">
            <v>#N/A</v>
          </cell>
          <cell r="AM625" t="e">
            <v>#N/A</v>
          </cell>
          <cell r="AN625" t="str">
            <v/>
          </cell>
          <cell r="AO625" t="str">
            <v>x</v>
          </cell>
        </row>
        <row r="626">
          <cell r="B626" t="str">
            <v>SHRO125ACGB</v>
          </cell>
          <cell r="C626" t="str">
            <v>Rondec Anodized Aluminum</v>
          </cell>
          <cell r="D626" t="str">
            <v>RO125ACGB</v>
          </cell>
          <cell r="E626" t="str">
            <v>1/2" x 8'</v>
          </cell>
          <cell r="G626" t="str">
            <v>EA</v>
          </cell>
          <cell r="J626" t="str">
            <v>I</v>
          </cell>
          <cell r="K626">
            <v>0.66500000000000004</v>
          </cell>
          <cell r="L626">
            <v>26.78</v>
          </cell>
          <cell r="M626">
            <v>0.55000000000000004</v>
          </cell>
          <cell r="N626">
            <v>12.051</v>
          </cell>
          <cell r="O626">
            <v>1.6650000000000002E-2</v>
          </cell>
          <cell r="P626">
            <v>0</v>
          </cell>
          <cell r="Q626">
            <v>0</v>
          </cell>
          <cell r="R626">
            <v>12.06765</v>
          </cell>
          <cell r="S626">
            <v>1</v>
          </cell>
          <cell r="T626">
            <v>2.64</v>
          </cell>
          <cell r="U626">
            <v>31.86</v>
          </cell>
          <cell r="V626">
            <v>-0.01</v>
          </cell>
          <cell r="X626">
            <v>31.85</v>
          </cell>
          <cell r="Y626">
            <v>0.31110889110889117</v>
          </cell>
          <cell r="Z626">
            <v>30.75</v>
          </cell>
          <cell r="AA626">
            <v>3.5999999999999997E-2</v>
          </cell>
          <cell r="AB626" t="str">
            <v>YES</v>
          </cell>
          <cell r="AC626">
            <v>31.85</v>
          </cell>
          <cell r="AD626" t="str">
            <v>I</v>
          </cell>
          <cell r="AE626" t="e">
            <v>#N/A</v>
          </cell>
          <cell r="AF626" t="e">
            <v>#N/A</v>
          </cell>
          <cell r="AG626">
            <v>1</v>
          </cell>
          <cell r="AH626" t="e">
            <v>#N/A</v>
          </cell>
          <cell r="AI626">
            <v>0</v>
          </cell>
          <cell r="AJ626">
            <v>0</v>
          </cell>
          <cell r="AL626" t="e">
            <v>#N/A</v>
          </cell>
          <cell r="AM626" t="e">
            <v>#N/A</v>
          </cell>
          <cell r="AN626" t="str">
            <v/>
          </cell>
          <cell r="AO626" t="str">
            <v>x</v>
          </cell>
        </row>
        <row r="627">
          <cell r="B627" t="str">
            <v>SHEVRO60ACGB</v>
          </cell>
          <cell r="C627" t="str">
            <v>Rondec Anodized Aluminum</v>
          </cell>
          <cell r="D627" t="str">
            <v>EV/RO60ACGB</v>
          </cell>
          <cell r="E627" t="str">
            <v>1/4"</v>
          </cell>
          <cell r="G627" t="str">
            <v>EA</v>
          </cell>
          <cell r="J627" t="str">
            <v>I</v>
          </cell>
          <cell r="K627">
            <v>0.01</v>
          </cell>
          <cell r="L627">
            <v>11.92</v>
          </cell>
          <cell r="M627">
            <v>0.55000000000000004</v>
          </cell>
          <cell r="N627">
            <v>5.3639999999999999</v>
          </cell>
          <cell r="O627">
            <v>1.01E-2</v>
          </cell>
          <cell r="P627">
            <v>0</v>
          </cell>
          <cell r="Q627">
            <v>0</v>
          </cell>
          <cell r="R627">
            <v>5.3741000000000003</v>
          </cell>
          <cell r="S627">
            <v>1</v>
          </cell>
          <cell r="T627">
            <v>2.64</v>
          </cell>
          <cell r="U627">
            <v>14.19</v>
          </cell>
          <cell r="V627">
            <v>1.0000000000005116E-2</v>
          </cell>
          <cell r="X627">
            <v>14.2</v>
          </cell>
          <cell r="Y627">
            <v>0.31189500640204865</v>
          </cell>
          <cell r="Z627">
            <v>13.7</v>
          </cell>
          <cell r="AA627">
            <v>3.5999999999999997E-2</v>
          </cell>
          <cell r="AB627" t="str">
            <v>YES</v>
          </cell>
          <cell r="AC627">
            <v>14.2</v>
          </cell>
          <cell r="AD627" t="str">
            <v>I</v>
          </cell>
          <cell r="AE627" t="e">
            <v>#N/A</v>
          </cell>
          <cell r="AF627" t="e">
            <v>#N/A</v>
          </cell>
          <cell r="AG627">
            <v>1</v>
          </cell>
          <cell r="AH627" t="e">
            <v>#N/A</v>
          </cell>
          <cell r="AI627">
            <v>0</v>
          </cell>
          <cell r="AJ627">
            <v>0</v>
          </cell>
          <cell r="AL627" t="e">
            <v>#N/A</v>
          </cell>
          <cell r="AM627" t="e">
            <v>#N/A</v>
          </cell>
          <cell r="AN627" t="str">
            <v/>
          </cell>
          <cell r="AO627" t="str">
            <v>x</v>
          </cell>
        </row>
        <row r="628">
          <cell r="B628" t="str">
            <v>SHEVRO80ACGB</v>
          </cell>
          <cell r="C628" t="str">
            <v>Rondec Anodized Aluminum</v>
          </cell>
          <cell r="D628" t="str">
            <v>EV/RO80ACGB</v>
          </cell>
          <cell r="E628" t="str">
            <v>5/16"</v>
          </cell>
          <cell r="G628" t="str">
            <v>EA</v>
          </cell>
          <cell r="J628" t="str">
            <v>I</v>
          </cell>
          <cell r="K628">
            <v>0.01</v>
          </cell>
          <cell r="L628">
            <v>11.92</v>
          </cell>
          <cell r="M628">
            <v>0.55000000000000004</v>
          </cell>
          <cell r="N628">
            <v>5.3639999999999999</v>
          </cell>
          <cell r="O628">
            <v>1.01E-2</v>
          </cell>
          <cell r="P628">
            <v>0</v>
          </cell>
          <cell r="Q628">
            <v>0</v>
          </cell>
          <cell r="R628">
            <v>5.3741000000000003</v>
          </cell>
          <cell r="S628">
            <v>1</v>
          </cell>
          <cell r="T628">
            <v>2.64</v>
          </cell>
          <cell r="U628">
            <v>14.19</v>
          </cell>
          <cell r="V628">
            <v>1.0000000000005116E-2</v>
          </cell>
          <cell r="X628">
            <v>14.2</v>
          </cell>
          <cell r="Y628">
            <v>0.31189500640204865</v>
          </cell>
          <cell r="Z628">
            <v>13.7</v>
          </cell>
          <cell r="AA628">
            <v>3.5999999999999997E-2</v>
          </cell>
          <cell r="AB628" t="str">
            <v>YES</v>
          </cell>
          <cell r="AC628">
            <v>14.2</v>
          </cell>
          <cell r="AD628" t="str">
            <v>I</v>
          </cell>
          <cell r="AE628" t="e">
            <v>#N/A</v>
          </cell>
          <cell r="AF628" t="e">
            <v>#N/A</v>
          </cell>
          <cell r="AG628">
            <v>1</v>
          </cell>
          <cell r="AH628" t="e">
            <v>#N/A</v>
          </cell>
          <cell r="AI628">
            <v>0</v>
          </cell>
          <cell r="AJ628">
            <v>0</v>
          </cell>
          <cell r="AL628" t="e">
            <v>#N/A</v>
          </cell>
          <cell r="AM628" t="e">
            <v>#N/A</v>
          </cell>
          <cell r="AN628" t="str">
            <v/>
          </cell>
          <cell r="AO628" t="str">
            <v>x</v>
          </cell>
        </row>
        <row r="629">
          <cell r="B629" t="str">
            <v>SHEVRO100ACGB</v>
          </cell>
          <cell r="C629" t="str">
            <v>Rondec Anodized Aluminum</v>
          </cell>
          <cell r="D629" t="str">
            <v>EV/RO100ACGB</v>
          </cell>
          <cell r="E629" t="str">
            <v>3/8"</v>
          </cell>
          <cell r="G629" t="str">
            <v>EA</v>
          </cell>
          <cell r="J629" t="str">
            <v>I</v>
          </cell>
          <cell r="K629">
            <v>0.01</v>
          </cell>
          <cell r="L629">
            <v>11.92</v>
          </cell>
          <cell r="M629">
            <v>0.55000000000000004</v>
          </cell>
          <cell r="N629">
            <v>5.3639999999999999</v>
          </cell>
          <cell r="O629">
            <v>1.01E-2</v>
          </cell>
          <cell r="P629">
            <v>0</v>
          </cell>
          <cell r="Q629">
            <v>0</v>
          </cell>
          <cell r="R629">
            <v>5.3741000000000003</v>
          </cell>
          <cell r="S629">
            <v>1</v>
          </cell>
          <cell r="T629">
            <v>2.64</v>
          </cell>
          <cell r="U629">
            <v>14.19</v>
          </cell>
          <cell r="V629">
            <v>1.0000000000005116E-2</v>
          </cell>
          <cell r="X629">
            <v>14.2</v>
          </cell>
          <cell r="Y629">
            <v>0.31189500640204865</v>
          </cell>
          <cell r="Z629">
            <v>13.7</v>
          </cell>
          <cell r="AA629">
            <v>3.5999999999999997E-2</v>
          </cell>
          <cell r="AB629" t="str">
            <v>YES</v>
          </cell>
          <cell r="AC629">
            <v>14.2</v>
          </cell>
          <cell r="AD629" t="str">
            <v>I</v>
          </cell>
          <cell r="AE629" t="e">
            <v>#N/A</v>
          </cell>
          <cell r="AF629" t="e">
            <v>#N/A</v>
          </cell>
          <cell r="AG629">
            <v>1</v>
          </cell>
          <cell r="AH629" t="e">
            <v>#N/A</v>
          </cell>
          <cell r="AI629">
            <v>0</v>
          </cell>
          <cell r="AJ629">
            <v>0</v>
          </cell>
          <cell r="AL629" t="e">
            <v>#N/A</v>
          </cell>
          <cell r="AM629" t="e">
            <v>#N/A</v>
          </cell>
          <cell r="AN629" t="str">
            <v/>
          </cell>
          <cell r="AO629" t="str">
            <v>x</v>
          </cell>
        </row>
        <row r="630">
          <cell r="B630" t="str">
            <v>SHEVRO125ACGB</v>
          </cell>
          <cell r="C630" t="str">
            <v>Rondec Anodized Aluminum</v>
          </cell>
          <cell r="D630" t="str">
            <v>EV/RO125ACGB</v>
          </cell>
          <cell r="E630" t="str">
            <v>1/2"</v>
          </cell>
          <cell r="G630" t="str">
            <v>EA</v>
          </cell>
          <cell r="J630" t="str">
            <v>I</v>
          </cell>
          <cell r="K630">
            <v>0.02</v>
          </cell>
          <cell r="L630">
            <v>11.92</v>
          </cell>
          <cell r="M630">
            <v>0.55000000000000004</v>
          </cell>
          <cell r="N630">
            <v>5.3639999999999999</v>
          </cell>
          <cell r="O630">
            <v>1.0200000000000001E-2</v>
          </cell>
          <cell r="P630">
            <v>0</v>
          </cell>
          <cell r="Q630">
            <v>0</v>
          </cell>
          <cell r="R630">
            <v>5.3742000000000001</v>
          </cell>
          <cell r="S630">
            <v>1</v>
          </cell>
          <cell r="T630">
            <v>2.64</v>
          </cell>
          <cell r="U630">
            <v>14.19</v>
          </cell>
          <cell r="V630">
            <v>1.0000000000005116E-2</v>
          </cell>
          <cell r="X630">
            <v>14.2</v>
          </cell>
          <cell r="Y630">
            <v>0.31188220230473757</v>
          </cell>
          <cell r="Z630">
            <v>13.7</v>
          </cell>
          <cell r="AA630">
            <v>3.5999999999999997E-2</v>
          </cell>
          <cell r="AB630" t="str">
            <v>YES</v>
          </cell>
          <cell r="AC630">
            <v>14.2</v>
          </cell>
          <cell r="AD630" t="str">
            <v>I</v>
          </cell>
          <cell r="AE630" t="e">
            <v>#N/A</v>
          </cell>
          <cell r="AF630" t="e">
            <v>#N/A</v>
          </cell>
          <cell r="AG630">
            <v>1</v>
          </cell>
          <cell r="AH630" t="e">
            <v>#N/A</v>
          </cell>
          <cell r="AI630">
            <v>0</v>
          </cell>
          <cell r="AJ630">
            <v>0</v>
          </cell>
          <cell r="AL630" t="e">
            <v>#N/A</v>
          </cell>
          <cell r="AM630" t="e">
            <v>#N/A</v>
          </cell>
          <cell r="AN630" t="str">
            <v/>
          </cell>
          <cell r="AO630" t="str">
            <v>x</v>
          </cell>
        </row>
        <row r="631">
          <cell r="B631" t="str">
            <v>SHIVRO60ACGB</v>
          </cell>
          <cell r="C631" t="str">
            <v>Rondec Anodized Aluminum</v>
          </cell>
          <cell r="D631" t="str">
            <v>IV/RO60ACGB</v>
          </cell>
          <cell r="E631" t="str">
            <v>1/4"</v>
          </cell>
          <cell r="G631" t="str">
            <v>EA</v>
          </cell>
          <cell r="J631" t="str">
            <v>I</v>
          </cell>
          <cell r="K631">
            <v>0.01</v>
          </cell>
          <cell r="L631">
            <v>11.92</v>
          </cell>
          <cell r="M631">
            <v>0.55000000000000004</v>
          </cell>
          <cell r="N631">
            <v>5.3639999999999999</v>
          </cell>
          <cell r="O631">
            <v>1.01E-2</v>
          </cell>
          <cell r="P631">
            <v>0</v>
          </cell>
          <cell r="Q631">
            <v>0</v>
          </cell>
          <cell r="R631">
            <v>5.3741000000000003</v>
          </cell>
          <cell r="S631">
            <v>1</v>
          </cell>
          <cell r="T631">
            <v>2.64</v>
          </cell>
          <cell r="U631">
            <v>14.19</v>
          </cell>
          <cell r="V631">
            <v>1.0000000000005116E-2</v>
          </cell>
          <cell r="X631">
            <v>14.2</v>
          </cell>
          <cell r="Y631">
            <v>0.31189500640204865</v>
          </cell>
          <cell r="Z631">
            <v>13.7</v>
          </cell>
          <cell r="AA631">
            <v>3.5999999999999997E-2</v>
          </cell>
          <cell r="AB631" t="str">
            <v>YES</v>
          </cell>
          <cell r="AC631">
            <v>14.2</v>
          </cell>
          <cell r="AD631" t="str">
            <v>I</v>
          </cell>
          <cell r="AE631" t="e">
            <v>#N/A</v>
          </cell>
          <cell r="AF631" t="e">
            <v>#N/A</v>
          </cell>
          <cell r="AG631">
            <v>1</v>
          </cell>
          <cell r="AH631" t="e">
            <v>#N/A</v>
          </cell>
          <cell r="AI631">
            <v>0</v>
          </cell>
          <cell r="AJ631">
            <v>0</v>
          </cell>
          <cell r="AL631" t="e">
            <v>#N/A</v>
          </cell>
          <cell r="AM631" t="e">
            <v>#N/A</v>
          </cell>
          <cell r="AN631" t="str">
            <v/>
          </cell>
          <cell r="AO631" t="str">
            <v>x</v>
          </cell>
        </row>
        <row r="632">
          <cell r="B632" t="str">
            <v>SHIVRO80ACGB</v>
          </cell>
          <cell r="C632" t="str">
            <v>Rondec Anodized Aluminum</v>
          </cell>
          <cell r="D632" t="str">
            <v>IV/RO80ACGB</v>
          </cell>
          <cell r="E632" t="str">
            <v>5/16"</v>
          </cell>
          <cell r="G632" t="str">
            <v>EA</v>
          </cell>
          <cell r="J632" t="str">
            <v>I</v>
          </cell>
          <cell r="K632">
            <v>0.01</v>
          </cell>
          <cell r="L632">
            <v>11.92</v>
          </cell>
          <cell r="M632">
            <v>0.55000000000000004</v>
          </cell>
          <cell r="N632">
            <v>5.3639999999999999</v>
          </cell>
          <cell r="O632">
            <v>1.01E-2</v>
          </cell>
          <cell r="P632">
            <v>0</v>
          </cell>
          <cell r="Q632">
            <v>0</v>
          </cell>
          <cell r="R632">
            <v>5.3741000000000003</v>
          </cell>
          <cell r="S632">
            <v>1</v>
          </cell>
          <cell r="T632">
            <v>2.64</v>
          </cell>
          <cell r="U632">
            <v>14.19</v>
          </cell>
          <cell r="V632">
            <v>1.0000000000005116E-2</v>
          </cell>
          <cell r="X632">
            <v>14.2</v>
          </cell>
          <cell r="Y632">
            <v>0.31189500640204865</v>
          </cell>
          <cell r="Z632">
            <v>13.7</v>
          </cell>
          <cell r="AA632">
            <v>3.5999999999999997E-2</v>
          </cell>
          <cell r="AB632" t="str">
            <v>YES</v>
          </cell>
          <cell r="AC632">
            <v>14.2</v>
          </cell>
          <cell r="AD632" t="str">
            <v>I</v>
          </cell>
          <cell r="AE632" t="e">
            <v>#N/A</v>
          </cell>
          <cell r="AF632" t="e">
            <v>#N/A</v>
          </cell>
          <cell r="AG632">
            <v>1</v>
          </cell>
          <cell r="AH632" t="e">
            <v>#N/A</v>
          </cell>
          <cell r="AI632">
            <v>0</v>
          </cell>
          <cell r="AJ632">
            <v>0</v>
          </cell>
          <cell r="AL632" t="e">
            <v>#N/A</v>
          </cell>
          <cell r="AM632" t="e">
            <v>#N/A</v>
          </cell>
          <cell r="AN632" t="str">
            <v/>
          </cell>
          <cell r="AO632" t="str">
            <v>x</v>
          </cell>
        </row>
        <row r="633">
          <cell r="B633" t="str">
            <v>SHIVRO100ACGB</v>
          </cell>
          <cell r="C633" t="str">
            <v>Rondec Anodized Aluminum</v>
          </cell>
          <cell r="D633" t="str">
            <v>IV/RO100ACGB</v>
          </cell>
          <cell r="E633" t="str">
            <v>3/8"</v>
          </cell>
          <cell r="G633" t="str">
            <v>EA</v>
          </cell>
          <cell r="J633" t="str">
            <v>I</v>
          </cell>
          <cell r="K633">
            <v>0.01</v>
          </cell>
          <cell r="L633">
            <v>11.92</v>
          </cell>
          <cell r="M633">
            <v>0.55000000000000004</v>
          </cell>
          <cell r="N633">
            <v>5.3639999999999999</v>
          </cell>
          <cell r="O633">
            <v>1.01E-2</v>
          </cell>
          <cell r="P633">
            <v>0</v>
          </cell>
          <cell r="Q633">
            <v>0</v>
          </cell>
          <cell r="R633">
            <v>5.3741000000000003</v>
          </cell>
          <cell r="S633">
            <v>1</v>
          </cell>
          <cell r="T633">
            <v>2.64</v>
          </cell>
          <cell r="U633">
            <v>14.19</v>
          </cell>
          <cell r="V633">
            <v>1.0000000000005116E-2</v>
          </cell>
          <cell r="X633">
            <v>14.2</v>
          </cell>
          <cell r="Y633">
            <v>0.31189500640204865</v>
          </cell>
          <cell r="Z633">
            <v>13.7</v>
          </cell>
          <cell r="AA633">
            <v>3.5999999999999997E-2</v>
          </cell>
          <cell r="AB633" t="str">
            <v>YES</v>
          </cell>
          <cell r="AC633">
            <v>14.2</v>
          </cell>
          <cell r="AD633" t="str">
            <v>I</v>
          </cell>
          <cell r="AE633" t="e">
            <v>#N/A</v>
          </cell>
          <cell r="AF633" t="e">
            <v>#N/A</v>
          </cell>
          <cell r="AG633">
            <v>1</v>
          </cell>
          <cell r="AH633" t="e">
            <v>#N/A</v>
          </cell>
          <cell r="AI633">
            <v>0</v>
          </cell>
          <cell r="AJ633">
            <v>0</v>
          </cell>
          <cell r="AL633" t="e">
            <v>#N/A</v>
          </cell>
          <cell r="AM633" t="e">
            <v>#N/A</v>
          </cell>
          <cell r="AN633" t="str">
            <v/>
          </cell>
          <cell r="AO633" t="str">
            <v>x</v>
          </cell>
        </row>
        <row r="634">
          <cell r="B634" t="str">
            <v>SHIVRO125ACGB</v>
          </cell>
          <cell r="C634" t="str">
            <v>Rondec Anodized Aluminum</v>
          </cell>
          <cell r="D634" t="str">
            <v>IV/RO125ACGB</v>
          </cell>
          <cell r="E634" t="str">
            <v>1/2"</v>
          </cell>
          <cell r="G634" t="str">
            <v>EA</v>
          </cell>
          <cell r="J634" t="str">
            <v>I</v>
          </cell>
          <cell r="K634">
            <v>0.02</v>
          </cell>
          <cell r="L634">
            <v>11.92</v>
          </cell>
          <cell r="M634">
            <v>0.55000000000000004</v>
          </cell>
          <cell r="N634">
            <v>5.3639999999999999</v>
          </cell>
          <cell r="O634">
            <v>1.0200000000000001E-2</v>
          </cell>
          <cell r="P634">
            <v>0</v>
          </cell>
          <cell r="Q634">
            <v>0</v>
          </cell>
          <cell r="R634">
            <v>5.3742000000000001</v>
          </cell>
          <cell r="S634">
            <v>1</v>
          </cell>
          <cell r="T634">
            <v>2.64</v>
          </cell>
          <cell r="U634">
            <v>14.19</v>
          </cell>
          <cell r="V634">
            <v>1.0000000000005116E-2</v>
          </cell>
          <cell r="X634">
            <v>14.2</v>
          </cell>
          <cell r="Y634">
            <v>0.31188220230473757</v>
          </cell>
          <cell r="Z634">
            <v>13.7</v>
          </cell>
          <cell r="AA634">
            <v>3.5999999999999997E-2</v>
          </cell>
          <cell r="AB634" t="str">
            <v>YES</v>
          </cell>
          <cell r="AC634">
            <v>14.2</v>
          </cell>
          <cell r="AD634" t="str">
            <v>I</v>
          </cell>
          <cell r="AE634" t="e">
            <v>#N/A</v>
          </cell>
          <cell r="AF634" t="e">
            <v>#N/A</v>
          </cell>
          <cell r="AG634">
            <v>1</v>
          </cell>
          <cell r="AH634" t="e">
            <v>#N/A</v>
          </cell>
          <cell r="AI634">
            <v>0</v>
          </cell>
          <cell r="AJ634">
            <v>0</v>
          </cell>
          <cell r="AL634" t="e">
            <v>#N/A</v>
          </cell>
          <cell r="AM634" t="e">
            <v>#N/A</v>
          </cell>
          <cell r="AN634" t="str">
            <v/>
          </cell>
          <cell r="AO634" t="str">
            <v>x</v>
          </cell>
        </row>
        <row r="635">
          <cell r="B635" t="str">
            <v>SHE2LRO80ACGB</v>
          </cell>
          <cell r="C635" t="str">
            <v>Rondec Anodized Aluminum</v>
          </cell>
          <cell r="D635" t="str">
            <v>E2L/RO80ACGB</v>
          </cell>
          <cell r="E635" t="str">
            <v>5/16"</v>
          </cell>
          <cell r="G635" t="str">
            <v>EA</v>
          </cell>
          <cell r="J635" t="str">
            <v>I</v>
          </cell>
          <cell r="K635">
            <v>0.08</v>
          </cell>
          <cell r="L635">
            <v>16.260000000000002</v>
          </cell>
          <cell r="M635">
            <v>0.55000000000000004</v>
          </cell>
          <cell r="N635">
            <v>7.3170000000000002</v>
          </cell>
          <cell r="O635">
            <v>1.0800000000000001E-2</v>
          </cell>
          <cell r="P635">
            <v>0</v>
          </cell>
          <cell r="Q635">
            <v>0</v>
          </cell>
          <cell r="R635">
            <v>7.3277999999999999</v>
          </cell>
          <cell r="S635">
            <v>1</v>
          </cell>
          <cell r="T635">
            <v>2.64</v>
          </cell>
          <cell r="U635">
            <v>19.350000000000001</v>
          </cell>
          <cell r="V635">
            <v>0</v>
          </cell>
          <cell r="X635">
            <v>19.350000000000001</v>
          </cell>
          <cell r="Y635">
            <v>0.31145877378435533</v>
          </cell>
          <cell r="Z635">
            <v>18.649999999999999</v>
          </cell>
          <cell r="AA635">
            <v>3.7999999999999999E-2</v>
          </cell>
          <cell r="AB635" t="str">
            <v>YES</v>
          </cell>
          <cell r="AC635">
            <v>19.350000000000001</v>
          </cell>
          <cell r="AD635" t="str">
            <v>I</v>
          </cell>
          <cell r="AE635" t="e">
            <v>#N/A</v>
          </cell>
          <cell r="AF635" t="e">
            <v>#N/A</v>
          </cell>
          <cell r="AG635">
            <v>1</v>
          </cell>
          <cell r="AH635" t="e">
            <v>#N/A</v>
          </cell>
          <cell r="AI635">
            <v>0</v>
          </cell>
          <cell r="AJ635">
            <v>0</v>
          </cell>
          <cell r="AL635" t="e">
            <v>#N/A</v>
          </cell>
          <cell r="AM635" t="e">
            <v>#N/A</v>
          </cell>
          <cell r="AN635" t="str">
            <v/>
          </cell>
          <cell r="AO635" t="str">
            <v>x</v>
          </cell>
        </row>
        <row r="636">
          <cell r="B636" t="str">
            <v>SHE2LRO100ACGB</v>
          </cell>
          <cell r="C636" t="str">
            <v>Rondec Anodized Aluminum</v>
          </cell>
          <cell r="D636" t="str">
            <v>E2L/RO100ACGB</v>
          </cell>
          <cell r="E636" t="str">
            <v>3/8"</v>
          </cell>
          <cell r="G636" t="str">
            <v>EA</v>
          </cell>
          <cell r="J636" t="str">
            <v>I</v>
          </cell>
          <cell r="K636">
            <v>0.08</v>
          </cell>
          <cell r="L636">
            <v>16.260000000000002</v>
          </cell>
          <cell r="M636">
            <v>0.55000000000000004</v>
          </cell>
          <cell r="N636">
            <v>7.3170000000000002</v>
          </cell>
          <cell r="O636">
            <v>1.0800000000000001E-2</v>
          </cell>
          <cell r="P636">
            <v>0</v>
          </cell>
          <cell r="Q636">
            <v>0</v>
          </cell>
          <cell r="R636">
            <v>7.3277999999999999</v>
          </cell>
          <cell r="S636">
            <v>1</v>
          </cell>
          <cell r="T636">
            <v>2.64</v>
          </cell>
          <cell r="U636">
            <v>19.350000000000001</v>
          </cell>
          <cell r="V636">
            <v>0</v>
          </cell>
          <cell r="X636">
            <v>19.350000000000001</v>
          </cell>
          <cell r="Y636">
            <v>0.31145877378435533</v>
          </cell>
          <cell r="Z636">
            <v>18.649999999999999</v>
          </cell>
          <cell r="AA636">
            <v>3.7999999999999999E-2</v>
          </cell>
          <cell r="AB636" t="str">
            <v>YES</v>
          </cell>
          <cell r="AC636">
            <v>19.350000000000001</v>
          </cell>
          <cell r="AD636" t="str">
            <v>I</v>
          </cell>
          <cell r="AE636" t="e">
            <v>#N/A</v>
          </cell>
          <cell r="AF636" t="e">
            <v>#N/A</v>
          </cell>
          <cell r="AG636">
            <v>1</v>
          </cell>
          <cell r="AH636" t="e">
            <v>#N/A</v>
          </cell>
          <cell r="AI636">
            <v>0</v>
          </cell>
          <cell r="AJ636">
            <v>0</v>
          </cell>
          <cell r="AL636" t="e">
            <v>#N/A</v>
          </cell>
          <cell r="AM636" t="e">
            <v>#N/A</v>
          </cell>
          <cell r="AN636" t="str">
            <v/>
          </cell>
          <cell r="AO636" t="str">
            <v>x</v>
          </cell>
        </row>
        <row r="637">
          <cell r="B637" t="str">
            <v>SHE2LRO125ACGB</v>
          </cell>
          <cell r="C637" t="str">
            <v>Rondec Anodized Aluminum</v>
          </cell>
          <cell r="D637" t="str">
            <v>E2L/RO125ACGB</v>
          </cell>
          <cell r="E637" t="str">
            <v>1/2"</v>
          </cell>
          <cell r="G637" t="str">
            <v>EA</v>
          </cell>
          <cell r="J637" t="str">
            <v>I</v>
          </cell>
          <cell r="K637">
            <v>0.08</v>
          </cell>
          <cell r="L637">
            <v>16.260000000000002</v>
          </cell>
          <cell r="M637">
            <v>0.55000000000000004</v>
          </cell>
          <cell r="N637">
            <v>7.3170000000000002</v>
          </cell>
          <cell r="O637">
            <v>1.0800000000000001E-2</v>
          </cell>
          <cell r="P637">
            <v>0</v>
          </cell>
          <cell r="Q637">
            <v>0</v>
          </cell>
          <cell r="R637">
            <v>7.3277999999999999</v>
          </cell>
          <cell r="S637">
            <v>1</v>
          </cell>
          <cell r="T637">
            <v>2.64</v>
          </cell>
          <cell r="U637">
            <v>19.350000000000001</v>
          </cell>
          <cell r="V637">
            <v>0</v>
          </cell>
          <cell r="X637">
            <v>19.350000000000001</v>
          </cell>
          <cell r="Y637">
            <v>0.31145877378435533</v>
          </cell>
          <cell r="Z637">
            <v>18.649999999999999</v>
          </cell>
          <cell r="AA637">
            <v>3.7999999999999999E-2</v>
          </cell>
          <cell r="AB637" t="str">
            <v>YES</v>
          </cell>
          <cell r="AC637">
            <v>19.350000000000001</v>
          </cell>
          <cell r="AD637" t="str">
            <v>I</v>
          </cell>
          <cell r="AE637" t="e">
            <v>#N/A</v>
          </cell>
          <cell r="AF637" t="e">
            <v>#N/A</v>
          </cell>
          <cell r="AG637">
            <v>1</v>
          </cell>
          <cell r="AH637" t="e">
            <v>#N/A</v>
          </cell>
          <cell r="AI637">
            <v>0</v>
          </cell>
          <cell r="AJ637">
            <v>0</v>
          </cell>
          <cell r="AL637" t="e">
            <v>#N/A</v>
          </cell>
          <cell r="AM637" t="e">
            <v>#N/A</v>
          </cell>
          <cell r="AN637" t="str">
            <v/>
          </cell>
          <cell r="AO637" t="str">
            <v>x</v>
          </cell>
        </row>
        <row r="638">
          <cell r="B638" t="str">
            <v>SHI2LRO80ACGB</v>
          </cell>
          <cell r="C638" t="str">
            <v>Rondec Anodized Aluminum</v>
          </cell>
          <cell r="D638" t="str">
            <v>I2L/RO80ACGB</v>
          </cell>
          <cell r="E638" t="str">
            <v>5/16"</v>
          </cell>
          <cell r="G638" t="str">
            <v>EA</v>
          </cell>
          <cell r="J638" t="str">
            <v>I</v>
          </cell>
          <cell r="K638">
            <v>0.08</v>
          </cell>
          <cell r="L638">
            <v>16.260000000000002</v>
          </cell>
          <cell r="M638">
            <v>0.55000000000000004</v>
          </cell>
          <cell r="N638">
            <v>7.3170000000000002</v>
          </cell>
          <cell r="O638">
            <v>1.0800000000000001E-2</v>
          </cell>
          <cell r="P638">
            <v>0</v>
          </cell>
          <cell r="Q638">
            <v>0</v>
          </cell>
          <cell r="R638">
            <v>7.3277999999999999</v>
          </cell>
          <cell r="S638">
            <v>1</v>
          </cell>
          <cell r="T638">
            <v>2.64</v>
          </cell>
          <cell r="U638">
            <v>19.350000000000001</v>
          </cell>
          <cell r="V638">
            <v>0</v>
          </cell>
          <cell r="X638">
            <v>19.350000000000001</v>
          </cell>
          <cell r="Y638">
            <v>0.31145877378435533</v>
          </cell>
          <cell r="Z638">
            <v>18.649999999999999</v>
          </cell>
          <cell r="AA638">
            <v>3.7999999999999999E-2</v>
          </cell>
          <cell r="AB638" t="str">
            <v>YES</v>
          </cell>
          <cell r="AC638">
            <v>19.350000000000001</v>
          </cell>
          <cell r="AD638" t="str">
            <v>I</v>
          </cell>
          <cell r="AE638" t="e">
            <v>#N/A</v>
          </cell>
          <cell r="AF638" t="e">
            <v>#N/A</v>
          </cell>
          <cell r="AG638">
            <v>1</v>
          </cell>
          <cell r="AH638" t="e">
            <v>#N/A</v>
          </cell>
          <cell r="AI638">
            <v>0</v>
          </cell>
          <cell r="AJ638">
            <v>0</v>
          </cell>
          <cell r="AL638" t="e">
            <v>#N/A</v>
          </cell>
          <cell r="AM638" t="e">
            <v>#N/A</v>
          </cell>
          <cell r="AN638" t="str">
            <v/>
          </cell>
          <cell r="AO638" t="str">
            <v>x</v>
          </cell>
        </row>
        <row r="639">
          <cell r="B639" t="str">
            <v>SHI2LRO100ACGB</v>
          </cell>
          <cell r="C639" t="str">
            <v>Rondec Anodized Aluminum</v>
          </cell>
          <cell r="D639" t="str">
            <v>I2L/RO100ACGB</v>
          </cell>
          <cell r="E639" t="str">
            <v>3/8"</v>
          </cell>
          <cell r="G639" t="str">
            <v>EA</v>
          </cell>
          <cell r="J639" t="str">
            <v>I</v>
          </cell>
          <cell r="K639">
            <v>0.08</v>
          </cell>
          <cell r="L639">
            <v>16.260000000000002</v>
          </cell>
          <cell r="M639">
            <v>0.55000000000000004</v>
          </cell>
          <cell r="N639">
            <v>7.3170000000000002</v>
          </cell>
          <cell r="O639">
            <v>1.0800000000000001E-2</v>
          </cell>
          <cell r="P639">
            <v>0</v>
          </cell>
          <cell r="Q639">
            <v>0</v>
          </cell>
          <cell r="R639">
            <v>7.3277999999999999</v>
          </cell>
          <cell r="S639">
            <v>1</v>
          </cell>
          <cell r="T639">
            <v>2.64</v>
          </cell>
          <cell r="U639">
            <v>19.350000000000001</v>
          </cell>
          <cell r="V639">
            <v>0</v>
          </cell>
          <cell r="X639">
            <v>19.350000000000001</v>
          </cell>
          <cell r="Y639">
            <v>0.31145877378435533</v>
          </cell>
          <cell r="Z639">
            <v>18.649999999999999</v>
          </cell>
          <cell r="AA639">
            <v>3.7999999999999999E-2</v>
          </cell>
          <cell r="AB639" t="str">
            <v>YES</v>
          </cell>
          <cell r="AC639">
            <v>19.350000000000001</v>
          </cell>
          <cell r="AD639" t="str">
            <v>I</v>
          </cell>
          <cell r="AE639" t="e">
            <v>#N/A</v>
          </cell>
          <cell r="AF639" t="e">
            <v>#N/A</v>
          </cell>
          <cell r="AG639">
            <v>1</v>
          </cell>
          <cell r="AH639" t="e">
            <v>#N/A</v>
          </cell>
          <cell r="AI639">
            <v>0</v>
          </cell>
          <cell r="AJ639">
            <v>0</v>
          </cell>
          <cell r="AL639" t="e">
            <v>#N/A</v>
          </cell>
          <cell r="AM639" t="e">
            <v>#N/A</v>
          </cell>
          <cell r="AN639" t="str">
            <v/>
          </cell>
          <cell r="AO639" t="str">
            <v>x</v>
          </cell>
        </row>
        <row r="640">
          <cell r="B640" t="str">
            <v>SHI2LRO125ACGB</v>
          </cell>
          <cell r="C640" t="str">
            <v>Rondec Anodized Aluminum</v>
          </cell>
          <cell r="D640" t="str">
            <v>I2L/RO125ACGB</v>
          </cell>
          <cell r="E640" t="str">
            <v>1/2"</v>
          </cell>
          <cell r="G640" t="str">
            <v>EA</v>
          </cell>
          <cell r="J640" t="str">
            <v>I</v>
          </cell>
          <cell r="K640">
            <v>0.08</v>
          </cell>
          <cell r="L640">
            <v>16.260000000000002</v>
          </cell>
          <cell r="M640">
            <v>0.55000000000000004</v>
          </cell>
          <cell r="N640">
            <v>7.3170000000000002</v>
          </cell>
          <cell r="O640">
            <v>1.0800000000000001E-2</v>
          </cell>
          <cell r="P640">
            <v>0</v>
          </cell>
          <cell r="Q640">
            <v>0</v>
          </cell>
          <cell r="R640">
            <v>7.3277999999999999</v>
          </cell>
          <cell r="S640">
            <v>1</v>
          </cell>
          <cell r="T640">
            <v>2.64</v>
          </cell>
          <cell r="U640">
            <v>19.350000000000001</v>
          </cell>
          <cell r="V640">
            <v>0</v>
          </cell>
          <cell r="X640">
            <v>19.350000000000001</v>
          </cell>
          <cell r="Y640">
            <v>0.31145877378435533</v>
          </cell>
          <cell r="Z640">
            <v>18.649999999999999</v>
          </cell>
          <cell r="AA640">
            <v>3.7999999999999999E-2</v>
          </cell>
          <cell r="AB640" t="str">
            <v>YES</v>
          </cell>
          <cell r="AC640">
            <v>19.350000000000001</v>
          </cell>
          <cell r="AD640" t="str">
            <v>I</v>
          </cell>
          <cell r="AE640" t="e">
            <v>#N/A</v>
          </cell>
          <cell r="AF640" t="e">
            <v>#N/A</v>
          </cell>
          <cell r="AG640">
            <v>1</v>
          </cell>
          <cell r="AH640" t="e">
            <v>#N/A</v>
          </cell>
          <cell r="AI640">
            <v>0</v>
          </cell>
          <cell r="AJ640">
            <v>0</v>
          </cell>
          <cell r="AL640" t="e">
            <v>#N/A</v>
          </cell>
          <cell r="AM640" t="e">
            <v>#N/A</v>
          </cell>
          <cell r="AN640" t="str">
            <v/>
          </cell>
          <cell r="AO640" t="str">
            <v>x</v>
          </cell>
        </row>
        <row r="641">
          <cell r="B641" t="str">
            <v>SHRO60ABGB,AKGB</v>
          </cell>
          <cell r="C641" t="str">
            <v>Rondec Anodized Aluminum</v>
          </cell>
          <cell r="D641" t="str">
            <v>RO60----</v>
          </cell>
          <cell r="E641" t="str">
            <v>1/4" x 8'</v>
          </cell>
          <cell r="G641" t="str">
            <v>EA</v>
          </cell>
          <cell r="J641" t="str">
            <v>I</v>
          </cell>
          <cell r="K641">
            <v>0.435</v>
          </cell>
          <cell r="L641">
            <v>20.350000000000001</v>
          </cell>
          <cell r="M641">
            <v>0.55000000000000004</v>
          </cell>
          <cell r="N641">
            <v>9.1574999999999989</v>
          </cell>
          <cell r="O641">
            <v>1.435E-2</v>
          </cell>
          <cell r="P641">
            <v>0</v>
          </cell>
          <cell r="Q641">
            <v>0</v>
          </cell>
          <cell r="R641">
            <v>9.1718499999999992</v>
          </cell>
          <cell r="S641">
            <v>1</v>
          </cell>
          <cell r="T641">
            <v>2.64</v>
          </cell>
          <cell r="U641">
            <v>24.21</v>
          </cell>
          <cell r="V641">
            <v>-0.01</v>
          </cell>
          <cell r="X641">
            <v>24.2</v>
          </cell>
          <cell r="Y641">
            <v>0.31090533433508649</v>
          </cell>
          <cell r="Z641">
            <v>23.35</v>
          </cell>
          <cell r="AA641">
            <v>3.5999999999999997E-2</v>
          </cell>
          <cell r="AB641" t="str">
            <v>YES</v>
          </cell>
          <cell r="AC641">
            <v>24.2</v>
          </cell>
          <cell r="AD641" t="str">
            <v>I</v>
          </cell>
          <cell r="AE641" t="e">
            <v>#N/A</v>
          </cell>
          <cell r="AF641" t="e">
            <v>#N/A</v>
          </cell>
          <cell r="AG641">
            <v>1</v>
          </cell>
          <cell r="AH641" t="e">
            <v>#N/A</v>
          </cell>
          <cell r="AI641">
            <v>0</v>
          </cell>
          <cell r="AJ641">
            <v>0</v>
          </cell>
          <cell r="AL641" t="e">
            <v>#N/A</v>
          </cell>
          <cell r="AM641" t="e">
            <v>#N/A</v>
          </cell>
          <cell r="AN641" t="str">
            <v/>
          </cell>
          <cell r="AO641" t="str">
            <v>x</v>
          </cell>
        </row>
        <row r="642">
          <cell r="B642" t="str">
            <v>SHRO80ABGB,AKGB</v>
          </cell>
          <cell r="C642" t="str">
            <v>Rondec Anodized Aluminum</v>
          </cell>
          <cell r="D642" t="str">
            <v>RO80----</v>
          </cell>
          <cell r="E642" t="str">
            <v>5/16" x 8'</v>
          </cell>
          <cell r="G642" t="str">
            <v>EA</v>
          </cell>
          <cell r="J642" t="str">
            <v>I</v>
          </cell>
          <cell r="K642">
            <v>0.57499999999999996</v>
          </cell>
          <cell r="L642">
            <v>22.49</v>
          </cell>
          <cell r="M642">
            <v>0.55000000000000004</v>
          </cell>
          <cell r="N642">
            <v>10.120499999999998</v>
          </cell>
          <cell r="O642">
            <v>1.575E-2</v>
          </cell>
          <cell r="P642">
            <v>0</v>
          </cell>
          <cell r="Q642">
            <v>0</v>
          </cell>
          <cell r="R642">
            <v>10.136249999999999</v>
          </cell>
          <cell r="S642">
            <v>1</v>
          </cell>
          <cell r="T642">
            <v>2.64</v>
          </cell>
          <cell r="U642">
            <v>26.76</v>
          </cell>
          <cell r="V642">
            <v>-0.01</v>
          </cell>
          <cell r="X642">
            <v>26.75</v>
          </cell>
          <cell r="Y642">
            <v>0.31104502973661863</v>
          </cell>
          <cell r="Z642">
            <v>25.8</v>
          </cell>
          <cell r="AA642">
            <v>3.6999999999999998E-2</v>
          </cell>
          <cell r="AB642" t="str">
            <v>YES</v>
          </cell>
          <cell r="AC642">
            <v>26.75</v>
          </cell>
          <cell r="AD642" t="str">
            <v>I</v>
          </cell>
          <cell r="AE642" t="e">
            <v>#N/A</v>
          </cell>
          <cell r="AF642" t="e">
            <v>#N/A</v>
          </cell>
          <cell r="AG642">
            <v>1</v>
          </cell>
          <cell r="AH642" t="e">
            <v>#N/A</v>
          </cell>
          <cell r="AI642">
            <v>0</v>
          </cell>
          <cell r="AJ642">
            <v>0</v>
          </cell>
          <cell r="AL642" t="e">
            <v>#N/A</v>
          </cell>
          <cell r="AM642" t="e">
            <v>#N/A</v>
          </cell>
          <cell r="AN642" t="str">
            <v/>
          </cell>
          <cell r="AO642" t="str">
            <v>x</v>
          </cell>
        </row>
        <row r="643">
          <cell r="B643" t="str">
            <v>SHRO100ABGB,AKGB</v>
          </cell>
          <cell r="C643" t="str">
            <v>Rondec Anodized Aluminum</v>
          </cell>
          <cell r="D643" t="str">
            <v>RO100----</v>
          </cell>
          <cell r="E643" t="str">
            <v>3/8" x 8'</v>
          </cell>
          <cell r="G643" t="str">
            <v>EA</v>
          </cell>
          <cell r="J643" t="str">
            <v>I</v>
          </cell>
          <cell r="K643">
            <v>0.65500000000000003</v>
          </cell>
          <cell r="L643">
            <v>25.18</v>
          </cell>
          <cell r="M643">
            <v>0.55000000000000004</v>
          </cell>
          <cell r="N643">
            <v>11.331</v>
          </cell>
          <cell r="O643">
            <v>1.6550000000000002E-2</v>
          </cell>
          <cell r="P643">
            <v>0</v>
          </cell>
          <cell r="Q643">
            <v>0</v>
          </cell>
          <cell r="R643">
            <v>11.34755</v>
          </cell>
          <cell r="S643">
            <v>1</v>
          </cell>
          <cell r="T643">
            <v>2.64</v>
          </cell>
          <cell r="U643">
            <v>29.96</v>
          </cell>
          <cell r="V643">
            <v>-0.01</v>
          </cell>
          <cell r="X643">
            <v>29.95</v>
          </cell>
          <cell r="Y643">
            <v>0.31112156624677495</v>
          </cell>
          <cell r="Z643">
            <v>28.9</v>
          </cell>
          <cell r="AA643">
            <v>3.5999999999999997E-2</v>
          </cell>
          <cell r="AB643" t="str">
            <v>YES</v>
          </cell>
          <cell r="AC643">
            <v>29.95</v>
          </cell>
          <cell r="AD643" t="str">
            <v>I</v>
          </cell>
          <cell r="AE643" t="e">
            <v>#N/A</v>
          </cell>
          <cell r="AF643" t="e">
            <v>#N/A</v>
          </cell>
          <cell r="AG643">
            <v>1</v>
          </cell>
          <cell r="AH643" t="e">
            <v>#N/A</v>
          </cell>
          <cell r="AI643">
            <v>0</v>
          </cell>
          <cell r="AJ643">
            <v>0</v>
          </cell>
          <cell r="AL643" t="e">
            <v>#N/A</v>
          </cell>
          <cell r="AM643" t="e">
            <v>#N/A</v>
          </cell>
          <cell r="AN643" t="str">
            <v/>
          </cell>
          <cell r="AO643" t="str">
            <v>x</v>
          </cell>
        </row>
        <row r="644">
          <cell r="B644" t="str">
            <v>SHRO125ABGB,AKGB</v>
          </cell>
          <cell r="C644" t="str">
            <v>Rondec Anodized Aluminum</v>
          </cell>
          <cell r="D644" t="str">
            <v>RO125----</v>
          </cell>
          <cell r="E644" t="str">
            <v>1/2" x 8'</v>
          </cell>
          <cell r="G644" t="str">
            <v>EA</v>
          </cell>
          <cell r="J644" t="str">
            <v>I</v>
          </cell>
          <cell r="K644">
            <v>0.66500000000000004</v>
          </cell>
          <cell r="L644">
            <v>28.65</v>
          </cell>
          <cell r="M644">
            <v>0.55000000000000004</v>
          </cell>
          <cell r="N644">
            <v>12.892499999999998</v>
          </cell>
          <cell r="O644">
            <v>1.6650000000000002E-2</v>
          </cell>
          <cell r="P644">
            <v>0</v>
          </cell>
          <cell r="Q644">
            <v>0</v>
          </cell>
          <cell r="R644">
            <v>12.909149999999999</v>
          </cell>
          <cell r="S644">
            <v>1</v>
          </cell>
          <cell r="T644">
            <v>2.64</v>
          </cell>
          <cell r="U644">
            <v>34.08</v>
          </cell>
          <cell r="V644">
            <v>2.0000000000003126E-2</v>
          </cell>
          <cell r="X644">
            <v>34.1</v>
          </cell>
          <cell r="Y644">
            <v>0.3116955478539058</v>
          </cell>
          <cell r="Z644">
            <v>32.9</v>
          </cell>
          <cell r="AA644">
            <v>3.5999999999999997E-2</v>
          </cell>
          <cell r="AB644" t="str">
            <v>YES</v>
          </cell>
          <cell r="AC644">
            <v>34.1</v>
          </cell>
          <cell r="AD644" t="str">
            <v>I</v>
          </cell>
          <cell r="AE644" t="e">
            <v>#N/A</v>
          </cell>
          <cell r="AF644" t="e">
            <v>#N/A</v>
          </cell>
          <cell r="AG644">
            <v>1</v>
          </cell>
          <cell r="AH644" t="e">
            <v>#N/A</v>
          </cell>
          <cell r="AI644">
            <v>0</v>
          </cell>
          <cell r="AJ644">
            <v>0</v>
          </cell>
          <cell r="AL644" t="e">
            <v>#N/A</v>
          </cell>
          <cell r="AM644" t="e">
            <v>#N/A</v>
          </cell>
          <cell r="AN644" t="str">
            <v/>
          </cell>
          <cell r="AO644" t="str">
            <v>x</v>
          </cell>
        </row>
        <row r="645">
          <cell r="B645" t="str">
            <v>SHEVRO60ABGB,AKGB</v>
          </cell>
          <cell r="C645" t="str">
            <v>Rondec Anodized Aluminum</v>
          </cell>
          <cell r="D645" t="str">
            <v>EV/RO60----</v>
          </cell>
          <cell r="E645" t="str">
            <v>1/4"</v>
          </cell>
          <cell r="G645" t="str">
            <v>EA</v>
          </cell>
          <cell r="J645" t="str">
            <v>I</v>
          </cell>
          <cell r="K645">
            <v>0.01</v>
          </cell>
          <cell r="L645">
            <v>11.92</v>
          </cell>
          <cell r="M645">
            <v>0.55000000000000004</v>
          </cell>
          <cell r="N645">
            <v>5.3639999999999999</v>
          </cell>
          <cell r="O645">
            <v>1.01E-2</v>
          </cell>
          <cell r="P645">
            <v>0</v>
          </cell>
          <cell r="Q645">
            <v>0</v>
          </cell>
          <cell r="R645">
            <v>5.3741000000000003</v>
          </cell>
          <cell r="S645">
            <v>1</v>
          </cell>
          <cell r="T645">
            <v>2.64</v>
          </cell>
          <cell r="U645">
            <v>14.19</v>
          </cell>
          <cell r="V645">
            <v>1.0000000000005116E-2</v>
          </cell>
          <cell r="X645">
            <v>14.2</v>
          </cell>
          <cell r="Y645">
            <v>0.31189500640204865</v>
          </cell>
          <cell r="Z645">
            <v>13.7</v>
          </cell>
          <cell r="AA645">
            <v>3.5999999999999997E-2</v>
          </cell>
          <cell r="AB645" t="str">
            <v>YES</v>
          </cell>
          <cell r="AC645">
            <v>14.2</v>
          </cell>
          <cell r="AD645" t="str">
            <v>I</v>
          </cell>
          <cell r="AE645" t="e">
            <v>#N/A</v>
          </cell>
          <cell r="AF645" t="e">
            <v>#N/A</v>
          </cell>
          <cell r="AG645">
            <v>1</v>
          </cell>
          <cell r="AH645" t="e">
            <v>#N/A</v>
          </cell>
          <cell r="AI645">
            <v>0</v>
          </cell>
          <cell r="AJ645">
            <v>0</v>
          </cell>
          <cell r="AL645" t="e">
            <v>#N/A</v>
          </cell>
          <cell r="AM645" t="e">
            <v>#N/A</v>
          </cell>
          <cell r="AN645" t="str">
            <v/>
          </cell>
          <cell r="AO645" t="str">
            <v>x</v>
          </cell>
        </row>
        <row r="646">
          <cell r="B646" t="str">
            <v>SHEVRO80ABGB,AKGB</v>
          </cell>
          <cell r="C646" t="str">
            <v>Rondec Anodized Aluminum</v>
          </cell>
          <cell r="D646" t="str">
            <v>EV/RO80----</v>
          </cell>
          <cell r="E646" t="str">
            <v>5/16"</v>
          </cell>
          <cell r="G646" t="str">
            <v>EA</v>
          </cell>
          <cell r="J646" t="str">
            <v>I</v>
          </cell>
          <cell r="K646">
            <v>0.01</v>
          </cell>
          <cell r="L646">
            <v>11.92</v>
          </cell>
          <cell r="M646">
            <v>0.55000000000000004</v>
          </cell>
          <cell r="N646">
            <v>5.3639999999999999</v>
          </cell>
          <cell r="O646">
            <v>1.01E-2</v>
          </cell>
          <cell r="P646">
            <v>0</v>
          </cell>
          <cell r="Q646">
            <v>0</v>
          </cell>
          <cell r="R646">
            <v>5.3741000000000003</v>
          </cell>
          <cell r="S646">
            <v>1</v>
          </cell>
          <cell r="T646">
            <v>2.64</v>
          </cell>
          <cell r="U646">
            <v>14.19</v>
          </cell>
          <cell r="V646">
            <v>1.0000000000005116E-2</v>
          </cell>
          <cell r="X646">
            <v>14.2</v>
          </cell>
          <cell r="Y646">
            <v>0.31189500640204865</v>
          </cell>
          <cell r="Z646">
            <v>13.7</v>
          </cell>
          <cell r="AA646">
            <v>3.5999999999999997E-2</v>
          </cell>
          <cell r="AB646" t="str">
            <v>YES</v>
          </cell>
          <cell r="AC646">
            <v>14.2</v>
          </cell>
          <cell r="AD646" t="str">
            <v>I</v>
          </cell>
          <cell r="AE646" t="e">
            <v>#N/A</v>
          </cell>
          <cell r="AF646" t="e">
            <v>#N/A</v>
          </cell>
          <cell r="AG646">
            <v>1</v>
          </cell>
          <cell r="AH646" t="e">
            <v>#N/A</v>
          </cell>
          <cell r="AI646">
            <v>0</v>
          </cell>
          <cell r="AJ646">
            <v>0</v>
          </cell>
          <cell r="AL646" t="e">
            <v>#N/A</v>
          </cell>
          <cell r="AM646" t="e">
            <v>#N/A</v>
          </cell>
          <cell r="AN646" t="str">
            <v/>
          </cell>
          <cell r="AO646" t="str">
            <v>x</v>
          </cell>
        </row>
        <row r="647">
          <cell r="B647" t="str">
            <v>SHEVRO100ABGB,AKGB</v>
          </cell>
          <cell r="C647" t="str">
            <v>Rondec Anodized Aluminum</v>
          </cell>
          <cell r="D647" t="str">
            <v>EV/RO100----</v>
          </cell>
          <cell r="E647" t="str">
            <v>3/8"</v>
          </cell>
          <cell r="G647" t="str">
            <v>EA</v>
          </cell>
          <cell r="J647" t="str">
            <v>I</v>
          </cell>
          <cell r="K647">
            <v>0.01</v>
          </cell>
          <cell r="L647">
            <v>11.92</v>
          </cell>
          <cell r="M647">
            <v>0.55000000000000004</v>
          </cell>
          <cell r="N647">
            <v>5.3639999999999999</v>
          </cell>
          <cell r="O647">
            <v>1.01E-2</v>
          </cell>
          <cell r="P647">
            <v>0</v>
          </cell>
          <cell r="Q647">
            <v>0</v>
          </cell>
          <cell r="R647">
            <v>5.3741000000000003</v>
          </cell>
          <cell r="S647">
            <v>1</v>
          </cell>
          <cell r="T647">
            <v>2.64</v>
          </cell>
          <cell r="U647">
            <v>14.19</v>
          </cell>
          <cell r="V647">
            <v>1.0000000000005116E-2</v>
          </cell>
          <cell r="X647">
            <v>14.2</v>
          </cell>
          <cell r="Y647">
            <v>0.31189500640204865</v>
          </cell>
          <cell r="Z647">
            <v>13.7</v>
          </cell>
          <cell r="AA647">
            <v>3.5999999999999997E-2</v>
          </cell>
          <cell r="AB647" t="str">
            <v>YES</v>
          </cell>
          <cell r="AC647">
            <v>14.2</v>
          </cell>
          <cell r="AD647" t="str">
            <v>I</v>
          </cell>
          <cell r="AE647" t="e">
            <v>#N/A</v>
          </cell>
          <cell r="AF647" t="e">
            <v>#N/A</v>
          </cell>
          <cell r="AG647">
            <v>1</v>
          </cell>
          <cell r="AH647" t="e">
            <v>#N/A</v>
          </cell>
          <cell r="AI647">
            <v>0</v>
          </cell>
          <cell r="AJ647">
            <v>0</v>
          </cell>
          <cell r="AL647" t="e">
            <v>#N/A</v>
          </cell>
          <cell r="AM647" t="e">
            <v>#N/A</v>
          </cell>
          <cell r="AN647" t="str">
            <v/>
          </cell>
          <cell r="AO647" t="str">
            <v>x</v>
          </cell>
        </row>
        <row r="648">
          <cell r="B648" t="str">
            <v>SHEVRO125ABGB,AKGB</v>
          </cell>
          <cell r="C648" t="str">
            <v>Rondec Anodized Aluminum</v>
          </cell>
          <cell r="D648" t="str">
            <v>EV/RO125----</v>
          </cell>
          <cell r="E648" t="str">
            <v>1/2"</v>
          </cell>
          <cell r="G648" t="str">
            <v>EA</v>
          </cell>
          <cell r="J648" t="str">
            <v>I</v>
          </cell>
          <cell r="K648">
            <v>0.02</v>
          </cell>
          <cell r="L648">
            <v>11.92</v>
          </cell>
          <cell r="M648">
            <v>0.55000000000000004</v>
          </cell>
          <cell r="N648">
            <v>5.3639999999999999</v>
          </cell>
          <cell r="O648">
            <v>1.0200000000000001E-2</v>
          </cell>
          <cell r="P648">
            <v>0</v>
          </cell>
          <cell r="Q648">
            <v>0</v>
          </cell>
          <cell r="R648">
            <v>5.3742000000000001</v>
          </cell>
          <cell r="S648">
            <v>1</v>
          </cell>
          <cell r="T648">
            <v>2.64</v>
          </cell>
          <cell r="U648">
            <v>14.19</v>
          </cell>
          <cell r="V648">
            <v>1.0000000000005116E-2</v>
          </cell>
          <cell r="X648">
            <v>14.2</v>
          </cell>
          <cell r="Y648">
            <v>0.31188220230473757</v>
          </cell>
          <cell r="Z648">
            <v>13.7</v>
          </cell>
          <cell r="AA648">
            <v>3.5999999999999997E-2</v>
          </cell>
          <cell r="AB648" t="str">
            <v>YES</v>
          </cell>
          <cell r="AC648">
            <v>14.2</v>
          </cell>
          <cell r="AD648" t="str">
            <v>I</v>
          </cell>
          <cell r="AE648" t="e">
            <v>#N/A</v>
          </cell>
          <cell r="AF648" t="e">
            <v>#N/A</v>
          </cell>
          <cell r="AG648">
            <v>1</v>
          </cell>
          <cell r="AH648" t="e">
            <v>#N/A</v>
          </cell>
          <cell r="AI648">
            <v>0</v>
          </cell>
          <cell r="AJ648">
            <v>0</v>
          </cell>
          <cell r="AL648" t="e">
            <v>#N/A</v>
          </cell>
          <cell r="AM648" t="e">
            <v>#N/A</v>
          </cell>
          <cell r="AN648" t="str">
            <v/>
          </cell>
          <cell r="AO648" t="str">
            <v>x</v>
          </cell>
        </row>
        <row r="649">
          <cell r="B649" t="str">
            <v>SHIVRO60ABGB,AKGB</v>
          </cell>
          <cell r="C649" t="str">
            <v>Rondec Anodized Aluminum</v>
          </cell>
          <cell r="D649" t="str">
            <v>IV/RO60----</v>
          </cell>
          <cell r="E649" t="str">
            <v>1/4"</v>
          </cell>
          <cell r="G649" t="str">
            <v>EA</v>
          </cell>
          <cell r="J649" t="str">
            <v>I</v>
          </cell>
          <cell r="K649">
            <v>0.01</v>
          </cell>
          <cell r="L649">
            <v>11.92</v>
          </cell>
          <cell r="M649">
            <v>0.55000000000000004</v>
          </cell>
          <cell r="N649">
            <v>5.3639999999999999</v>
          </cell>
          <cell r="O649">
            <v>1.01E-2</v>
          </cell>
          <cell r="P649">
            <v>0</v>
          </cell>
          <cell r="Q649">
            <v>0</v>
          </cell>
          <cell r="R649">
            <v>5.3741000000000003</v>
          </cell>
          <cell r="S649">
            <v>1</v>
          </cell>
          <cell r="T649">
            <v>2.64</v>
          </cell>
          <cell r="U649">
            <v>14.19</v>
          </cell>
          <cell r="V649">
            <v>1.0000000000005116E-2</v>
          </cell>
          <cell r="X649">
            <v>14.2</v>
          </cell>
          <cell r="Y649">
            <v>0.31189500640204865</v>
          </cell>
          <cell r="Z649">
            <v>13.7</v>
          </cell>
          <cell r="AA649">
            <v>3.5999999999999997E-2</v>
          </cell>
          <cell r="AB649" t="str">
            <v>YES</v>
          </cell>
          <cell r="AC649">
            <v>14.2</v>
          </cell>
          <cell r="AD649" t="str">
            <v>I</v>
          </cell>
          <cell r="AE649" t="e">
            <v>#N/A</v>
          </cell>
          <cell r="AF649" t="e">
            <v>#N/A</v>
          </cell>
          <cell r="AG649">
            <v>1</v>
          </cell>
          <cell r="AH649" t="e">
            <v>#N/A</v>
          </cell>
          <cell r="AI649">
            <v>0</v>
          </cell>
          <cell r="AJ649">
            <v>0</v>
          </cell>
          <cell r="AL649" t="e">
            <v>#N/A</v>
          </cell>
          <cell r="AM649" t="e">
            <v>#N/A</v>
          </cell>
          <cell r="AN649" t="str">
            <v/>
          </cell>
          <cell r="AO649" t="str">
            <v>x</v>
          </cell>
        </row>
        <row r="650">
          <cell r="B650" t="str">
            <v>SHIVRO80ABGB,AKGB</v>
          </cell>
          <cell r="C650" t="str">
            <v>Rondec Anodized Aluminum</v>
          </cell>
          <cell r="D650" t="str">
            <v>IV/RO80----</v>
          </cell>
          <cell r="E650" t="str">
            <v>5/16"</v>
          </cell>
          <cell r="G650" t="str">
            <v>EA</v>
          </cell>
          <cell r="J650" t="str">
            <v>I</v>
          </cell>
          <cell r="K650">
            <v>0.01</v>
          </cell>
          <cell r="L650">
            <v>11.92</v>
          </cell>
          <cell r="M650">
            <v>0.55000000000000004</v>
          </cell>
          <cell r="N650">
            <v>5.3639999999999999</v>
          </cell>
          <cell r="O650">
            <v>1.01E-2</v>
          </cell>
          <cell r="P650">
            <v>0</v>
          </cell>
          <cell r="Q650">
            <v>0</v>
          </cell>
          <cell r="R650">
            <v>5.3741000000000003</v>
          </cell>
          <cell r="S650">
            <v>1</v>
          </cell>
          <cell r="T650">
            <v>2.64</v>
          </cell>
          <cell r="U650">
            <v>14.19</v>
          </cell>
          <cell r="V650">
            <v>1.0000000000005116E-2</v>
          </cell>
          <cell r="X650">
            <v>14.2</v>
          </cell>
          <cell r="Y650">
            <v>0.31189500640204865</v>
          </cell>
          <cell r="Z650">
            <v>13.7</v>
          </cell>
          <cell r="AA650">
            <v>3.5999999999999997E-2</v>
          </cell>
          <cell r="AB650" t="str">
            <v>YES</v>
          </cell>
          <cell r="AC650">
            <v>14.2</v>
          </cell>
          <cell r="AD650" t="str">
            <v>I</v>
          </cell>
          <cell r="AE650" t="e">
            <v>#N/A</v>
          </cell>
          <cell r="AF650" t="e">
            <v>#N/A</v>
          </cell>
          <cell r="AG650">
            <v>1</v>
          </cell>
          <cell r="AH650" t="e">
            <v>#N/A</v>
          </cell>
          <cell r="AI650">
            <v>0</v>
          </cell>
          <cell r="AJ650">
            <v>0</v>
          </cell>
          <cell r="AL650" t="e">
            <v>#N/A</v>
          </cell>
          <cell r="AM650" t="e">
            <v>#N/A</v>
          </cell>
          <cell r="AN650" t="str">
            <v/>
          </cell>
          <cell r="AO650" t="str">
            <v>x</v>
          </cell>
        </row>
        <row r="651">
          <cell r="B651" t="str">
            <v>SHIVRO100ABGB,AKGB</v>
          </cell>
          <cell r="C651" t="str">
            <v>Rondec Anodized Aluminum</v>
          </cell>
          <cell r="D651" t="str">
            <v>IV/RO100----</v>
          </cell>
          <cell r="E651" t="str">
            <v>3/8"</v>
          </cell>
          <cell r="G651" t="str">
            <v>EA</v>
          </cell>
          <cell r="J651" t="str">
            <v>I</v>
          </cell>
          <cell r="K651">
            <v>0.01</v>
          </cell>
          <cell r="L651">
            <v>11.92</v>
          </cell>
          <cell r="M651">
            <v>0.55000000000000004</v>
          </cell>
          <cell r="N651">
            <v>5.3639999999999999</v>
          </cell>
          <cell r="O651">
            <v>1.01E-2</v>
          </cell>
          <cell r="P651">
            <v>0</v>
          </cell>
          <cell r="Q651">
            <v>0</v>
          </cell>
          <cell r="R651">
            <v>5.3741000000000003</v>
          </cell>
          <cell r="S651">
            <v>1</v>
          </cell>
          <cell r="T651">
            <v>2.64</v>
          </cell>
          <cell r="U651">
            <v>14.19</v>
          </cell>
          <cell r="V651">
            <v>1.0000000000005116E-2</v>
          </cell>
          <cell r="X651">
            <v>14.2</v>
          </cell>
          <cell r="Y651">
            <v>0.31189500640204865</v>
          </cell>
          <cell r="Z651">
            <v>13.7</v>
          </cell>
          <cell r="AA651">
            <v>3.5999999999999997E-2</v>
          </cell>
          <cell r="AB651" t="str">
            <v>YES</v>
          </cell>
          <cell r="AC651">
            <v>14.2</v>
          </cell>
          <cell r="AD651" t="str">
            <v>I</v>
          </cell>
          <cell r="AE651" t="e">
            <v>#N/A</v>
          </cell>
          <cell r="AF651" t="e">
            <v>#N/A</v>
          </cell>
          <cell r="AG651">
            <v>1</v>
          </cell>
          <cell r="AH651" t="e">
            <v>#N/A</v>
          </cell>
          <cell r="AI651">
            <v>0</v>
          </cell>
          <cell r="AJ651">
            <v>0</v>
          </cell>
          <cell r="AL651" t="e">
            <v>#N/A</v>
          </cell>
          <cell r="AM651" t="e">
            <v>#N/A</v>
          </cell>
          <cell r="AN651" t="str">
            <v/>
          </cell>
          <cell r="AO651" t="str">
            <v>x</v>
          </cell>
        </row>
        <row r="652">
          <cell r="B652" t="str">
            <v>SHIVRO125ABGB,AKGB</v>
          </cell>
          <cell r="C652" t="str">
            <v>Rondec Anodized Aluminum</v>
          </cell>
          <cell r="D652" t="str">
            <v>IV/RO125----</v>
          </cell>
          <cell r="E652" t="str">
            <v>1/2"</v>
          </cell>
          <cell r="G652" t="str">
            <v>EA</v>
          </cell>
          <cell r="J652" t="str">
            <v>I</v>
          </cell>
          <cell r="K652">
            <v>0.03</v>
          </cell>
          <cell r="L652">
            <v>11.92</v>
          </cell>
          <cell r="M652">
            <v>0.55000000000000004</v>
          </cell>
          <cell r="N652">
            <v>5.3639999999999999</v>
          </cell>
          <cell r="O652">
            <v>1.03E-2</v>
          </cell>
          <cell r="P652">
            <v>0</v>
          </cell>
          <cell r="Q652">
            <v>0</v>
          </cell>
          <cell r="R652">
            <v>5.3742999999999999</v>
          </cell>
          <cell r="S652">
            <v>1</v>
          </cell>
          <cell r="T652">
            <v>2.64</v>
          </cell>
          <cell r="U652">
            <v>14.19</v>
          </cell>
          <cell r="V652">
            <v>1.0000000000005116E-2</v>
          </cell>
          <cell r="X652">
            <v>14.2</v>
          </cell>
          <cell r="Y652">
            <v>0.31186939820742643</v>
          </cell>
          <cell r="Z652">
            <v>13.7</v>
          </cell>
          <cell r="AA652">
            <v>3.5999999999999997E-2</v>
          </cell>
          <cell r="AB652" t="str">
            <v>YES</v>
          </cell>
          <cell r="AC652">
            <v>14.2</v>
          </cell>
          <cell r="AD652" t="str">
            <v>I</v>
          </cell>
          <cell r="AE652" t="e">
            <v>#N/A</v>
          </cell>
          <cell r="AF652" t="e">
            <v>#N/A</v>
          </cell>
          <cell r="AG652">
            <v>1</v>
          </cell>
          <cell r="AH652" t="e">
            <v>#N/A</v>
          </cell>
          <cell r="AI652">
            <v>0</v>
          </cell>
          <cell r="AJ652">
            <v>0</v>
          </cell>
          <cell r="AL652" t="e">
            <v>#N/A</v>
          </cell>
          <cell r="AM652" t="e">
            <v>#N/A</v>
          </cell>
          <cell r="AN652" t="str">
            <v/>
          </cell>
          <cell r="AO652" t="str">
            <v>x</v>
          </cell>
        </row>
        <row r="653">
          <cell r="B653" t="str">
            <v>SHE2LRO80ABGB,AKGB</v>
          </cell>
          <cell r="C653" t="str">
            <v>Rondec Anodized Aluminum</v>
          </cell>
          <cell r="D653" t="str">
            <v>E2L/RO80----</v>
          </cell>
          <cell r="E653" t="str">
            <v>5/16"</v>
          </cell>
          <cell r="G653" t="str">
            <v>EA</v>
          </cell>
          <cell r="J653" t="str">
            <v>I</v>
          </cell>
          <cell r="K653">
            <v>0.08</v>
          </cell>
          <cell r="L653">
            <v>16.57</v>
          </cell>
          <cell r="M653">
            <v>0.55000000000000004</v>
          </cell>
          <cell r="N653">
            <v>7.4564999999999992</v>
          </cell>
          <cell r="O653">
            <v>1.0800000000000001E-2</v>
          </cell>
          <cell r="P653">
            <v>0</v>
          </cell>
          <cell r="Q653">
            <v>0</v>
          </cell>
          <cell r="R653">
            <v>7.4672999999999989</v>
          </cell>
          <cell r="S653">
            <v>1</v>
          </cell>
          <cell r="T653">
            <v>2.64</v>
          </cell>
          <cell r="U653">
            <v>19.71</v>
          </cell>
          <cell r="V653">
            <v>-0.01</v>
          </cell>
          <cell r="X653">
            <v>19.7</v>
          </cell>
          <cell r="Y653">
            <v>0.31081679741578233</v>
          </cell>
          <cell r="Z653">
            <v>19</v>
          </cell>
          <cell r="AA653">
            <v>3.6999999999999998E-2</v>
          </cell>
          <cell r="AB653" t="str">
            <v>YES</v>
          </cell>
          <cell r="AC653">
            <v>19.7</v>
          </cell>
          <cell r="AD653" t="str">
            <v>I</v>
          </cell>
          <cell r="AE653" t="e">
            <v>#N/A</v>
          </cell>
          <cell r="AF653" t="e">
            <v>#N/A</v>
          </cell>
          <cell r="AG653">
            <v>1</v>
          </cell>
          <cell r="AH653" t="e">
            <v>#N/A</v>
          </cell>
          <cell r="AI653">
            <v>0</v>
          </cell>
          <cell r="AJ653">
            <v>0</v>
          </cell>
          <cell r="AL653" t="e">
            <v>#N/A</v>
          </cell>
          <cell r="AM653" t="e">
            <v>#N/A</v>
          </cell>
          <cell r="AN653" t="str">
            <v/>
          </cell>
          <cell r="AO653" t="str">
            <v>x</v>
          </cell>
        </row>
        <row r="654">
          <cell r="B654" t="str">
            <v>SHE2LRO100ABGB,AKGB</v>
          </cell>
          <cell r="C654" t="str">
            <v>Rondec Anodized Aluminum</v>
          </cell>
          <cell r="D654" t="str">
            <v>E2L/RO100----</v>
          </cell>
          <cell r="E654" t="str">
            <v>3/8"</v>
          </cell>
          <cell r="G654" t="str">
            <v>EA</v>
          </cell>
          <cell r="J654" t="str">
            <v>I</v>
          </cell>
          <cell r="K654">
            <v>0.08</v>
          </cell>
          <cell r="L654">
            <v>16.57</v>
          </cell>
          <cell r="M654">
            <v>0.55000000000000004</v>
          </cell>
          <cell r="N654">
            <v>7.4564999999999992</v>
          </cell>
          <cell r="O654">
            <v>1.0800000000000001E-2</v>
          </cell>
          <cell r="P654">
            <v>0</v>
          </cell>
          <cell r="Q654">
            <v>0</v>
          </cell>
          <cell r="R654">
            <v>7.4672999999999989</v>
          </cell>
          <cell r="S654">
            <v>1</v>
          </cell>
          <cell r="T654">
            <v>2.64</v>
          </cell>
          <cell r="U654">
            <v>19.71</v>
          </cell>
          <cell r="V654">
            <v>-0.01</v>
          </cell>
          <cell r="X654">
            <v>19.7</v>
          </cell>
          <cell r="Y654">
            <v>0.31081679741578233</v>
          </cell>
          <cell r="Z654">
            <v>19</v>
          </cell>
          <cell r="AA654">
            <v>3.6999999999999998E-2</v>
          </cell>
          <cell r="AB654" t="str">
            <v>YES</v>
          </cell>
          <cell r="AC654">
            <v>19.7</v>
          </cell>
          <cell r="AD654" t="str">
            <v>I</v>
          </cell>
          <cell r="AE654" t="e">
            <v>#N/A</v>
          </cell>
          <cell r="AF654" t="e">
            <v>#N/A</v>
          </cell>
          <cell r="AG654">
            <v>1</v>
          </cell>
          <cell r="AH654" t="e">
            <v>#N/A</v>
          </cell>
          <cell r="AI654">
            <v>0</v>
          </cell>
          <cell r="AJ654">
            <v>0</v>
          </cell>
          <cell r="AL654" t="e">
            <v>#N/A</v>
          </cell>
          <cell r="AM654" t="e">
            <v>#N/A</v>
          </cell>
          <cell r="AN654" t="str">
            <v/>
          </cell>
          <cell r="AO654" t="str">
            <v>x</v>
          </cell>
        </row>
        <row r="655">
          <cell r="B655" t="str">
            <v>SHE2LRO125ABGB,AKGB</v>
          </cell>
          <cell r="C655" t="str">
            <v>Rondec Anodized Aluminum</v>
          </cell>
          <cell r="D655" t="str">
            <v>E2L/RO125----</v>
          </cell>
          <cell r="E655" t="str">
            <v>1/2"</v>
          </cell>
          <cell r="G655" t="str">
            <v>EA</v>
          </cell>
          <cell r="J655" t="str">
            <v>I</v>
          </cell>
          <cell r="K655">
            <v>0.08</v>
          </cell>
          <cell r="L655">
            <v>16.57</v>
          </cell>
          <cell r="M655">
            <v>0.55000000000000004</v>
          </cell>
          <cell r="N655">
            <v>7.4564999999999992</v>
          </cell>
          <cell r="O655">
            <v>1.0800000000000001E-2</v>
          </cell>
          <cell r="P655">
            <v>0</v>
          </cell>
          <cell r="Q655">
            <v>0</v>
          </cell>
          <cell r="R655">
            <v>7.4672999999999989</v>
          </cell>
          <cell r="S655">
            <v>1</v>
          </cell>
          <cell r="T655">
            <v>2.64</v>
          </cell>
          <cell r="U655">
            <v>19.71</v>
          </cell>
          <cell r="V655">
            <v>-0.01</v>
          </cell>
          <cell r="X655">
            <v>19.7</v>
          </cell>
          <cell r="Y655">
            <v>0.31081679741578233</v>
          </cell>
          <cell r="Z655">
            <v>19</v>
          </cell>
          <cell r="AA655">
            <v>3.6999999999999998E-2</v>
          </cell>
          <cell r="AB655" t="str">
            <v>YES</v>
          </cell>
          <cell r="AC655">
            <v>19.7</v>
          </cell>
          <cell r="AD655" t="str">
            <v>I</v>
          </cell>
          <cell r="AE655" t="e">
            <v>#N/A</v>
          </cell>
          <cell r="AF655" t="e">
            <v>#N/A</v>
          </cell>
          <cell r="AG655">
            <v>1</v>
          </cell>
          <cell r="AH655" t="e">
            <v>#N/A</v>
          </cell>
          <cell r="AI655">
            <v>0</v>
          </cell>
          <cell r="AJ655">
            <v>0</v>
          </cell>
          <cell r="AL655" t="e">
            <v>#N/A</v>
          </cell>
          <cell r="AM655" t="e">
            <v>#N/A</v>
          </cell>
          <cell r="AN655" t="str">
            <v/>
          </cell>
          <cell r="AO655" t="str">
            <v>x</v>
          </cell>
        </row>
        <row r="656">
          <cell r="B656" t="str">
            <v>SHI2LRO80ABGB,AKGB</v>
          </cell>
          <cell r="C656" t="str">
            <v>Rondec Anodized Aluminum</v>
          </cell>
          <cell r="D656" t="str">
            <v>I2L/RO80----</v>
          </cell>
          <cell r="E656" t="str">
            <v>5/16"</v>
          </cell>
          <cell r="G656" t="str">
            <v>EA</v>
          </cell>
          <cell r="J656" t="str">
            <v>I</v>
          </cell>
          <cell r="K656">
            <v>0.04</v>
          </cell>
          <cell r="L656">
            <v>16.57</v>
          </cell>
          <cell r="M656">
            <v>0.55000000000000004</v>
          </cell>
          <cell r="N656">
            <v>7.4564999999999992</v>
          </cell>
          <cell r="O656">
            <v>1.04E-2</v>
          </cell>
          <cell r="P656">
            <v>0</v>
          </cell>
          <cell r="Q656">
            <v>0</v>
          </cell>
          <cell r="R656">
            <v>7.466899999999999</v>
          </cell>
          <cell r="S656">
            <v>1</v>
          </cell>
          <cell r="T656">
            <v>2.64</v>
          </cell>
          <cell r="U656">
            <v>19.71</v>
          </cell>
          <cell r="V656">
            <v>-0.01</v>
          </cell>
          <cell r="X656">
            <v>19.7</v>
          </cell>
          <cell r="Y656">
            <v>0.31085371481310581</v>
          </cell>
          <cell r="Z656">
            <v>19</v>
          </cell>
          <cell r="AA656">
            <v>3.6999999999999998E-2</v>
          </cell>
          <cell r="AB656" t="str">
            <v>YES</v>
          </cell>
          <cell r="AC656">
            <v>19.7</v>
          </cell>
          <cell r="AD656" t="str">
            <v>I</v>
          </cell>
          <cell r="AE656" t="e">
            <v>#N/A</v>
          </cell>
          <cell r="AF656" t="e">
            <v>#N/A</v>
          </cell>
          <cell r="AG656">
            <v>1</v>
          </cell>
          <cell r="AH656" t="e">
            <v>#N/A</v>
          </cell>
          <cell r="AI656">
            <v>0</v>
          </cell>
          <cell r="AJ656">
            <v>0</v>
          </cell>
          <cell r="AL656" t="e">
            <v>#N/A</v>
          </cell>
          <cell r="AM656" t="e">
            <v>#N/A</v>
          </cell>
          <cell r="AN656" t="str">
            <v/>
          </cell>
          <cell r="AO656" t="str">
            <v>x</v>
          </cell>
        </row>
        <row r="657">
          <cell r="B657" t="str">
            <v>SHI2LRO100ABGB,AKGB</v>
          </cell>
          <cell r="C657" t="str">
            <v>Rondec Anodized Aluminum</v>
          </cell>
          <cell r="D657" t="str">
            <v>I2L/RO100----</v>
          </cell>
          <cell r="E657" t="str">
            <v>3/8"</v>
          </cell>
          <cell r="G657" t="str">
            <v>EA</v>
          </cell>
          <cell r="J657" t="str">
            <v>I</v>
          </cell>
          <cell r="K657">
            <v>0.04</v>
          </cell>
          <cell r="L657">
            <v>16.57</v>
          </cell>
          <cell r="M657">
            <v>0.55000000000000004</v>
          </cell>
          <cell r="N657">
            <v>7.4564999999999992</v>
          </cell>
          <cell r="O657">
            <v>1.04E-2</v>
          </cell>
          <cell r="P657">
            <v>0</v>
          </cell>
          <cell r="Q657">
            <v>0</v>
          </cell>
          <cell r="R657">
            <v>7.466899999999999</v>
          </cell>
          <cell r="S657">
            <v>1</v>
          </cell>
          <cell r="T657">
            <v>2.64</v>
          </cell>
          <cell r="U657">
            <v>19.71</v>
          </cell>
          <cell r="V657">
            <v>-0.01</v>
          </cell>
          <cell r="X657">
            <v>19.7</v>
          </cell>
          <cell r="Y657">
            <v>0.31085371481310581</v>
          </cell>
          <cell r="Z657">
            <v>19</v>
          </cell>
          <cell r="AA657">
            <v>3.6999999999999998E-2</v>
          </cell>
          <cell r="AB657" t="str">
            <v>YES</v>
          </cell>
          <cell r="AC657">
            <v>19.7</v>
          </cell>
          <cell r="AD657" t="str">
            <v>I</v>
          </cell>
          <cell r="AE657" t="e">
            <v>#N/A</v>
          </cell>
          <cell r="AF657" t="e">
            <v>#N/A</v>
          </cell>
          <cell r="AG657">
            <v>1</v>
          </cell>
          <cell r="AH657" t="e">
            <v>#N/A</v>
          </cell>
          <cell r="AI657">
            <v>0</v>
          </cell>
          <cell r="AJ657">
            <v>0</v>
          </cell>
          <cell r="AL657" t="e">
            <v>#N/A</v>
          </cell>
          <cell r="AM657" t="e">
            <v>#N/A</v>
          </cell>
          <cell r="AN657" t="str">
            <v/>
          </cell>
          <cell r="AO657" t="str">
            <v>x</v>
          </cell>
        </row>
        <row r="658">
          <cell r="B658" t="str">
            <v>SHI2LRO125ABGB,AKGB</v>
          </cell>
          <cell r="C658" t="str">
            <v>Rondec Anodized Aluminum</v>
          </cell>
          <cell r="D658" t="str">
            <v>I2L/RO125----</v>
          </cell>
          <cell r="E658" t="str">
            <v>1/2"</v>
          </cell>
          <cell r="G658" t="str">
            <v>EA</v>
          </cell>
          <cell r="J658" t="str">
            <v>I</v>
          </cell>
          <cell r="K658">
            <v>0.04</v>
          </cell>
          <cell r="L658">
            <v>16.57</v>
          </cell>
          <cell r="M658">
            <v>0.55000000000000004</v>
          </cell>
          <cell r="N658">
            <v>7.4564999999999992</v>
          </cell>
          <cell r="O658">
            <v>1.04E-2</v>
          </cell>
          <cell r="P658">
            <v>0</v>
          </cell>
          <cell r="Q658">
            <v>0</v>
          </cell>
          <cell r="R658">
            <v>7.466899999999999</v>
          </cell>
          <cell r="S658">
            <v>1</v>
          </cell>
          <cell r="T658">
            <v>2.64</v>
          </cell>
          <cell r="U658">
            <v>19.71</v>
          </cell>
          <cell r="V658">
            <v>-0.01</v>
          </cell>
          <cell r="X658">
            <v>19.7</v>
          </cell>
          <cell r="Y658">
            <v>0.31085371481310581</v>
          </cell>
          <cell r="Z658">
            <v>19</v>
          </cell>
          <cell r="AA658">
            <v>3.6999999999999998E-2</v>
          </cell>
          <cell r="AB658" t="str">
            <v>YES</v>
          </cell>
          <cell r="AC658">
            <v>19.7</v>
          </cell>
          <cell r="AD658" t="str">
            <v>I</v>
          </cell>
          <cell r="AE658" t="e">
            <v>#N/A</v>
          </cell>
          <cell r="AF658" t="e">
            <v>#N/A</v>
          </cell>
          <cell r="AG658">
            <v>1</v>
          </cell>
          <cell r="AH658" t="e">
            <v>#N/A</v>
          </cell>
          <cell r="AI658">
            <v>0</v>
          </cell>
          <cell r="AJ658">
            <v>0</v>
          </cell>
          <cell r="AL658" t="e">
            <v>#N/A</v>
          </cell>
          <cell r="AM658" t="e">
            <v>#N/A</v>
          </cell>
          <cell r="AN658" t="str">
            <v/>
          </cell>
          <cell r="AO658" t="str">
            <v>x</v>
          </cell>
        </row>
        <row r="659">
          <cell r="B659" t="str">
            <v>SHRO60ATGB</v>
          </cell>
          <cell r="C659" t="str">
            <v>Rondec Anodized Aluminum</v>
          </cell>
          <cell r="D659" t="str">
            <v>RO60ATGB</v>
          </cell>
          <cell r="E659" t="str">
            <v>1/4" x 8'</v>
          </cell>
          <cell r="G659" t="str">
            <v>EA</v>
          </cell>
          <cell r="J659" t="str">
            <v>I</v>
          </cell>
          <cell r="K659">
            <v>0.435</v>
          </cell>
          <cell r="L659">
            <v>20.350000000000001</v>
          </cell>
          <cell r="M659">
            <v>0.55000000000000004</v>
          </cell>
          <cell r="N659">
            <v>9.1574999999999989</v>
          </cell>
          <cell r="O659">
            <v>1.435E-2</v>
          </cell>
          <cell r="P659">
            <v>0</v>
          </cell>
          <cell r="Q659">
            <v>0</v>
          </cell>
          <cell r="R659">
            <v>9.1718499999999992</v>
          </cell>
          <cell r="S659">
            <v>1</v>
          </cell>
          <cell r="T659">
            <v>2.64</v>
          </cell>
          <cell r="U659">
            <v>24.21</v>
          </cell>
          <cell r="V659">
            <v>-0.01</v>
          </cell>
          <cell r="X659">
            <v>24.2</v>
          </cell>
          <cell r="Y659">
            <v>0.31090533433508649</v>
          </cell>
          <cell r="Z659">
            <v>23.35</v>
          </cell>
          <cell r="AA659">
            <v>3.5999999999999997E-2</v>
          </cell>
          <cell r="AB659" t="str">
            <v>YES</v>
          </cell>
          <cell r="AC659">
            <v>24.2</v>
          </cell>
          <cell r="AD659" t="str">
            <v>I</v>
          </cell>
          <cell r="AE659" t="e">
            <v>#N/A</v>
          </cell>
          <cell r="AF659" t="e">
            <v>#N/A</v>
          </cell>
          <cell r="AG659">
            <v>1</v>
          </cell>
          <cell r="AH659" t="e">
            <v>#N/A</v>
          </cell>
          <cell r="AI659">
            <v>0</v>
          </cell>
          <cell r="AJ659">
            <v>0</v>
          </cell>
          <cell r="AL659" t="e">
            <v>#N/A</v>
          </cell>
          <cell r="AM659" t="e">
            <v>#N/A</v>
          </cell>
          <cell r="AN659" t="str">
            <v/>
          </cell>
          <cell r="AO659" t="str">
            <v>x</v>
          </cell>
        </row>
        <row r="660">
          <cell r="B660" t="str">
            <v>SHRO80ATGB</v>
          </cell>
          <cell r="C660" t="str">
            <v>Rondec Anodized Aluminum</v>
          </cell>
          <cell r="D660" t="str">
            <v>RO80ATGB</v>
          </cell>
          <cell r="E660" t="str">
            <v>5/16" x 8'</v>
          </cell>
          <cell r="G660" t="str">
            <v>EA</v>
          </cell>
          <cell r="J660" t="str">
            <v>I</v>
          </cell>
          <cell r="K660">
            <v>0.57499999999999996</v>
          </cell>
          <cell r="L660">
            <v>22.49</v>
          </cell>
          <cell r="M660">
            <v>0.55000000000000004</v>
          </cell>
          <cell r="N660">
            <v>10.120499999999998</v>
          </cell>
          <cell r="O660">
            <v>1.575E-2</v>
          </cell>
          <cell r="P660">
            <v>0</v>
          </cell>
          <cell r="Q660">
            <v>0</v>
          </cell>
          <cell r="R660">
            <v>10.136249999999999</v>
          </cell>
          <cell r="S660">
            <v>1</v>
          </cell>
          <cell r="T660">
            <v>2.64</v>
          </cell>
          <cell r="U660">
            <v>26.76</v>
          </cell>
          <cell r="V660">
            <v>-0.01</v>
          </cell>
          <cell r="X660">
            <v>26.75</v>
          </cell>
          <cell r="Y660">
            <v>0.31104502973661863</v>
          </cell>
          <cell r="Z660">
            <v>25.8</v>
          </cell>
          <cell r="AA660">
            <v>3.6999999999999998E-2</v>
          </cell>
          <cell r="AB660" t="str">
            <v>YES</v>
          </cell>
          <cell r="AC660">
            <v>26.75</v>
          </cell>
          <cell r="AD660" t="str">
            <v>I</v>
          </cell>
          <cell r="AE660" t="e">
            <v>#N/A</v>
          </cell>
          <cell r="AF660" t="e">
            <v>#N/A</v>
          </cell>
          <cell r="AG660">
            <v>1</v>
          </cell>
          <cell r="AH660" t="e">
            <v>#N/A</v>
          </cell>
          <cell r="AI660">
            <v>0</v>
          </cell>
          <cell r="AJ660">
            <v>0</v>
          </cell>
          <cell r="AL660" t="e">
            <v>#N/A</v>
          </cell>
          <cell r="AM660" t="e">
            <v>#N/A</v>
          </cell>
          <cell r="AN660" t="str">
            <v/>
          </cell>
          <cell r="AO660" t="str">
            <v>x</v>
          </cell>
        </row>
        <row r="661">
          <cell r="B661" t="str">
            <v>SHRO100ATGB</v>
          </cell>
          <cell r="C661" t="str">
            <v>Rondec Anodized Aluminum</v>
          </cell>
          <cell r="D661" t="str">
            <v>RO100ATGB</v>
          </cell>
          <cell r="E661" t="str">
            <v>3/8" x 8'</v>
          </cell>
          <cell r="G661" t="str">
            <v>EA</v>
          </cell>
          <cell r="H661" t="str">
            <v>Stock</v>
          </cell>
          <cell r="J661" t="str">
            <v>I</v>
          </cell>
          <cell r="K661">
            <v>0.65500000000000003</v>
          </cell>
          <cell r="L661">
            <v>25.18</v>
          </cell>
          <cell r="M661">
            <v>0.55000000000000004</v>
          </cell>
          <cell r="N661">
            <v>11.331</v>
          </cell>
          <cell r="O661">
            <v>1.6550000000000002E-2</v>
          </cell>
          <cell r="P661">
            <v>0</v>
          </cell>
          <cell r="Q661">
            <v>0</v>
          </cell>
          <cell r="R661">
            <v>11.34755</v>
          </cell>
          <cell r="S661">
            <v>1</v>
          </cell>
          <cell r="T661">
            <v>2.64</v>
          </cell>
          <cell r="U661">
            <v>29.96</v>
          </cell>
          <cell r="V661">
            <v>-0.01</v>
          </cell>
          <cell r="X661">
            <v>29.95</v>
          </cell>
          <cell r="Y661">
            <v>0.31112156624677495</v>
          </cell>
          <cell r="Z661">
            <v>28.9</v>
          </cell>
          <cell r="AA661">
            <v>3.5999999999999997E-2</v>
          </cell>
          <cell r="AB661" t="str">
            <v>YES</v>
          </cell>
          <cell r="AC661">
            <v>29.95</v>
          </cell>
          <cell r="AD661" t="str">
            <v>I</v>
          </cell>
          <cell r="AE661" t="e">
            <v>#N/A</v>
          </cell>
          <cell r="AF661" t="e">
            <v>#N/A</v>
          </cell>
          <cell r="AG661">
            <v>1</v>
          </cell>
          <cell r="AH661" t="e">
            <v>#N/A</v>
          </cell>
          <cell r="AI661">
            <v>0</v>
          </cell>
          <cell r="AJ661">
            <v>0</v>
          </cell>
          <cell r="AL661" t="e">
            <v>#N/A</v>
          </cell>
          <cell r="AM661" t="e">
            <v>#N/A</v>
          </cell>
          <cell r="AN661" t="str">
            <v/>
          </cell>
          <cell r="AO661" t="str">
            <v>x</v>
          </cell>
        </row>
        <row r="662">
          <cell r="B662" t="str">
            <v>SHRO125ATGB</v>
          </cell>
          <cell r="C662" t="str">
            <v>Rondec Anodized Aluminum</v>
          </cell>
          <cell r="D662" t="str">
            <v>RO125ATGB</v>
          </cell>
          <cell r="E662" t="str">
            <v>1/2" x 8'</v>
          </cell>
          <cell r="G662" t="str">
            <v>EA</v>
          </cell>
          <cell r="J662" t="str">
            <v>I</v>
          </cell>
          <cell r="K662">
            <v>0.66500000000000004</v>
          </cell>
          <cell r="L662">
            <v>28.65</v>
          </cell>
          <cell r="M662">
            <v>0.55000000000000004</v>
          </cell>
          <cell r="N662">
            <v>12.892499999999998</v>
          </cell>
          <cell r="O662">
            <v>1.6650000000000002E-2</v>
          </cell>
          <cell r="P662">
            <v>0</v>
          </cell>
          <cell r="Q662">
            <v>0</v>
          </cell>
          <cell r="R662">
            <v>12.909149999999999</v>
          </cell>
          <cell r="S662">
            <v>1</v>
          </cell>
          <cell r="T662">
            <v>2.64</v>
          </cell>
          <cell r="U662">
            <v>34.08</v>
          </cell>
          <cell r="V662">
            <v>2.0000000000003126E-2</v>
          </cell>
          <cell r="X662">
            <v>34.1</v>
          </cell>
          <cell r="Y662">
            <v>0.3116955478539058</v>
          </cell>
          <cell r="Z662">
            <v>32.9</v>
          </cell>
          <cell r="AA662">
            <v>3.5999999999999997E-2</v>
          </cell>
          <cell r="AB662" t="str">
            <v>YES</v>
          </cell>
          <cell r="AC662">
            <v>34.1</v>
          </cell>
          <cell r="AD662" t="str">
            <v>I</v>
          </cell>
          <cell r="AE662" t="e">
            <v>#N/A</v>
          </cell>
          <cell r="AF662" t="e">
            <v>#N/A</v>
          </cell>
          <cell r="AG662">
            <v>1</v>
          </cell>
          <cell r="AH662" t="e">
            <v>#N/A</v>
          </cell>
          <cell r="AI662">
            <v>0</v>
          </cell>
          <cell r="AJ662">
            <v>0</v>
          </cell>
          <cell r="AL662" t="e">
            <v>#N/A</v>
          </cell>
          <cell r="AM662" t="e">
            <v>#N/A</v>
          </cell>
          <cell r="AN662" t="str">
            <v/>
          </cell>
          <cell r="AO662" t="str">
            <v>x</v>
          </cell>
        </row>
        <row r="663">
          <cell r="B663" t="str">
            <v>SHEVRO60ATGB</v>
          </cell>
          <cell r="C663" t="str">
            <v>Rondec Anodized Aluminum</v>
          </cell>
          <cell r="D663" t="str">
            <v>EV/RO60ATGB</v>
          </cell>
          <cell r="E663" t="str">
            <v>1/4"</v>
          </cell>
          <cell r="G663" t="str">
            <v>EA</v>
          </cell>
          <cell r="J663" t="str">
            <v>I</v>
          </cell>
          <cell r="K663">
            <v>0.01</v>
          </cell>
          <cell r="L663">
            <v>11.8</v>
          </cell>
          <cell r="M663">
            <v>0.55000000000000004</v>
          </cell>
          <cell r="N663">
            <v>5.31</v>
          </cell>
          <cell r="O663">
            <v>1.01E-2</v>
          </cell>
          <cell r="P663">
            <v>0</v>
          </cell>
          <cell r="Q663">
            <v>0</v>
          </cell>
          <cell r="R663">
            <v>5.3201000000000001</v>
          </cell>
          <cell r="S663">
            <v>1</v>
          </cell>
          <cell r="T663">
            <v>2.64</v>
          </cell>
          <cell r="U663">
            <v>14.05</v>
          </cell>
          <cell r="V663">
            <v>0</v>
          </cell>
          <cell r="X663">
            <v>14.05</v>
          </cell>
          <cell r="Y663">
            <v>0.31153671950824985</v>
          </cell>
          <cell r="Z663">
            <v>13.55</v>
          </cell>
          <cell r="AA663">
            <v>3.6999999999999998E-2</v>
          </cell>
          <cell r="AB663" t="str">
            <v>YES</v>
          </cell>
          <cell r="AC663">
            <v>14.05</v>
          </cell>
          <cell r="AD663" t="str">
            <v>I</v>
          </cell>
          <cell r="AE663" t="e">
            <v>#N/A</v>
          </cell>
          <cell r="AF663" t="e">
            <v>#N/A</v>
          </cell>
          <cell r="AG663">
            <v>1</v>
          </cell>
          <cell r="AH663" t="e">
            <v>#N/A</v>
          </cell>
          <cell r="AI663">
            <v>0</v>
          </cell>
          <cell r="AJ663">
            <v>0</v>
          </cell>
          <cell r="AL663" t="e">
            <v>#N/A</v>
          </cell>
          <cell r="AM663" t="e">
            <v>#N/A</v>
          </cell>
          <cell r="AN663" t="str">
            <v/>
          </cell>
          <cell r="AO663" t="str">
            <v>x</v>
          </cell>
        </row>
        <row r="664">
          <cell r="B664" t="str">
            <v>SHEVRO80ATGB</v>
          </cell>
          <cell r="C664" t="str">
            <v>Rondec Anodized Aluminum</v>
          </cell>
          <cell r="D664" t="str">
            <v>EV/RO80ATGB</v>
          </cell>
          <cell r="E664" t="str">
            <v>5/16"</v>
          </cell>
          <cell r="G664" t="str">
            <v>EA</v>
          </cell>
          <cell r="J664" t="str">
            <v>I</v>
          </cell>
          <cell r="K664">
            <v>0.01</v>
          </cell>
          <cell r="L664">
            <v>11.8</v>
          </cell>
          <cell r="M664">
            <v>0.55000000000000004</v>
          </cell>
          <cell r="N664">
            <v>5.31</v>
          </cell>
          <cell r="O664">
            <v>1.01E-2</v>
          </cell>
          <cell r="P664">
            <v>0</v>
          </cell>
          <cell r="Q664">
            <v>0</v>
          </cell>
          <cell r="R664">
            <v>5.3201000000000001</v>
          </cell>
          <cell r="S664">
            <v>1</v>
          </cell>
          <cell r="T664">
            <v>2.64</v>
          </cell>
          <cell r="U664">
            <v>14.05</v>
          </cell>
          <cell r="V664">
            <v>0</v>
          </cell>
          <cell r="X664">
            <v>14.05</v>
          </cell>
          <cell r="Y664">
            <v>0.31153671950824985</v>
          </cell>
          <cell r="Z664">
            <v>13.55</v>
          </cell>
          <cell r="AA664">
            <v>3.6999999999999998E-2</v>
          </cell>
          <cell r="AB664" t="str">
            <v>YES</v>
          </cell>
          <cell r="AC664">
            <v>14.05</v>
          </cell>
          <cell r="AD664" t="str">
            <v>I</v>
          </cell>
          <cell r="AE664" t="e">
            <v>#N/A</v>
          </cell>
          <cell r="AF664" t="e">
            <v>#N/A</v>
          </cell>
          <cell r="AG664">
            <v>1</v>
          </cell>
          <cell r="AH664" t="e">
            <v>#N/A</v>
          </cell>
          <cell r="AI664">
            <v>0</v>
          </cell>
          <cell r="AJ664">
            <v>0</v>
          </cell>
          <cell r="AL664" t="e">
            <v>#N/A</v>
          </cell>
          <cell r="AM664" t="e">
            <v>#N/A</v>
          </cell>
          <cell r="AN664" t="str">
            <v/>
          </cell>
          <cell r="AO664" t="str">
            <v>x</v>
          </cell>
        </row>
        <row r="665">
          <cell r="B665" t="str">
            <v>SHEVRO100ATGB</v>
          </cell>
          <cell r="C665" t="str">
            <v>Rondec Anodized Aluminum</v>
          </cell>
          <cell r="D665" t="str">
            <v>EV/RO100ATGB</v>
          </cell>
          <cell r="E665" t="str">
            <v>3/8"</v>
          </cell>
          <cell r="G665" t="str">
            <v>EA</v>
          </cell>
          <cell r="J665" t="str">
            <v>I</v>
          </cell>
          <cell r="K665">
            <v>0.01</v>
          </cell>
          <cell r="L665">
            <v>11.8</v>
          </cell>
          <cell r="M665">
            <v>0.55000000000000004</v>
          </cell>
          <cell r="N665">
            <v>5.31</v>
          </cell>
          <cell r="O665">
            <v>1.01E-2</v>
          </cell>
          <cell r="P665">
            <v>0</v>
          </cell>
          <cell r="Q665">
            <v>0</v>
          </cell>
          <cell r="R665">
            <v>5.3201000000000001</v>
          </cell>
          <cell r="S665">
            <v>1</v>
          </cell>
          <cell r="T665">
            <v>2.64</v>
          </cell>
          <cell r="U665">
            <v>14.05</v>
          </cell>
          <cell r="V665">
            <v>0</v>
          </cell>
          <cell r="X665">
            <v>14.05</v>
          </cell>
          <cell r="Y665">
            <v>0.31153671950824985</v>
          </cell>
          <cell r="Z665">
            <v>13.55</v>
          </cell>
          <cell r="AA665">
            <v>3.6999999999999998E-2</v>
          </cell>
          <cell r="AB665" t="str">
            <v>YES</v>
          </cell>
          <cell r="AC665">
            <v>14.05</v>
          </cell>
          <cell r="AD665" t="str">
            <v>I</v>
          </cell>
          <cell r="AE665" t="e">
            <v>#N/A</v>
          </cell>
          <cell r="AF665" t="e">
            <v>#N/A</v>
          </cell>
          <cell r="AG665">
            <v>1</v>
          </cell>
          <cell r="AH665" t="e">
            <v>#N/A</v>
          </cell>
          <cell r="AI665">
            <v>0</v>
          </cell>
          <cell r="AJ665">
            <v>0</v>
          </cell>
          <cell r="AL665" t="e">
            <v>#N/A</v>
          </cell>
          <cell r="AM665" t="e">
            <v>#N/A</v>
          </cell>
          <cell r="AN665" t="str">
            <v/>
          </cell>
          <cell r="AO665" t="str">
            <v>x</v>
          </cell>
        </row>
        <row r="666">
          <cell r="B666" t="str">
            <v>SHEVRO125ATGB</v>
          </cell>
          <cell r="C666" t="str">
            <v>Rondec Anodized Aluminum</v>
          </cell>
          <cell r="D666" t="str">
            <v>EV/RO125ATGB</v>
          </cell>
          <cell r="E666" t="str">
            <v>1/2"</v>
          </cell>
          <cell r="G666" t="str">
            <v>EA</v>
          </cell>
          <cell r="J666" t="str">
            <v>I</v>
          </cell>
          <cell r="K666">
            <v>0.02</v>
          </cell>
          <cell r="L666">
            <v>11.8</v>
          </cell>
          <cell r="M666">
            <v>0.55000000000000004</v>
          </cell>
          <cell r="N666">
            <v>5.31</v>
          </cell>
          <cell r="O666">
            <v>1.0200000000000001E-2</v>
          </cell>
          <cell r="P666">
            <v>0</v>
          </cell>
          <cell r="Q666">
            <v>0</v>
          </cell>
          <cell r="R666">
            <v>5.3201999999999998</v>
          </cell>
          <cell r="S666">
            <v>1</v>
          </cell>
          <cell r="T666">
            <v>2.64</v>
          </cell>
          <cell r="U666">
            <v>14.05</v>
          </cell>
          <cell r="V666">
            <v>0</v>
          </cell>
          <cell r="X666">
            <v>14.05</v>
          </cell>
          <cell r="Y666">
            <v>0.3115237787123909</v>
          </cell>
          <cell r="Z666">
            <v>13.55</v>
          </cell>
          <cell r="AA666">
            <v>3.6999999999999998E-2</v>
          </cell>
          <cell r="AB666" t="str">
            <v>YES</v>
          </cell>
          <cell r="AC666">
            <v>14.05</v>
          </cell>
          <cell r="AD666" t="str">
            <v>I</v>
          </cell>
          <cell r="AE666" t="e">
            <v>#N/A</v>
          </cell>
          <cell r="AF666" t="e">
            <v>#N/A</v>
          </cell>
          <cell r="AG666">
            <v>1</v>
          </cell>
          <cell r="AH666" t="e">
            <v>#N/A</v>
          </cell>
          <cell r="AI666">
            <v>0</v>
          </cell>
          <cell r="AJ666">
            <v>0</v>
          </cell>
          <cell r="AL666" t="e">
            <v>#N/A</v>
          </cell>
          <cell r="AM666" t="e">
            <v>#N/A</v>
          </cell>
          <cell r="AN666" t="str">
            <v/>
          </cell>
          <cell r="AO666" t="str">
            <v>x</v>
          </cell>
        </row>
        <row r="667">
          <cell r="B667" t="str">
            <v>SHIVRO60ATGB</v>
          </cell>
          <cell r="C667" t="str">
            <v>Rondec Anodized Aluminum</v>
          </cell>
          <cell r="D667" t="str">
            <v>IV/RO60ATGB</v>
          </cell>
          <cell r="E667" t="str">
            <v>1/4"</v>
          </cell>
          <cell r="G667" t="str">
            <v>EA</v>
          </cell>
          <cell r="J667" t="str">
            <v>I</v>
          </cell>
          <cell r="K667">
            <v>0.01</v>
          </cell>
          <cell r="L667">
            <v>11.8</v>
          </cell>
          <cell r="M667">
            <v>0.55000000000000004</v>
          </cell>
          <cell r="N667">
            <v>5.31</v>
          </cell>
          <cell r="O667">
            <v>1.01E-2</v>
          </cell>
          <cell r="P667">
            <v>0</v>
          </cell>
          <cell r="Q667">
            <v>0</v>
          </cell>
          <cell r="R667">
            <v>5.3201000000000001</v>
          </cell>
          <cell r="S667">
            <v>1</v>
          </cell>
          <cell r="T667">
            <v>2.64</v>
          </cell>
          <cell r="U667">
            <v>14.05</v>
          </cell>
          <cell r="V667">
            <v>0</v>
          </cell>
          <cell r="X667">
            <v>14.05</v>
          </cell>
          <cell r="Y667">
            <v>0.31153671950824985</v>
          </cell>
          <cell r="Z667">
            <v>13.55</v>
          </cell>
          <cell r="AA667">
            <v>3.6999999999999998E-2</v>
          </cell>
          <cell r="AB667" t="str">
            <v>YES</v>
          </cell>
          <cell r="AC667">
            <v>14.05</v>
          </cell>
          <cell r="AD667" t="str">
            <v>I</v>
          </cell>
          <cell r="AE667" t="e">
            <v>#N/A</v>
          </cell>
          <cell r="AF667" t="e">
            <v>#N/A</v>
          </cell>
          <cell r="AG667">
            <v>1</v>
          </cell>
          <cell r="AH667" t="e">
            <v>#N/A</v>
          </cell>
          <cell r="AI667">
            <v>0</v>
          </cell>
          <cell r="AJ667">
            <v>0</v>
          </cell>
          <cell r="AL667" t="e">
            <v>#N/A</v>
          </cell>
          <cell r="AM667" t="e">
            <v>#N/A</v>
          </cell>
          <cell r="AN667" t="str">
            <v/>
          </cell>
          <cell r="AO667" t="str">
            <v>x</v>
          </cell>
        </row>
        <row r="668">
          <cell r="B668" t="str">
            <v>SHIVRO80ATGB</v>
          </cell>
          <cell r="C668" t="str">
            <v>Rondec Anodized Aluminum</v>
          </cell>
          <cell r="D668" t="str">
            <v>IV/RO80ATGB</v>
          </cell>
          <cell r="E668" t="str">
            <v>5/16"</v>
          </cell>
          <cell r="G668" t="str">
            <v>EA</v>
          </cell>
          <cell r="J668" t="str">
            <v>I</v>
          </cell>
          <cell r="K668">
            <v>0.01</v>
          </cell>
          <cell r="L668">
            <v>11.8</v>
          </cell>
          <cell r="M668">
            <v>0.55000000000000004</v>
          </cell>
          <cell r="N668">
            <v>5.31</v>
          </cell>
          <cell r="O668">
            <v>1.01E-2</v>
          </cell>
          <cell r="P668">
            <v>0</v>
          </cell>
          <cell r="Q668">
            <v>0</v>
          </cell>
          <cell r="R668">
            <v>5.3201000000000001</v>
          </cell>
          <cell r="S668">
            <v>1</v>
          </cell>
          <cell r="T668">
            <v>2.64</v>
          </cell>
          <cell r="U668">
            <v>14.05</v>
          </cell>
          <cell r="V668">
            <v>0</v>
          </cell>
          <cell r="X668">
            <v>14.05</v>
          </cell>
          <cell r="Y668">
            <v>0.31153671950824985</v>
          </cell>
          <cell r="Z668">
            <v>13.55</v>
          </cell>
          <cell r="AA668">
            <v>3.6999999999999998E-2</v>
          </cell>
          <cell r="AB668" t="str">
            <v>YES</v>
          </cell>
          <cell r="AC668">
            <v>14.05</v>
          </cell>
          <cell r="AD668" t="str">
            <v>I</v>
          </cell>
          <cell r="AE668" t="e">
            <v>#N/A</v>
          </cell>
          <cell r="AF668" t="e">
            <v>#N/A</v>
          </cell>
          <cell r="AG668">
            <v>1</v>
          </cell>
          <cell r="AH668" t="e">
            <v>#N/A</v>
          </cell>
          <cell r="AI668">
            <v>0</v>
          </cell>
          <cell r="AJ668">
            <v>0</v>
          </cell>
          <cell r="AL668" t="e">
            <v>#N/A</v>
          </cell>
          <cell r="AM668" t="e">
            <v>#N/A</v>
          </cell>
          <cell r="AN668" t="str">
            <v/>
          </cell>
          <cell r="AO668" t="str">
            <v>x</v>
          </cell>
        </row>
        <row r="669">
          <cell r="B669" t="str">
            <v>SHIVRO100ATGB</v>
          </cell>
          <cell r="C669" t="str">
            <v>Rondec Anodized Aluminum</v>
          </cell>
          <cell r="D669" t="str">
            <v>IV/RO100ATGB</v>
          </cell>
          <cell r="E669" t="str">
            <v>3/8"</v>
          </cell>
          <cell r="G669" t="str">
            <v>EA</v>
          </cell>
          <cell r="J669" t="str">
            <v>I</v>
          </cell>
          <cell r="K669">
            <v>0.01</v>
          </cell>
          <cell r="L669">
            <v>11.8</v>
          </cell>
          <cell r="M669">
            <v>0.55000000000000004</v>
          </cell>
          <cell r="N669">
            <v>5.31</v>
          </cell>
          <cell r="O669">
            <v>1.01E-2</v>
          </cell>
          <cell r="P669">
            <v>0</v>
          </cell>
          <cell r="Q669">
            <v>0</v>
          </cell>
          <cell r="R669">
            <v>5.3201000000000001</v>
          </cell>
          <cell r="S669">
            <v>1</v>
          </cell>
          <cell r="T669">
            <v>2.64</v>
          </cell>
          <cell r="U669">
            <v>14.05</v>
          </cell>
          <cell r="V669">
            <v>0</v>
          </cell>
          <cell r="X669">
            <v>14.05</v>
          </cell>
          <cell r="Y669">
            <v>0.31153671950824985</v>
          </cell>
          <cell r="Z669">
            <v>13.55</v>
          </cell>
          <cell r="AA669">
            <v>3.6999999999999998E-2</v>
          </cell>
          <cell r="AB669" t="str">
            <v>YES</v>
          </cell>
          <cell r="AC669">
            <v>14.05</v>
          </cell>
          <cell r="AD669" t="str">
            <v>I</v>
          </cell>
          <cell r="AE669" t="e">
            <v>#N/A</v>
          </cell>
          <cell r="AF669" t="e">
            <v>#N/A</v>
          </cell>
          <cell r="AG669">
            <v>1</v>
          </cell>
          <cell r="AH669" t="e">
            <v>#N/A</v>
          </cell>
          <cell r="AI669">
            <v>0</v>
          </cell>
          <cell r="AJ669">
            <v>0</v>
          </cell>
          <cell r="AL669" t="e">
            <v>#N/A</v>
          </cell>
          <cell r="AM669" t="e">
            <v>#N/A</v>
          </cell>
          <cell r="AN669" t="str">
            <v/>
          </cell>
          <cell r="AO669" t="str">
            <v>x</v>
          </cell>
        </row>
        <row r="670">
          <cell r="B670" t="str">
            <v>SHIVRO125ATGB</v>
          </cell>
          <cell r="C670" t="str">
            <v>Rondec Anodized Aluminum</v>
          </cell>
          <cell r="D670" t="str">
            <v>IV/RO125ATGB</v>
          </cell>
          <cell r="E670" t="str">
            <v>1/2"</v>
          </cell>
          <cell r="G670" t="str">
            <v>EA</v>
          </cell>
          <cell r="J670" t="str">
            <v>I</v>
          </cell>
          <cell r="K670">
            <v>0.03</v>
          </cell>
          <cell r="L670">
            <v>11.8</v>
          </cell>
          <cell r="M670">
            <v>0.55000000000000004</v>
          </cell>
          <cell r="N670">
            <v>5.31</v>
          </cell>
          <cell r="O670">
            <v>1.03E-2</v>
          </cell>
          <cell r="P670">
            <v>0</v>
          </cell>
          <cell r="Q670">
            <v>0</v>
          </cell>
          <cell r="R670">
            <v>5.3202999999999996</v>
          </cell>
          <cell r="S670">
            <v>1</v>
          </cell>
          <cell r="T670">
            <v>2.64</v>
          </cell>
          <cell r="U670">
            <v>14.05</v>
          </cell>
          <cell r="V670">
            <v>0</v>
          </cell>
          <cell r="X670">
            <v>14.05</v>
          </cell>
          <cell r="Y670">
            <v>0.311510837916532</v>
          </cell>
          <cell r="Z670">
            <v>13.55</v>
          </cell>
          <cell r="AA670">
            <v>3.6999999999999998E-2</v>
          </cell>
          <cell r="AB670" t="str">
            <v>YES</v>
          </cell>
          <cell r="AC670">
            <v>14.05</v>
          </cell>
          <cell r="AD670" t="str">
            <v>I</v>
          </cell>
          <cell r="AE670" t="e">
            <v>#N/A</v>
          </cell>
          <cell r="AF670" t="e">
            <v>#N/A</v>
          </cell>
          <cell r="AG670">
            <v>1</v>
          </cell>
          <cell r="AH670" t="e">
            <v>#N/A</v>
          </cell>
          <cell r="AI670">
            <v>0</v>
          </cell>
          <cell r="AJ670">
            <v>0</v>
          </cell>
          <cell r="AL670" t="e">
            <v>#N/A</v>
          </cell>
          <cell r="AM670" t="e">
            <v>#N/A</v>
          </cell>
          <cell r="AN670" t="str">
            <v/>
          </cell>
          <cell r="AO670" t="str">
            <v>x</v>
          </cell>
        </row>
        <row r="671">
          <cell r="B671" t="str">
            <v>SHE2LRO80ATGB</v>
          </cell>
          <cell r="C671" t="str">
            <v>Rondec Anodized Aluminum</v>
          </cell>
          <cell r="D671" t="str">
            <v>E2L/RO80ATGB</v>
          </cell>
          <cell r="E671" t="str">
            <v>5/16"</v>
          </cell>
          <cell r="G671" t="str">
            <v>EA</v>
          </cell>
          <cell r="J671" t="str">
            <v>I</v>
          </cell>
          <cell r="K671">
            <v>0.08</v>
          </cell>
          <cell r="L671">
            <v>16.899999999999999</v>
          </cell>
          <cell r="M671">
            <v>0.55000000000000004</v>
          </cell>
          <cell r="N671">
            <v>7.6049999999999986</v>
          </cell>
          <cell r="O671">
            <v>1.0800000000000001E-2</v>
          </cell>
          <cell r="P671">
            <v>0</v>
          </cell>
          <cell r="Q671">
            <v>0</v>
          </cell>
          <cell r="R671">
            <v>7.6157999999999983</v>
          </cell>
          <cell r="S671">
            <v>1</v>
          </cell>
          <cell r="T671">
            <v>2.64</v>
          </cell>
          <cell r="U671">
            <v>20.11</v>
          </cell>
          <cell r="V671">
            <v>-0.01</v>
          </cell>
          <cell r="X671">
            <v>20.100000000000001</v>
          </cell>
          <cell r="Y671">
            <v>0.31109905020352807</v>
          </cell>
          <cell r="Z671">
            <v>19.399999999999999</v>
          </cell>
          <cell r="AA671">
            <v>3.5999999999999997E-2</v>
          </cell>
          <cell r="AB671" t="str">
            <v>YES</v>
          </cell>
          <cell r="AC671">
            <v>20.100000000000001</v>
          </cell>
          <cell r="AD671" t="str">
            <v>I</v>
          </cell>
          <cell r="AE671" t="e">
            <v>#N/A</v>
          </cell>
          <cell r="AF671" t="e">
            <v>#N/A</v>
          </cell>
          <cell r="AG671">
            <v>1</v>
          </cell>
          <cell r="AH671" t="e">
            <v>#N/A</v>
          </cell>
          <cell r="AI671">
            <v>0</v>
          </cell>
          <cell r="AJ671">
            <v>0</v>
          </cell>
          <cell r="AL671" t="e">
            <v>#N/A</v>
          </cell>
          <cell r="AM671" t="e">
            <v>#N/A</v>
          </cell>
          <cell r="AN671" t="str">
            <v/>
          </cell>
          <cell r="AO671" t="str">
            <v>x</v>
          </cell>
        </row>
        <row r="672">
          <cell r="B672" t="str">
            <v>SHE2LRO100ATGB</v>
          </cell>
          <cell r="C672" t="str">
            <v>Rondec Anodized Aluminum</v>
          </cell>
          <cell r="D672" t="str">
            <v>E2L/RO100ATGB</v>
          </cell>
          <cell r="E672" t="str">
            <v>3/8"</v>
          </cell>
          <cell r="G672" t="str">
            <v>EA</v>
          </cell>
          <cell r="J672" t="str">
            <v>I</v>
          </cell>
          <cell r="K672">
            <v>0.08</v>
          </cell>
          <cell r="L672">
            <v>16.899999999999999</v>
          </cell>
          <cell r="M672">
            <v>0.55000000000000004</v>
          </cell>
          <cell r="N672">
            <v>7.6049999999999986</v>
          </cell>
          <cell r="O672">
            <v>1.0800000000000001E-2</v>
          </cell>
          <cell r="P672">
            <v>0</v>
          </cell>
          <cell r="Q672">
            <v>0</v>
          </cell>
          <cell r="R672">
            <v>7.6157999999999983</v>
          </cell>
          <cell r="S672">
            <v>1</v>
          </cell>
          <cell r="T672">
            <v>2.64</v>
          </cell>
          <cell r="U672">
            <v>20.11</v>
          </cell>
          <cell r="V672">
            <v>-0.01</v>
          </cell>
          <cell r="X672">
            <v>20.100000000000001</v>
          </cell>
          <cell r="Y672">
            <v>0.31109905020352807</v>
          </cell>
          <cell r="Z672">
            <v>19.399999999999999</v>
          </cell>
          <cell r="AA672">
            <v>3.5999999999999997E-2</v>
          </cell>
          <cell r="AB672" t="str">
            <v>YES</v>
          </cell>
          <cell r="AC672">
            <v>20.100000000000001</v>
          </cell>
          <cell r="AD672" t="str">
            <v>I</v>
          </cell>
          <cell r="AE672" t="e">
            <v>#N/A</v>
          </cell>
          <cell r="AF672" t="e">
            <v>#N/A</v>
          </cell>
          <cell r="AG672">
            <v>1</v>
          </cell>
          <cell r="AH672" t="e">
            <v>#N/A</v>
          </cell>
          <cell r="AI672">
            <v>0</v>
          </cell>
          <cell r="AJ672">
            <v>0</v>
          </cell>
          <cell r="AL672" t="e">
            <v>#N/A</v>
          </cell>
          <cell r="AM672" t="e">
            <v>#N/A</v>
          </cell>
          <cell r="AN672" t="str">
            <v/>
          </cell>
          <cell r="AO672" t="str">
            <v>x</v>
          </cell>
        </row>
        <row r="673">
          <cell r="B673" t="str">
            <v>SHE2LRO125ATGB</v>
          </cell>
          <cell r="C673" t="str">
            <v>Rondec Anodized Aluminum</v>
          </cell>
          <cell r="D673" t="str">
            <v>E2L/RO125ATGB</v>
          </cell>
          <cell r="E673" t="str">
            <v>1/2"</v>
          </cell>
          <cell r="G673" t="str">
            <v>EA</v>
          </cell>
          <cell r="J673" t="str">
            <v>I</v>
          </cell>
          <cell r="K673">
            <v>0.08</v>
          </cell>
          <cell r="L673">
            <v>16.899999999999999</v>
          </cell>
          <cell r="M673">
            <v>0.55000000000000004</v>
          </cell>
          <cell r="N673">
            <v>7.6049999999999986</v>
          </cell>
          <cell r="O673">
            <v>1.0800000000000001E-2</v>
          </cell>
          <cell r="P673">
            <v>0</v>
          </cell>
          <cell r="Q673">
            <v>0</v>
          </cell>
          <cell r="R673">
            <v>7.6157999999999983</v>
          </cell>
          <cell r="S673">
            <v>1</v>
          </cell>
          <cell r="T673">
            <v>2.64</v>
          </cell>
          <cell r="U673">
            <v>20.11</v>
          </cell>
          <cell r="V673">
            <v>-0.01</v>
          </cell>
          <cell r="X673">
            <v>20.100000000000001</v>
          </cell>
          <cell r="Y673">
            <v>0.31109905020352807</v>
          </cell>
          <cell r="Z673">
            <v>19.399999999999999</v>
          </cell>
          <cell r="AA673">
            <v>3.5999999999999997E-2</v>
          </cell>
          <cell r="AB673" t="str">
            <v>YES</v>
          </cell>
          <cell r="AC673">
            <v>20.100000000000001</v>
          </cell>
          <cell r="AD673" t="str">
            <v>I</v>
          </cell>
          <cell r="AE673" t="e">
            <v>#N/A</v>
          </cell>
          <cell r="AF673" t="e">
            <v>#N/A</v>
          </cell>
          <cell r="AG673">
            <v>1</v>
          </cell>
          <cell r="AH673" t="e">
            <v>#N/A</v>
          </cell>
          <cell r="AI673">
            <v>0</v>
          </cell>
          <cell r="AJ673">
            <v>0</v>
          </cell>
          <cell r="AL673" t="e">
            <v>#N/A</v>
          </cell>
          <cell r="AM673" t="e">
            <v>#N/A</v>
          </cell>
          <cell r="AN673" t="str">
            <v/>
          </cell>
          <cell r="AO673" t="str">
            <v>x</v>
          </cell>
        </row>
        <row r="674">
          <cell r="B674" t="str">
            <v>SHI2LRO80ATGB</v>
          </cell>
          <cell r="C674" t="str">
            <v>Rondec Anodized Aluminum</v>
          </cell>
          <cell r="D674" t="str">
            <v>I2L/RO80ATGB</v>
          </cell>
          <cell r="E674" t="str">
            <v>5/16"</v>
          </cell>
          <cell r="G674" t="str">
            <v>EA</v>
          </cell>
          <cell r="J674" t="str">
            <v>I</v>
          </cell>
          <cell r="K674">
            <v>0.04</v>
          </cell>
          <cell r="L674">
            <v>16.899999999999999</v>
          </cell>
          <cell r="M674">
            <v>0.55000000000000004</v>
          </cell>
          <cell r="N674">
            <v>7.6049999999999986</v>
          </cell>
          <cell r="O674">
            <v>1.04E-2</v>
          </cell>
          <cell r="P674">
            <v>0</v>
          </cell>
          <cell r="Q674">
            <v>0</v>
          </cell>
          <cell r="R674">
            <v>7.6153999999999984</v>
          </cell>
          <cell r="S674">
            <v>1</v>
          </cell>
          <cell r="T674">
            <v>2.64</v>
          </cell>
          <cell r="U674">
            <v>20.100000000000001</v>
          </cell>
          <cell r="V674">
            <v>0</v>
          </cell>
          <cell r="X674">
            <v>20.100000000000001</v>
          </cell>
          <cell r="Y674">
            <v>0.31113523292627793</v>
          </cell>
          <cell r="Z674">
            <v>19.399999999999999</v>
          </cell>
          <cell r="AA674">
            <v>3.5999999999999997E-2</v>
          </cell>
          <cell r="AB674" t="str">
            <v>YES</v>
          </cell>
          <cell r="AC674">
            <v>20.100000000000001</v>
          </cell>
          <cell r="AD674" t="str">
            <v>I</v>
          </cell>
          <cell r="AE674" t="e">
            <v>#N/A</v>
          </cell>
          <cell r="AF674" t="e">
            <v>#N/A</v>
          </cell>
          <cell r="AG674">
            <v>1</v>
          </cell>
          <cell r="AH674" t="e">
            <v>#N/A</v>
          </cell>
          <cell r="AI674">
            <v>0</v>
          </cell>
          <cell r="AJ674">
            <v>0</v>
          </cell>
          <cell r="AL674" t="e">
            <v>#N/A</v>
          </cell>
          <cell r="AM674" t="e">
            <v>#N/A</v>
          </cell>
          <cell r="AN674" t="str">
            <v/>
          </cell>
          <cell r="AO674" t="str">
            <v>x</v>
          </cell>
        </row>
        <row r="675">
          <cell r="B675" t="str">
            <v>SHI2LRO100ATGB</v>
          </cell>
          <cell r="C675" t="str">
            <v>Rondec Anodized Aluminum</v>
          </cell>
          <cell r="D675" t="str">
            <v>I2L/RO100ATGB</v>
          </cell>
          <cell r="E675" t="str">
            <v>3/8"</v>
          </cell>
          <cell r="G675" t="str">
            <v>EA</v>
          </cell>
          <cell r="J675" t="str">
            <v>I</v>
          </cell>
          <cell r="K675">
            <v>0.04</v>
          </cell>
          <cell r="L675">
            <v>16.899999999999999</v>
          </cell>
          <cell r="M675">
            <v>0.55000000000000004</v>
          </cell>
          <cell r="N675">
            <v>7.6049999999999986</v>
          </cell>
          <cell r="O675">
            <v>1.04E-2</v>
          </cell>
          <cell r="P675">
            <v>0</v>
          </cell>
          <cell r="Q675">
            <v>0</v>
          </cell>
          <cell r="R675">
            <v>7.6153999999999984</v>
          </cell>
          <cell r="S675">
            <v>1</v>
          </cell>
          <cell r="T675">
            <v>2.64</v>
          </cell>
          <cell r="U675">
            <v>20.100000000000001</v>
          </cell>
          <cell r="V675">
            <v>0</v>
          </cell>
          <cell r="X675">
            <v>20.100000000000001</v>
          </cell>
          <cell r="Y675">
            <v>0.31113523292627793</v>
          </cell>
          <cell r="Z675">
            <v>19.399999999999999</v>
          </cell>
          <cell r="AA675">
            <v>3.5999999999999997E-2</v>
          </cell>
          <cell r="AB675" t="str">
            <v>YES</v>
          </cell>
          <cell r="AC675">
            <v>20.100000000000001</v>
          </cell>
          <cell r="AD675" t="str">
            <v>I</v>
          </cell>
          <cell r="AE675" t="e">
            <v>#N/A</v>
          </cell>
          <cell r="AF675" t="e">
            <v>#N/A</v>
          </cell>
          <cell r="AG675">
            <v>1</v>
          </cell>
          <cell r="AH675" t="e">
            <v>#N/A</v>
          </cell>
          <cell r="AI675">
            <v>0</v>
          </cell>
          <cell r="AJ675">
            <v>0</v>
          </cell>
          <cell r="AL675" t="e">
            <v>#N/A</v>
          </cell>
          <cell r="AM675" t="e">
            <v>#N/A</v>
          </cell>
          <cell r="AN675" t="str">
            <v/>
          </cell>
          <cell r="AO675" t="str">
            <v>x</v>
          </cell>
        </row>
        <row r="676">
          <cell r="B676" t="str">
            <v>SHI2LRO125ATGB</v>
          </cell>
          <cell r="C676" t="str">
            <v>Rondec Anodized Aluminum</v>
          </cell>
          <cell r="D676" t="str">
            <v>I2L/RO125ATGB</v>
          </cell>
          <cell r="E676" t="str">
            <v>1/2"</v>
          </cell>
          <cell r="G676" t="str">
            <v>EA</v>
          </cell>
          <cell r="J676" t="str">
            <v>I</v>
          </cell>
          <cell r="K676">
            <v>0.04</v>
          </cell>
          <cell r="L676">
            <v>16.899999999999999</v>
          </cell>
          <cell r="M676">
            <v>0.55000000000000004</v>
          </cell>
          <cell r="N676">
            <v>7.6049999999999986</v>
          </cell>
          <cell r="O676">
            <v>1.04E-2</v>
          </cell>
          <cell r="P676">
            <v>0</v>
          </cell>
          <cell r="Q676">
            <v>0</v>
          </cell>
          <cell r="R676">
            <v>7.6153999999999984</v>
          </cell>
          <cell r="S676">
            <v>1</v>
          </cell>
          <cell r="T676">
            <v>2.64</v>
          </cell>
          <cell r="U676">
            <v>20.100000000000001</v>
          </cell>
          <cell r="V676">
            <v>0</v>
          </cell>
          <cell r="X676">
            <v>20.100000000000001</v>
          </cell>
          <cell r="Y676">
            <v>0.31113523292627793</v>
          </cell>
          <cell r="Z676">
            <v>19.399999999999999</v>
          </cell>
          <cell r="AA676">
            <v>3.5999999999999997E-2</v>
          </cell>
          <cell r="AB676" t="str">
            <v>YES</v>
          </cell>
          <cell r="AC676">
            <v>20.100000000000001</v>
          </cell>
          <cell r="AD676" t="str">
            <v>I</v>
          </cell>
          <cell r="AE676" t="e">
            <v>#N/A</v>
          </cell>
          <cell r="AF676" t="e">
            <v>#N/A</v>
          </cell>
          <cell r="AG676">
            <v>1</v>
          </cell>
          <cell r="AH676" t="e">
            <v>#N/A</v>
          </cell>
          <cell r="AI676">
            <v>0</v>
          </cell>
          <cell r="AJ676">
            <v>0</v>
          </cell>
          <cell r="AL676" t="e">
            <v>#N/A</v>
          </cell>
          <cell r="AM676" t="e">
            <v>#N/A</v>
          </cell>
          <cell r="AN676" t="str">
            <v/>
          </cell>
          <cell r="AO676" t="str">
            <v>x</v>
          </cell>
        </row>
        <row r="677">
          <cell r="B677" t="str">
            <v>SHRO60EB</v>
          </cell>
          <cell r="C677" t="str">
            <v>Rondec Stainless Steel</v>
          </cell>
          <cell r="D677" t="str">
            <v>RO60EB</v>
          </cell>
          <cell r="E677" t="str">
            <v>1/4" x 8'</v>
          </cell>
          <cell r="G677" t="str">
            <v>EA</v>
          </cell>
          <cell r="J677" t="str">
            <v>I</v>
          </cell>
          <cell r="K677">
            <v>1.02</v>
          </cell>
          <cell r="L677">
            <v>58.33</v>
          </cell>
          <cell r="M677">
            <v>0.55000000000000004</v>
          </cell>
          <cell r="N677">
            <v>26.248499999999996</v>
          </cell>
          <cell r="O677">
            <v>2.0200000000000003E-2</v>
          </cell>
          <cell r="P677">
            <v>0</v>
          </cell>
          <cell r="Q677">
            <v>0</v>
          </cell>
          <cell r="R677">
            <v>26.268699999999995</v>
          </cell>
          <cell r="S677">
            <v>1</v>
          </cell>
          <cell r="T677">
            <v>2.64</v>
          </cell>
          <cell r="U677">
            <v>69.349999999999994</v>
          </cell>
          <cell r="V677">
            <v>0</v>
          </cell>
          <cell r="X677">
            <v>69.349999999999994</v>
          </cell>
          <cell r="Y677">
            <v>0.31130104214458948</v>
          </cell>
          <cell r="Z677">
            <v>66.900000000000006</v>
          </cell>
          <cell r="AA677">
            <v>3.6999999999999998E-2</v>
          </cell>
          <cell r="AB677" t="str">
            <v>YES</v>
          </cell>
          <cell r="AC677">
            <v>69.349999999999994</v>
          </cell>
          <cell r="AD677" t="str">
            <v>I</v>
          </cell>
          <cell r="AE677" t="e">
            <v>#N/A</v>
          </cell>
          <cell r="AF677" t="e">
            <v>#N/A</v>
          </cell>
          <cell r="AG677">
            <v>1</v>
          </cell>
          <cell r="AH677" t="e">
            <v>#N/A</v>
          </cell>
          <cell r="AI677">
            <v>0</v>
          </cell>
          <cell r="AJ677">
            <v>0</v>
          </cell>
          <cell r="AL677" t="e">
            <v>#N/A</v>
          </cell>
          <cell r="AM677" t="e">
            <v>#N/A</v>
          </cell>
          <cell r="AN677" t="str">
            <v/>
          </cell>
          <cell r="AO677" t="str">
            <v>x</v>
          </cell>
        </row>
        <row r="678">
          <cell r="B678" t="str">
            <v>SHRO70EB</v>
          </cell>
          <cell r="C678" t="str">
            <v>Rondec Stainless Steel</v>
          </cell>
          <cell r="D678" t="str">
            <v>RO70EB</v>
          </cell>
          <cell r="E678" t="str">
            <v>9/32" x 8'</v>
          </cell>
          <cell r="G678" t="str">
            <v>EA</v>
          </cell>
          <cell r="J678" t="str">
            <v>I</v>
          </cell>
          <cell r="K678">
            <v>1.08</v>
          </cell>
          <cell r="L678">
            <v>59.49</v>
          </cell>
          <cell r="M678">
            <v>0.55000000000000004</v>
          </cell>
          <cell r="N678">
            <v>26.770499999999998</v>
          </cell>
          <cell r="O678">
            <v>2.0799999999999999E-2</v>
          </cell>
          <cell r="P678">
            <v>0</v>
          </cell>
          <cell r="Q678">
            <v>0</v>
          </cell>
          <cell r="R678">
            <v>26.7913</v>
          </cell>
          <cell r="S678">
            <v>1</v>
          </cell>
          <cell r="T678">
            <v>2.64</v>
          </cell>
          <cell r="U678">
            <v>70.73</v>
          </cell>
          <cell r="V678">
            <v>0.02</v>
          </cell>
          <cell r="X678">
            <v>70.75</v>
          </cell>
          <cell r="Y678">
            <v>0.3114988756826213</v>
          </cell>
          <cell r="Z678">
            <v>68.2</v>
          </cell>
          <cell r="AA678">
            <v>3.6999999999999998E-2</v>
          </cell>
          <cell r="AB678" t="str">
            <v>YES</v>
          </cell>
          <cell r="AC678">
            <v>70.75</v>
          </cell>
          <cell r="AD678" t="str">
            <v>I</v>
          </cell>
          <cell r="AE678" t="e">
            <v>#N/A</v>
          </cell>
          <cell r="AF678" t="e">
            <v>#N/A</v>
          </cell>
          <cell r="AG678">
            <v>1</v>
          </cell>
          <cell r="AH678" t="e">
            <v>#N/A</v>
          </cell>
          <cell r="AI678">
            <v>0</v>
          </cell>
          <cell r="AJ678">
            <v>0</v>
          </cell>
          <cell r="AL678" t="e">
            <v>#N/A</v>
          </cell>
          <cell r="AM678" t="e">
            <v>#N/A</v>
          </cell>
          <cell r="AN678" t="str">
            <v/>
          </cell>
          <cell r="AO678" t="str">
            <v>x</v>
          </cell>
        </row>
        <row r="679">
          <cell r="B679" t="str">
            <v>SHRO80EB</v>
          </cell>
          <cell r="C679" t="str">
            <v>Rondec Stainless Steel</v>
          </cell>
          <cell r="D679" t="str">
            <v>RO80EB</v>
          </cell>
          <cell r="E679" t="str">
            <v>5/16" x 8'</v>
          </cell>
          <cell r="G679" t="str">
            <v>EA</v>
          </cell>
          <cell r="J679" t="str">
            <v>I</v>
          </cell>
          <cell r="K679">
            <v>1.19</v>
          </cell>
          <cell r="L679">
            <v>60.89</v>
          </cell>
          <cell r="M679">
            <v>0.55000000000000004</v>
          </cell>
          <cell r="N679">
            <v>27.400499999999997</v>
          </cell>
          <cell r="O679">
            <v>2.1899999999999999E-2</v>
          </cell>
          <cell r="P679">
            <v>0</v>
          </cell>
          <cell r="Q679">
            <v>0</v>
          </cell>
          <cell r="R679">
            <v>27.422399999999996</v>
          </cell>
          <cell r="S679">
            <v>1</v>
          </cell>
          <cell r="T679">
            <v>2.64</v>
          </cell>
          <cell r="U679">
            <v>72.400000000000006</v>
          </cell>
          <cell r="V679">
            <v>0</v>
          </cell>
          <cell r="X679">
            <v>72.400000000000006</v>
          </cell>
          <cell r="Y679">
            <v>0.31134103465595203</v>
          </cell>
          <cell r="Z679">
            <v>69.849999999999994</v>
          </cell>
          <cell r="AA679">
            <v>3.6999999999999998E-2</v>
          </cell>
          <cell r="AB679" t="str">
            <v>YES</v>
          </cell>
          <cell r="AC679">
            <v>72.400000000000006</v>
          </cell>
          <cell r="AD679" t="str">
            <v>I</v>
          </cell>
          <cell r="AE679" t="e">
            <v>#N/A</v>
          </cell>
          <cell r="AF679" t="e">
            <v>#N/A</v>
          </cell>
          <cell r="AG679">
            <v>1</v>
          </cell>
          <cell r="AH679" t="e">
            <v>#N/A</v>
          </cell>
          <cell r="AI679">
            <v>0</v>
          </cell>
          <cell r="AJ679">
            <v>0</v>
          </cell>
          <cell r="AL679" t="e">
            <v>#N/A</v>
          </cell>
          <cell r="AM679" t="e">
            <v>#N/A</v>
          </cell>
          <cell r="AN679" t="str">
            <v/>
          </cell>
          <cell r="AO679" t="str">
            <v>x</v>
          </cell>
        </row>
        <row r="680">
          <cell r="B680" t="str">
            <v>SHRO90EB</v>
          </cell>
          <cell r="C680" t="str">
            <v>Rondec Stainless Steel</v>
          </cell>
          <cell r="D680" t="str">
            <v>RO90EB</v>
          </cell>
          <cell r="E680" t="str">
            <v>11/32" x 8'</v>
          </cell>
          <cell r="G680" t="str">
            <v>EA</v>
          </cell>
          <cell r="J680" t="str">
            <v>I</v>
          </cell>
          <cell r="K680">
            <v>1.25</v>
          </cell>
          <cell r="L680">
            <v>62.11</v>
          </cell>
          <cell r="M680">
            <v>0.55000000000000004</v>
          </cell>
          <cell r="N680">
            <v>27.949499999999997</v>
          </cell>
          <cell r="O680">
            <v>2.2499999999999999E-2</v>
          </cell>
          <cell r="P680">
            <v>0</v>
          </cell>
          <cell r="Q680">
            <v>0</v>
          </cell>
          <cell r="R680">
            <v>27.971999999999998</v>
          </cell>
          <cell r="S680">
            <v>1</v>
          </cell>
          <cell r="T680">
            <v>2.64</v>
          </cell>
          <cell r="U680">
            <v>73.849999999999994</v>
          </cell>
          <cell r="V680">
            <v>0</v>
          </cell>
          <cell r="X680">
            <v>73.849999999999994</v>
          </cell>
          <cell r="Y680">
            <v>0.31133132270573033</v>
          </cell>
          <cell r="Z680">
            <v>71.2</v>
          </cell>
          <cell r="AA680">
            <v>3.6999999999999998E-2</v>
          </cell>
          <cell r="AB680" t="str">
            <v>YES</v>
          </cell>
          <cell r="AC680">
            <v>73.849999999999994</v>
          </cell>
          <cell r="AD680" t="str">
            <v>I</v>
          </cell>
          <cell r="AE680" t="e">
            <v>#N/A</v>
          </cell>
          <cell r="AF680" t="e">
            <v>#N/A</v>
          </cell>
          <cell r="AG680">
            <v>1</v>
          </cell>
          <cell r="AH680" t="e">
            <v>#N/A</v>
          </cell>
          <cell r="AI680">
            <v>0</v>
          </cell>
          <cell r="AJ680">
            <v>0</v>
          </cell>
          <cell r="AL680" t="e">
            <v>#N/A</v>
          </cell>
          <cell r="AM680" t="e">
            <v>#N/A</v>
          </cell>
          <cell r="AN680" t="str">
            <v/>
          </cell>
          <cell r="AO680" t="str">
            <v>x</v>
          </cell>
        </row>
        <row r="681">
          <cell r="B681" t="str">
            <v>SHRO100EB</v>
          </cell>
          <cell r="C681" t="str">
            <v>Rondec Stainless Steel</v>
          </cell>
          <cell r="D681" t="str">
            <v>RO100EB</v>
          </cell>
          <cell r="E681" t="str">
            <v>3/8" x 8'</v>
          </cell>
          <cell r="G681" t="str">
            <v>EA</v>
          </cell>
          <cell r="J681" t="str">
            <v>I</v>
          </cell>
          <cell r="K681">
            <v>1.38</v>
          </cell>
          <cell r="L681">
            <v>63.6</v>
          </cell>
          <cell r="M681">
            <v>0.55000000000000004</v>
          </cell>
          <cell r="N681">
            <v>28.619999999999997</v>
          </cell>
          <cell r="O681">
            <v>2.3800000000000002E-2</v>
          </cell>
          <cell r="P681">
            <v>0</v>
          </cell>
          <cell r="Q681">
            <v>0</v>
          </cell>
          <cell r="R681">
            <v>28.643799999999999</v>
          </cell>
          <cell r="S681">
            <v>1</v>
          </cell>
          <cell r="T681">
            <v>2.64</v>
          </cell>
          <cell r="U681">
            <v>75.62</v>
          </cell>
          <cell r="V681">
            <v>0.03</v>
          </cell>
          <cell r="X681">
            <v>75.650000000000006</v>
          </cell>
          <cell r="Y681">
            <v>0.31157123114823065</v>
          </cell>
          <cell r="Z681">
            <v>72.95</v>
          </cell>
          <cell r="AA681">
            <v>3.6999999999999998E-2</v>
          </cell>
          <cell r="AB681" t="str">
            <v>YES</v>
          </cell>
          <cell r="AC681">
            <v>75.650000000000006</v>
          </cell>
          <cell r="AD681" t="str">
            <v>I</v>
          </cell>
          <cell r="AE681" t="e">
            <v>#N/A</v>
          </cell>
          <cell r="AF681" t="e">
            <v>#N/A</v>
          </cell>
          <cell r="AG681">
            <v>1</v>
          </cell>
          <cell r="AH681" t="e">
            <v>#N/A</v>
          </cell>
          <cell r="AI681">
            <v>0</v>
          </cell>
          <cell r="AJ681">
            <v>0</v>
          </cell>
          <cell r="AL681" t="e">
            <v>#N/A</v>
          </cell>
          <cell r="AM681" t="e">
            <v>#N/A</v>
          </cell>
          <cell r="AN681" t="str">
            <v/>
          </cell>
          <cell r="AO681" t="str">
            <v>x</v>
          </cell>
        </row>
        <row r="682">
          <cell r="B682" t="str">
            <v>SHRO110EB</v>
          </cell>
          <cell r="C682" t="str">
            <v>Rondec Stainless Steel</v>
          </cell>
          <cell r="D682" t="str">
            <v>RO110EB</v>
          </cell>
          <cell r="E682" t="str">
            <v>7/16" x 8'</v>
          </cell>
          <cell r="G682" t="str">
            <v>EA</v>
          </cell>
          <cell r="J682" t="str">
            <v>I</v>
          </cell>
          <cell r="K682">
            <v>1.44</v>
          </cell>
          <cell r="L682">
            <v>64.86</v>
          </cell>
          <cell r="M682">
            <v>0.55000000000000004</v>
          </cell>
          <cell r="N682">
            <v>29.186999999999998</v>
          </cell>
          <cell r="O682">
            <v>2.4399999999999998E-2</v>
          </cell>
          <cell r="P682">
            <v>0</v>
          </cell>
          <cell r="Q682">
            <v>0</v>
          </cell>
          <cell r="R682">
            <v>29.211399999999998</v>
          </cell>
          <cell r="S682">
            <v>1</v>
          </cell>
          <cell r="T682">
            <v>2.64</v>
          </cell>
          <cell r="U682">
            <v>77.12</v>
          </cell>
          <cell r="V682">
            <v>0.03</v>
          </cell>
          <cell r="X682">
            <v>77.150000000000006</v>
          </cell>
          <cell r="Y682">
            <v>0.31157956754845945</v>
          </cell>
          <cell r="Z682">
            <v>74.400000000000006</v>
          </cell>
          <cell r="AA682">
            <v>3.6999999999999998E-2</v>
          </cell>
          <cell r="AB682" t="str">
            <v>YES</v>
          </cell>
          <cell r="AC682">
            <v>77.150000000000006</v>
          </cell>
          <cell r="AD682" t="str">
            <v>I</v>
          </cell>
          <cell r="AE682" t="e">
            <v>#N/A</v>
          </cell>
          <cell r="AF682" t="e">
            <v>#N/A</v>
          </cell>
          <cell r="AG682">
            <v>1</v>
          </cell>
          <cell r="AH682" t="e">
            <v>#N/A</v>
          </cell>
          <cell r="AI682">
            <v>0</v>
          </cell>
          <cell r="AJ682">
            <v>0</v>
          </cell>
          <cell r="AL682" t="e">
            <v>#N/A</v>
          </cell>
          <cell r="AM682" t="e">
            <v>#N/A</v>
          </cell>
          <cell r="AN682" t="str">
            <v/>
          </cell>
          <cell r="AO682" t="str">
            <v>x</v>
          </cell>
        </row>
        <row r="683">
          <cell r="B683" t="str">
            <v>SHRO125EB</v>
          </cell>
          <cell r="C683" t="str">
            <v>Rondec Stainless Steel</v>
          </cell>
          <cell r="D683" t="str">
            <v>RO125EB</v>
          </cell>
          <cell r="E683" t="str">
            <v>1/2" x 8'</v>
          </cell>
          <cell r="G683" t="str">
            <v>EA</v>
          </cell>
          <cell r="J683" t="str">
            <v>I</v>
          </cell>
          <cell r="K683">
            <v>1.52</v>
          </cell>
          <cell r="L683">
            <v>66.38</v>
          </cell>
          <cell r="M683">
            <v>0.55000000000000004</v>
          </cell>
          <cell r="N683">
            <v>29.870999999999995</v>
          </cell>
          <cell r="O683">
            <v>2.52E-2</v>
          </cell>
          <cell r="P683">
            <v>0</v>
          </cell>
          <cell r="Q683">
            <v>0</v>
          </cell>
          <cell r="R683">
            <v>29.896199999999997</v>
          </cell>
          <cell r="S683">
            <v>1</v>
          </cell>
          <cell r="T683">
            <v>2.64</v>
          </cell>
          <cell r="U683">
            <v>78.930000000000007</v>
          </cell>
          <cell r="V683">
            <v>0.02</v>
          </cell>
          <cell r="X683">
            <v>78.95</v>
          </cell>
          <cell r="Y683">
            <v>0.31150440439864141</v>
          </cell>
          <cell r="Z683">
            <v>76.099999999999994</v>
          </cell>
          <cell r="AA683">
            <v>3.6999999999999998E-2</v>
          </cell>
          <cell r="AB683" t="str">
            <v>YES</v>
          </cell>
          <cell r="AC683">
            <v>78.95</v>
          </cell>
          <cell r="AD683" t="str">
            <v>I</v>
          </cell>
          <cell r="AE683" t="e">
            <v>#N/A</v>
          </cell>
          <cell r="AF683" t="e">
            <v>#N/A</v>
          </cell>
          <cell r="AG683">
            <v>1</v>
          </cell>
          <cell r="AH683" t="e">
            <v>#N/A</v>
          </cell>
          <cell r="AI683">
            <v>0</v>
          </cell>
          <cell r="AJ683">
            <v>0</v>
          </cell>
          <cell r="AL683" t="e">
            <v>#N/A</v>
          </cell>
          <cell r="AM683" t="e">
            <v>#N/A</v>
          </cell>
          <cell r="AN683" t="str">
            <v/>
          </cell>
          <cell r="AO683" t="str">
            <v>x</v>
          </cell>
        </row>
        <row r="684">
          <cell r="B684" t="str">
            <v>SHRO150EB</v>
          </cell>
          <cell r="C684" t="str">
            <v>Rondec Stainless Steel</v>
          </cell>
          <cell r="D684" t="str">
            <v>RO150EB</v>
          </cell>
          <cell r="E684" t="str">
            <v>9/16" x 8'</v>
          </cell>
          <cell r="G684" t="str">
            <v>EA</v>
          </cell>
          <cell r="J684" t="str">
            <v>I</v>
          </cell>
          <cell r="K684">
            <v>1.77</v>
          </cell>
          <cell r="L684">
            <v>73.03</v>
          </cell>
          <cell r="M684">
            <v>0.55000000000000004</v>
          </cell>
          <cell r="N684">
            <v>32.863499999999995</v>
          </cell>
          <cell r="O684">
            <v>2.7700000000000002E-2</v>
          </cell>
          <cell r="P684">
            <v>0</v>
          </cell>
          <cell r="Q684">
            <v>0</v>
          </cell>
          <cell r="R684">
            <v>32.891199999999998</v>
          </cell>
          <cell r="S684">
            <v>1</v>
          </cell>
          <cell r="T684">
            <v>2.64</v>
          </cell>
          <cell r="U684">
            <v>86.83</v>
          </cell>
          <cell r="V684">
            <v>0.02</v>
          </cell>
          <cell r="X684">
            <v>86.85</v>
          </cell>
          <cell r="Y684">
            <v>0.31143141257130896</v>
          </cell>
          <cell r="Z684">
            <v>83.75</v>
          </cell>
          <cell r="AA684">
            <v>3.6999999999999998E-2</v>
          </cell>
          <cell r="AB684" t="str">
            <v>YES</v>
          </cell>
          <cell r="AC684">
            <v>86.85</v>
          </cell>
          <cell r="AD684" t="str">
            <v>I</v>
          </cell>
          <cell r="AE684" t="e">
            <v>#N/A</v>
          </cell>
          <cell r="AF684" t="e">
            <v>#N/A</v>
          </cell>
          <cell r="AG684">
            <v>1</v>
          </cell>
          <cell r="AH684" t="e">
            <v>#N/A</v>
          </cell>
          <cell r="AI684">
            <v>0</v>
          </cell>
          <cell r="AJ684">
            <v>0</v>
          </cell>
          <cell r="AL684" t="e">
            <v>#N/A</v>
          </cell>
          <cell r="AM684" t="e">
            <v>#N/A</v>
          </cell>
          <cell r="AN684" t="str">
            <v/>
          </cell>
          <cell r="AO684" t="str">
            <v>x</v>
          </cell>
        </row>
        <row r="685">
          <cell r="B685" t="str">
            <v>SHEVRO60EB</v>
          </cell>
          <cell r="C685" t="str">
            <v>Rondec Stainless Steel</v>
          </cell>
          <cell r="D685" t="str">
            <v>EV/RO60EB</v>
          </cell>
          <cell r="E685" t="str">
            <v>1/4"</v>
          </cell>
          <cell r="G685" t="str">
            <v>EA</v>
          </cell>
          <cell r="J685" t="str">
            <v>I</v>
          </cell>
          <cell r="K685">
            <v>0.01</v>
          </cell>
          <cell r="L685">
            <v>32.770000000000003</v>
          </cell>
          <cell r="M685">
            <v>0.55000000000000004</v>
          </cell>
          <cell r="N685">
            <v>14.746499999999999</v>
          </cell>
          <cell r="O685">
            <v>1.01E-2</v>
          </cell>
          <cell r="P685">
            <v>0</v>
          </cell>
          <cell r="Q685">
            <v>0</v>
          </cell>
          <cell r="R685">
            <v>14.756599999999999</v>
          </cell>
          <cell r="S685">
            <v>1</v>
          </cell>
          <cell r="T685">
            <v>2.64</v>
          </cell>
          <cell r="U685">
            <v>38.96</v>
          </cell>
          <cell r="V685">
            <v>-0.01</v>
          </cell>
          <cell r="X685">
            <v>38.950000000000003</v>
          </cell>
          <cell r="Y685">
            <v>0.31116349632395862</v>
          </cell>
          <cell r="Z685">
            <v>37.6</v>
          </cell>
          <cell r="AA685">
            <v>3.5999999999999997E-2</v>
          </cell>
          <cell r="AB685" t="str">
            <v>YES</v>
          </cell>
          <cell r="AC685">
            <v>38.950000000000003</v>
          </cell>
          <cell r="AD685" t="str">
            <v>I</v>
          </cell>
          <cell r="AE685" t="e">
            <v>#N/A</v>
          </cell>
          <cell r="AF685" t="e">
            <v>#N/A</v>
          </cell>
          <cell r="AG685">
            <v>1</v>
          </cell>
          <cell r="AH685" t="e">
            <v>#N/A</v>
          </cell>
          <cell r="AI685">
            <v>0</v>
          </cell>
          <cell r="AJ685">
            <v>0</v>
          </cell>
          <cell r="AL685" t="e">
            <v>#N/A</v>
          </cell>
          <cell r="AM685" t="e">
            <v>#N/A</v>
          </cell>
          <cell r="AN685" t="str">
            <v/>
          </cell>
          <cell r="AO685" t="str">
            <v>x</v>
          </cell>
        </row>
        <row r="686">
          <cell r="B686" t="str">
            <v>SHEVRO70EB</v>
          </cell>
          <cell r="C686" t="str">
            <v>Rondec Stainless Steel</v>
          </cell>
          <cell r="D686" t="str">
            <v>EV/RO70EB</v>
          </cell>
          <cell r="E686" t="str">
            <v>9/32"</v>
          </cell>
          <cell r="G686" t="str">
            <v>EA</v>
          </cell>
          <cell r="J686" t="str">
            <v>I</v>
          </cell>
          <cell r="K686">
            <v>0.02</v>
          </cell>
          <cell r="L686">
            <v>32.770000000000003</v>
          </cell>
          <cell r="M686">
            <v>0.55000000000000004</v>
          </cell>
          <cell r="N686">
            <v>14.746499999999999</v>
          </cell>
          <cell r="O686">
            <v>1.0200000000000001E-2</v>
          </cell>
          <cell r="P686">
            <v>0</v>
          </cell>
          <cell r="Q686">
            <v>0</v>
          </cell>
          <cell r="R686">
            <v>14.756699999999999</v>
          </cell>
          <cell r="S686">
            <v>1</v>
          </cell>
          <cell r="T686">
            <v>2.64</v>
          </cell>
          <cell r="U686">
            <v>38.96</v>
          </cell>
          <cell r="V686">
            <v>-0.01</v>
          </cell>
          <cell r="X686">
            <v>38.950000000000003</v>
          </cell>
          <cell r="Y686">
            <v>0.31115882833469499</v>
          </cell>
          <cell r="Z686">
            <v>37.6</v>
          </cell>
          <cell r="AA686">
            <v>3.5999999999999997E-2</v>
          </cell>
          <cell r="AB686" t="str">
            <v>YES</v>
          </cell>
          <cell r="AC686">
            <v>38.950000000000003</v>
          </cell>
          <cell r="AD686" t="str">
            <v>I</v>
          </cell>
          <cell r="AE686" t="e">
            <v>#N/A</v>
          </cell>
          <cell r="AF686" t="e">
            <v>#N/A</v>
          </cell>
          <cell r="AG686">
            <v>1</v>
          </cell>
          <cell r="AH686" t="e">
            <v>#N/A</v>
          </cell>
          <cell r="AI686">
            <v>0</v>
          </cell>
          <cell r="AJ686">
            <v>0</v>
          </cell>
          <cell r="AL686" t="e">
            <v>#N/A</v>
          </cell>
          <cell r="AM686" t="e">
            <v>#N/A</v>
          </cell>
          <cell r="AN686" t="str">
            <v/>
          </cell>
          <cell r="AO686" t="str">
            <v>x</v>
          </cell>
        </row>
        <row r="687">
          <cell r="B687" t="str">
            <v>SHEVRO80EB</v>
          </cell>
          <cell r="C687" t="str">
            <v>Rondec Stainless Steel</v>
          </cell>
          <cell r="D687" t="str">
            <v>EV/RO80EB</v>
          </cell>
          <cell r="E687" t="str">
            <v>5/16"</v>
          </cell>
          <cell r="G687" t="str">
            <v>EA</v>
          </cell>
          <cell r="J687" t="str">
            <v>I</v>
          </cell>
          <cell r="K687">
            <v>0.02</v>
          </cell>
          <cell r="L687">
            <v>32.770000000000003</v>
          </cell>
          <cell r="M687">
            <v>0.55000000000000004</v>
          </cell>
          <cell r="N687">
            <v>14.746499999999999</v>
          </cell>
          <cell r="O687">
            <v>1.0200000000000001E-2</v>
          </cell>
          <cell r="P687">
            <v>0</v>
          </cell>
          <cell r="Q687">
            <v>0</v>
          </cell>
          <cell r="R687">
            <v>14.756699999999999</v>
          </cell>
          <cell r="S687">
            <v>1</v>
          </cell>
          <cell r="T687">
            <v>2.64</v>
          </cell>
          <cell r="U687">
            <v>38.96</v>
          </cell>
          <cell r="V687">
            <v>-0.01</v>
          </cell>
          <cell r="X687">
            <v>38.950000000000003</v>
          </cell>
          <cell r="Y687">
            <v>0.31115882833469499</v>
          </cell>
          <cell r="Z687">
            <v>37.6</v>
          </cell>
          <cell r="AA687">
            <v>3.5999999999999997E-2</v>
          </cell>
          <cell r="AB687" t="str">
            <v>YES</v>
          </cell>
          <cell r="AC687">
            <v>38.950000000000003</v>
          </cell>
          <cell r="AD687" t="str">
            <v>I</v>
          </cell>
          <cell r="AE687" t="e">
            <v>#N/A</v>
          </cell>
          <cell r="AF687" t="e">
            <v>#N/A</v>
          </cell>
          <cell r="AG687">
            <v>1</v>
          </cell>
          <cell r="AH687" t="e">
            <v>#N/A</v>
          </cell>
          <cell r="AI687">
            <v>0</v>
          </cell>
          <cell r="AJ687">
            <v>0</v>
          </cell>
          <cell r="AL687" t="e">
            <v>#N/A</v>
          </cell>
          <cell r="AM687" t="e">
            <v>#N/A</v>
          </cell>
          <cell r="AN687" t="str">
            <v/>
          </cell>
          <cell r="AO687" t="str">
            <v>x</v>
          </cell>
        </row>
        <row r="688">
          <cell r="B688" t="str">
            <v>SHEVRO90EB</v>
          </cell>
          <cell r="C688" t="str">
            <v>Rondec Stainless Steel</v>
          </cell>
          <cell r="D688" t="str">
            <v>EV/RO90EB</v>
          </cell>
          <cell r="E688" t="str">
            <v>11/32"</v>
          </cell>
          <cell r="G688" t="str">
            <v>EA</v>
          </cell>
          <cell r="J688" t="str">
            <v>I</v>
          </cell>
          <cell r="K688">
            <v>0.03</v>
          </cell>
          <cell r="L688">
            <v>32.770000000000003</v>
          </cell>
          <cell r="M688">
            <v>0.55000000000000004</v>
          </cell>
          <cell r="N688">
            <v>14.746499999999999</v>
          </cell>
          <cell r="O688">
            <v>1.03E-2</v>
          </cell>
          <cell r="P688">
            <v>0</v>
          </cell>
          <cell r="Q688">
            <v>0</v>
          </cell>
          <cell r="R688">
            <v>14.7568</v>
          </cell>
          <cell r="S688">
            <v>1</v>
          </cell>
          <cell r="T688">
            <v>2.64</v>
          </cell>
          <cell r="U688">
            <v>38.96</v>
          </cell>
          <cell r="V688">
            <v>-0.01</v>
          </cell>
          <cell r="X688">
            <v>38.950000000000003</v>
          </cell>
          <cell r="Y688">
            <v>0.31115416034543131</v>
          </cell>
          <cell r="Z688">
            <v>37.6</v>
          </cell>
          <cell r="AA688">
            <v>3.5999999999999997E-2</v>
          </cell>
          <cell r="AB688" t="str">
            <v>YES</v>
          </cell>
          <cell r="AC688">
            <v>38.950000000000003</v>
          </cell>
          <cell r="AD688" t="str">
            <v>I</v>
          </cell>
          <cell r="AE688" t="e">
            <v>#N/A</v>
          </cell>
          <cell r="AF688" t="e">
            <v>#N/A</v>
          </cell>
          <cell r="AG688">
            <v>1</v>
          </cell>
          <cell r="AH688" t="e">
            <v>#N/A</v>
          </cell>
          <cell r="AI688">
            <v>0</v>
          </cell>
          <cell r="AJ688">
            <v>0</v>
          </cell>
          <cell r="AL688" t="e">
            <v>#N/A</v>
          </cell>
          <cell r="AM688" t="e">
            <v>#N/A</v>
          </cell>
          <cell r="AN688" t="str">
            <v/>
          </cell>
          <cell r="AO688" t="str">
            <v>x</v>
          </cell>
        </row>
        <row r="689">
          <cell r="B689" t="str">
            <v>SHEVRO100EB</v>
          </cell>
          <cell r="C689" t="str">
            <v>Rondec Stainless Steel</v>
          </cell>
          <cell r="D689" t="str">
            <v>EV/RO100EB</v>
          </cell>
          <cell r="E689" t="str">
            <v>3/8"</v>
          </cell>
          <cell r="G689" t="str">
            <v>EA</v>
          </cell>
          <cell r="J689" t="str">
            <v>I</v>
          </cell>
          <cell r="K689">
            <v>0.04</v>
          </cell>
          <cell r="L689">
            <v>37.82</v>
          </cell>
          <cell r="M689">
            <v>0.55000000000000004</v>
          </cell>
          <cell r="N689">
            <v>17.018999999999998</v>
          </cell>
          <cell r="O689">
            <v>1.04E-2</v>
          </cell>
          <cell r="P689">
            <v>0</v>
          </cell>
          <cell r="Q689">
            <v>0</v>
          </cell>
          <cell r="R689">
            <v>17.029399999999999</v>
          </cell>
          <cell r="S689">
            <v>1</v>
          </cell>
          <cell r="T689">
            <v>2.64</v>
          </cell>
          <cell r="U689">
            <v>44.96</v>
          </cell>
          <cell r="V689">
            <v>-0.01</v>
          </cell>
          <cell r="X689">
            <v>44.95</v>
          </cell>
          <cell r="Y689">
            <v>0.31117807665082431</v>
          </cell>
          <cell r="Z689">
            <v>43.35</v>
          </cell>
          <cell r="AA689">
            <v>3.6999999999999998E-2</v>
          </cell>
          <cell r="AB689" t="str">
            <v>YES</v>
          </cell>
          <cell r="AC689">
            <v>44.95</v>
          </cell>
          <cell r="AD689" t="str">
            <v>I</v>
          </cell>
          <cell r="AE689" t="e">
            <v>#N/A</v>
          </cell>
          <cell r="AF689" t="e">
            <v>#N/A</v>
          </cell>
          <cell r="AG689">
            <v>1</v>
          </cell>
          <cell r="AH689" t="e">
            <v>#N/A</v>
          </cell>
          <cell r="AI689">
            <v>0</v>
          </cell>
          <cell r="AJ689">
            <v>0</v>
          </cell>
          <cell r="AL689" t="e">
            <v>#N/A</v>
          </cell>
          <cell r="AM689" t="e">
            <v>#N/A</v>
          </cell>
          <cell r="AN689" t="str">
            <v/>
          </cell>
          <cell r="AO689" t="str">
            <v>x</v>
          </cell>
        </row>
        <row r="690">
          <cell r="B690" t="str">
            <v>SHEVRO110EB</v>
          </cell>
          <cell r="C690" t="str">
            <v>Rondec Stainless Steel</v>
          </cell>
          <cell r="D690" t="str">
            <v>EV/RO110EB</v>
          </cell>
          <cell r="E690" t="str">
            <v>7/16"</v>
          </cell>
          <cell r="G690" t="str">
            <v>EA</v>
          </cell>
          <cell r="J690" t="str">
            <v>I</v>
          </cell>
          <cell r="K690">
            <v>0.05</v>
          </cell>
          <cell r="L690">
            <v>37.82</v>
          </cell>
          <cell r="M690">
            <v>0.55000000000000004</v>
          </cell>
          <cell r="N690">
            <v>17.018999999999998</v>
          </cell>
          <cell r="O690">
            <v>1.0500000000000001E-2</v>
          </cell>
          <cell r="P690">
            <v>0</v>
          </cell>
          <cell r="Q690">
            <v>0</v>
          </cell>
          <cell r="R690">
            <v>17.029499999999999</v>
          </cell>
          <cell r="S690">
            <v>1</v>
          </cell>
          <cell r="T690">
            <v>2.64</v>
          </cell>
          <cell r="U690">
            <v>44.96</v>
          </cell>
          <cell r="V690">
            <v>-0.01</v>
          </cell>
          <cell r="X690">
            <v>44.95</v>
          </cell>
          <cell r="Y690">
            <v>0.3111740317524524</v>
          </cell>
          <cell r="Z690">
            <v>43.35</v>
          </cell>
          <cell r="AA690">
            <v>3.6999999999999998E-2</v>
          </cell>
          <cell r="AB690" t="str">
            <v>YES</v>
          </cell>
          <cell r="AC690">
            <v>44.95</v>
          </cell>
          <cell r="AD690" t="str">
            <v>I</v>
          </cell>
          <cell r="AE690" t="e">
            <v>#N/A</v>
          </cell>
          <cell r="AF690" t="e">
            <v>#N/A</v>
          </cell>
          <cell r="AG690">
            <v>1</v>
          </cell>
          <cell r="AH690" t="e">
            <v>#N/A</v>
          </cell>
          <cell r="AI690">
            <v>0</v>
          </cell>
          <cell r="AJ690">
            <v>0</v>
          </cell>
          <cell r="AL690" t="e">
            <v>#N/A</v>
          </cell>
          <cell r="AM690" t="e">
            <v>#N/A</v>
          </cell>
          <cell r="AN690" t="str">
            <v/>
          </cell>
          <cell r="AO690" t="str">
            <v>x</v>
          </cell>
        </row>
        <row r="691">
          <cell r="B691" t="str">
            <v>SHEVRO125EB</v>
          </cell>
          <cell r="C691" t="str">
            <v>Rondec Stainless Steel</v>
          </cell>
          <cell r="D691" t="str">
            <v>EV/RO125EB</v>
          </cell>
          <cell r="E691" t="str">
            <v>1/2"</v>
          </cell>
          <cell r="G691" t="str">
            <v>EA</v>
          </cell>
          <cell r="J691" t="str">
            <v>I</v>
          </cell>
          <cell r="K691">
            <v>7.0000000000000007E-2</v>
          </cell>
          <cell r="L691">
            <v>37.82</v>
          </cell>
          <cell r="M691">
            <v>0.55000000000000004</v>
          </cell>
          <cell r="N691">
            <v>17.018999999999998</v>
          </cell>
          <cell r="O691">
            <v>1.0700000000000001E-2</v>
          </cell>
          <cell r="P691">
            <v>0</v>
          </cell>
          <cell r="Q691">
            <v>0</v>
          </cell>
          <cell r="R691">
            <v>17.029699999999998</v>
          </cell>
          <cell r="S691">
            <v>1</v>
          </cell>
          <cell r="T691">
            <v>2.64</v>
          </cell>
          <cell r="U691">
            <v>44.96</v>
          </cell>
          <cell r="V691">
            <v>-0.01</v>
          </cell>
          <cell r="X691">
            <v>44.95</v>
          </cell>
          <cell r="Y691">
            <v>0.31116594195570851</v>
          </cell>
          <cell r="Z691">
            <v>43.35</v>
          </cell>
          <cell r="AA691">
            <v>3.6999999999999998E-2</v>
          </cell>
          <cell r="AB691" t="str">
            <v>YES</v>
          </cell>
          <cell r="AC691">
            <v>44.95</v>
          </cell>
          <cell r="AD691" t="str">
            <v>I</v>
          </cell>
          <cell r="AE691" t="e">
            <v>#N/A</v>
          </cell>
          <cell r="AF691" t="e">
            <v>#N/A</v>
          </cell>
          <cell r="AG691">
            <v>1</v>
          </cell>
          <cell r="AH691" t="e">
            <v>#N/A</v>
          </cell>
          <cell r="AI691">
            <v>0</v>
          </cell>
          <cell r="AJ691">
            <v>0</v>
          </cell>
          <cell r="AL691" t="e">
            <v>#N/A</v>
          </cell>
          <cell r="AM691" t="e">
            <v>#N/A</v>
          </cell>
          <cell r="AN691" t="str">
            <v/>
          </cell>
          <cell r="AO691" t="str">
            <v>x</v>
          </cell>
        </row>
        <row r="692">
          <cell r="B692" t="str">
            <v>SHEVRO150EB</v>
          </cell>
          <cell r="C692" t="str">
            <v>Rondec Stainless Steel</v>
          </cell>
          <cell r="D692" t="str">
            <v>EV/RO150EB</v>
          </cell>
          <cell r="E692" t="str">
            <v>9/16"</v>
          </cell>
          <cell r="G692" t="str">
            <v>EA</v>
          </cell>
          <cell r="J692" t="str">
            <v>I</v>
          </cell>
          <cell r="K692">
            <v>0.12</v>
          </cell>
          <cell r="L692">
            <v>40.07</v>
          </cell>
          <cell r="M692">
            <v>0.55000000000000004</v>
          </cell>
          <cell r="N692">
            <v>18.031499999999998</v>
          </cell>
          <cell r="O692">
            <v>1.12E-2</v>
          </cell>
          <cell r="P692">
            <v>0</v>
          </cell>
          <cell r="Q692">
            <v>0</v>
          </cell>
          <cell r="R692">
            <v>18.042699999999996</v>
          </cell>
          <cell r="S692">
            <v>1</v>
          </cell>
          <cell r="T692">
            <v>2.64</v>
          </cell>
          <cell r="U692">
            <v>47.63</v>
          </cell>
          <cell r="V692">
            <v>0.02</v>
          </cell>
          <cell r="X692">
            <v>47.65</v>
          </cell>
          <cell r="Y692">
            <v>0.31154440522751131</v>
          </cell>
          <cell r="Z692">
            <v>45.95</v>
          </cell>
          <cell r="AA692">
            <v>3.6999999999999998E-2</v>
          </cell>
          <cell r="AB692" t="str">
            <v>YES</v>
          </cell>
          <cell r="AC692">
            <v>47.65</v>
          </cell>
          <cell r="AD692" t="str">
            <v>I</v>
          </cell>
          <cell r="AE692" t="e">
            <v>#N/A</v>
          </cell>
          <cell r="AF692" t="e">
            <v>#N/A</v>
          </cell>
          <cell r="AG692">
            <v>1</v>
          </cell>
          <cell r="AH692" t="e">
            <v>#N/A</v>
          </cell>
          <cell r="AI692">
            <v>0</v>
          </cell>
          <cell r="AJ692">
            <v>0</v>
          </cell>
          <cell r="AL692" t="e">
            <v>#N/A</v>
          </cell>
          <cell r="AM692" t="e">
            <v>#N/A</v>
          </cell>
          <cell r="AN692" t="str">
            <v/>
          </cell>
          <cell r="AO692" t="str">
            <v>x</v>
          </cell>
        </row>
        <row r="693">
          <cell r="B693" t="str">
            <v>SHI2SRO80EBV2A</v>
          </cell>
          <cell r="C693" t="str">
            <v>Rondec Stainless Steel</v>
          </cell>
          <cell r="D693" t="str">
            <v>I2S/RO80EB/V2A</v>
          </cell>
          <cell r="E693" t="str">
            <v>5/16"</v>
          </cell>
          <cell r="G693" t="str">
            <v>EA</v>
          </cell>
          <cell r="J693" t="str">
            <v>I</v>
          </cell>
          <cell r="K693">
            <v>0.04</v>
          </cell>
          <cell r="L693">
            <v>43.56</v>
          </cell>
          <cell r="M693">
            <v>0.55000000000000004</v>
          </cell>
          <cell r="N693">
            <v>19.602</v>
          </cell>
          <cell r="O693">
            <v>1.04E-2</v>
          </cell>
          <cell r="P693">
            <v>0</v>
          </cell>
          <cell r="Q693">
            <v>0</v>
          </cell>
          <cell r="R693">
            <v>19.612400000000001</v>
          </cell>
          <cell r="S693">
            <v>1</v>
          </cell>
          <cell r="T693">
            <v>2.64</v>
          </cell>
          <cell r="U693">
            <v>51.78</v>
          </cell>
          <cell r="V693">
            <v>2.0000000000003126E-2</v>
          </cell>
          <cell r="X693">
            <v>51.8</v>
          </cell>
          <cell r="Y693">
            <v>0.31160407160407161</v>
          </cell>
          <cell r="Z693">
            <v>49.95</v>
          </cell>
          <cell r="AA693">
            <v>3.6999999999999998E-2</v>
          </cell>
          <cell r="AB693" t="str">
            <v>YES</v>
          </cell>
          <cell r="AC693">
            <v>51.8</v>
          </cell>
          <cell r="AD693" t="str">
            <v>I</v>
          </cell>
          <cell r="AE693" t="e">
            <v>#N/A</v>
          </cell>
          <cell r="AF693" t="e">
            <v>#N/A</v>
          </cell>
          <cell r="AG693">
            <v>1</v>
          </cell>
          <cell r="AH693" t="e">
            <v>#N/A</v>
          </cell>
          <cell r="AI693">
            <v>0</v>
          </cell>
          <cell r="AJ693">
            <v>0</v>
          </cell>
          <cell r="AL693" t="e">
            <v>#N/A</v>
          </cell>
          <cell r="AM693" t="e">
            <v>#N/A</v>
          </cell>
          <cell r="AN693" t="str">
            <v/>
          </cell>
          <cell r="AO693" t="str">
            <v>x</v>
          </cell>
        </row>
        <row r="694">
          <cell r="B694" t="str">
            <v>SHI2SRO100EBV2A</v>
          </cell>
          <cell r="C694" t="str">
            <v>Rondec Stainless Steel</v>
          </cell>
          <cell r="D694" t="str">
            <v>I2S/RO100EB/V2A</v>
          </cell>
          <cell r="E694" t="str">
            <v>3/8"</v>
          </cell>
          <cell r="G694" t="str">
            <v>EA</v>
          </cell>
          <cell r="J694" t="str">
            <v>I</v>
          </cell>
          <cell r="K694">
            <v>0.06</v>
          </cell>
          <cell r="L694">
            <v>43.56</v>
          </cell>
          <cell r="M694">
            <v>0.55000000000000004</v>
          </cell>
          <cell r="N694">
            <v>19.602</v>
          </cell>
          <cell r="O694">
            <v>1.06E-2</v>
          </cell>
          <cell r="P694">
            <v>0</v>
          </cell>
          <cell r="Q694">
            <v>0</v>
          </cell>
          <cell r="R694">
            <v>19.6126</v>
          </cell>
          <cell r="S694">
            <v>1</v>
          </cell>
          <cell r="T694">
            <v>2.64</v>
          </cell>
          <cell r="U694">
            <v>51.78</v>
          </cell>
          <cell r="V694">
            <v>2.0000000000003126E-2</v>
          </cell>
          <cell r="X694">
            <v>51.8</v>
          </cell>
          <cell r="Y694">
            <v>0.31159705159705164</v>
          </cell>
          <cell r="Z694">
            <v>49.95</v>
          </cell>
          <cell r="AA694">
            <v>3.6999999999999998E-2</v>
          </cell>
          <cell r="AB694" t="str">
            <v>YES</v>
          </cell>
          <cell r="AC694">
            <v>51.8</v>
          </cell>
          <cell r="AD694" t="str">
            <v>I</v>
          </cell>
          <cell r="AE694" t="e">
            <v>#N/A</v>
          </cell>
          <cell r="AF694" t="e">
            <v>#N/A</v>
          </cell>
          <cell r="AG694">
            <v>1</v>
          </cell>
          <cell r="AH694" t="e">
            <v>#N/A</v>
          </cell>
          <cell r="AI694">
            <v>0</v>
          </cell>
          <cell r="AJ694">
            <v>0</v>
          </cell>
          <cell r="AL694" t="e">
            <v>#N/A</v>
          </cell>
          <cell r="AM694" t="e">
            <v>#N/A</v>
          </cell>
          <cell r="AN694" t="str">
            <v/>
          </cell>
          <cell r="AO694" t="str">
            <v>x</v>
          </cell>
        </row>
        <row r="695">
          <cell r="B695" t="str">
            <v>SHI2SRO125EBV2A</v>
          </cell>
          <cell r="C695" t="str">
            <v>Rondec Stainless Steel</v>
          </cell>
          <cell r="D695" t="str">
            <v>I2S/RO125EB/V2A</v>
          </cell>
          <cell r="E695" t="str">
            <v>1/2"</v>
          </cell>
          <cell r="G695" t="str">
            <v>EA</v>
          </cell>
          <cell r="J695" t="str">
            <v>I</v>
          </cell>
          <cell r="K695">
            <v>0.11</v>
          </cell>
          <cell r="L695">
            <v>43.56</v>
          </cell>
          <cell r="M695">
            <v>0.55000000000000004</v>
          </cell>
          <cell r="N695">
            <v>19.602</v>
          </cell>
          <cell r="O695">
            <v>1.11E-2</v>
          </cell>
          <cell r="P695">
            <v>0</v>
          </cell>
          <cell r="Q695">
            <v>0</v>
          </cell>
          <cell r="R695">
            <v>19.613099999999999</v>
          </cell>
          <cell r="S695">
            <v>1</v>
          </cell>
          <cell r="T695">
            <v>2.64</v>
          </cell>
          <cell r="U695">
            <v>51.78</v>
          </cell>
          <cell r="V695">
            <v>2.0000000000003126E-2</v>
          </cell>
          <cell r="X695">
            <v>51.8</v>
          </cell>
          <cell r="Y695">
            <v>0.31157950157950165</v>
          </cell>
          <cell r="Z695">
            <v>49.95</v>
          </cell>
          <cell r="AA695">
            <v>3.6999999999999998E-2</v>
          </cell>
          <cell r="AB695" t="str">
            <v>YES</v>
          </cell>
          <cell r="AC695">
            <v>51.8</v>
          </cell>
          <cell r="AD695" t="str">
            <v>I</v>
          </cell>
          <cell r="AE695" t="e">
            <v>#N/A</v>
          </cell>
          <cell r="AF695" t="e">
            <v>#N/A</v>
          </cell>
          <cell r="AG695">
            <v>1</v>
          </cell>
          <cell r="AH695" t="e">
            <v>#N/A</v>
          </cell>
          <cell r="AI695">
            <v>0</v>
          </cell>
          <cell r="AJ695">
            <v>0</v>
          </cell>
          <cell r="AL695" t="e">
            <v>#N/A</v>
          </cell>
          <cell r="AM695" t="e">
            <v>#N/A</v>
          </cell>
          <cell r="AN695" t="str">
            <v/>
          </cell>
          <cell r="AO695" t="str">
            <v>x</v>
          </cell>
        </row>
        <row r="696">
          <cell r="B696" t="str">
            <v>SHEKRO80EB</v>
          </cell>
          <cell r="C696" t="str">
            <v>Rondec Stainless Steel</v>
          </cell>
          <cell r="D696" t="str">
            <v>EK/RO80EB</v>
          </cell>
          <cell r="E696" t="str">
            <v>5/16"</v>
          </cell>
          <cell r="G696" t="str">
            <v>EA</v>
          </cell>
          <cell r="J696" t="str">
            <v>I</v>
          </cell>
          <cell r="K696">
            <v>0.01</v>
          </cell>
          <cell r="L696">
            <v>3.88</v>
          </cell>
          <cell r="M696">
            <v>0.55000000000000004</v>
          </cell>
          <cell r="N696">
            <v>1.7459999999999998</v>
          </cell>
          <cell r="O696">
            <v>1.01E-2</v>
          </cell>
          <cell r="P696">
            <v>0</v>
          </cell>
          <cell r="Q696">
            <v>0</v>
          </cell>
          <cell r="R696">
            <v>1.7560999999999998</v>
          </cell>
          <cell r="S696">
            <v>1</v>
          </cell>
          <cell r="T696">
            <v>2.64</v>
          </cell>
          <cell r="U696">
            <v>4.6399999999999997</v>
          </cell>
          <cell r="V696">
            <v>0.01</v>
          </cell>
          <cell r="X696">
            <v>4.6500000000000004</v>
          </cell>
          <cell r="Y696">
            <v>0.31335288367546454</v>
          </cell>
          <cell r="Z696">
            <v>4.5</v>
          </cell>
          <cell r="AA696">
            <v>3.3000000000000002E-2</v>
          </cell>
          <cell r="AB696" t="str">
            <v>YES</v>
          </cell>
          <cell r="AC696">
            <v>4.6500000000000004</v>
          </cell>
          <cell r="AD696" t="str">
            <v>I</v>
          </cell>
          <cell r="AE696" t="e">
            <v>#N/A</v>
          </cell>
          <cell r="AF696" t="e">
            <v>#N/A</v>
          </cell>
          <cell r="AG696">
            <v>1</v>
          </cell>
          <cell r="AH696" t="e">
            <v>#N/A</v>
          </cell>
          <cell r="AI696">
            <v>0</v>
          </cell>
          <cell r="AJ696">
            <v>0</v>
          </cell>
          <cell r="AL696" t="e">
            <v>#N/A</v>
          </cell>
          <cell r="AM696" t="e">
            <v>#N/A</v>
          </cell>
          <cell r="AN696" t="str">
            <v/>
          </cell>
          <cell r="AO696" t="str">
            <v>x</v>
          </cell>
        </row>
        <row r="697">
          <cell r="B697" t="str">
            <v>SHEKRO100EB</v>
          </cell>
          <cell r="C697" t="str">
            <v>Rondec Stainless Steel</v>
          </cell>
          <cell r="D697" t="str">
            <v>EK/RO100EB</v>
          </cell>
          <cell r="E697" t="str">
            <v>3/8"</v>
          </cell>
          <cell r="G697" t="str">
            <v>EA</v>
          </cell>
          <cell r="J697" t="str">
            <v>I</v>
          </cell>
          <cell r="K697">
            <v>0.01</v>
          </cell>
          <cell r="L697">
            <v>3.88</v>
          </cell>
          <cell r="M697">
            <v>0.55000000000000004</v>
          </cell>
          <cell r="N697">
            <v>1.7459999999999998</v>
          </cell>
          <cell r="O697">
            <v>1.01E-2</v>
          </cell>
          <cell r="P697">
            <v>0</v>
          </cell>
          <cell r="Q697">
            <v>0</v>
          </cell>
          <cell r="R697">
            <v>1.7560999999999998</v>
          </cell>
          <cell r="S697">
            <v>1</v>
          </cell>
          <cell r="T697">
            <v>2.64</v>
          </cell>
          <cell r="U697">
            <v>4.6399999999999997</v>
          </cell>
          <cell r="V697">
            <v>0.01</v>
          </cell>
          <cell r="X697">
            <v>4.6500000000000004</v>
          </cell>
          <cell r="Y697">
            <v>0.31335288367546454</v>
          </cell>
          <cell r="Z697">
            <v>4.5</v>
          </cell>
          <cell r="AA697">
            <v>3.3000000000000002E-2</v>
          </cell>
          <cell r="AB697" t="str">
            <v>YES</v>
          </cell>
          <cell r="AC697">
            <v>4.6500000000000004</v>
          </cell>
          <cell r="AD697" t="str">
            <v>I</v>
          </cell>
          <cell r="AE697" t="e">
            <v>#N/A</v>
          </cell>
          <cell r="AF697" t="e">
            <v>#N/A</v>
          </cell>
          <cell r="AG697">
            <v>1</v>
          </cell>
          <cell r="AH697" t="e">
            <v>#N/A</v>
          </cell>
          <cell r="AI697">
            <v>0</v>
          </cell>
          <cell r="AJ697">
            <v>0</v>
          </cell>
          <cell r="AL697" t="e">
            <v>#N/A</v>
          </cell>
          <cell r="AM697" t="e">
            <v>#N/A</v>
          </cell>
          <cell r="AN697" t="str">
            <v/>
          </cell>
          <cell r="AO697" t="str">
            <v>x</v>
          </cell>
        </row>
        <row r="698">
          <cell r="B698" t="str">
            <v>SHEKRO125EB</v>
          </cell>
          <cell r="C698" t="str">
            <v>Rondec Stainless Steel</v>
          </cell>
          <cell r="D698" t="str">
            <v>EK/RO125EB</v>
          </cell>
          <cell r="E698" t="str">
            <v>1/2"</v>
          </cell>
          <cell r="G698" t="str">
            <v>EA</v>
          </cell>
          <cell r="J698" t="str">
            <v>I</v>
          </cell>
          <cell r="K698">
            <v>0.01</v>
          </cell>
          <cell r="L698">
            <v>3.88</v>
          </cell>
          <cell r="M698">
            <v>0.55000000000000004</v>
          </cell>
          <cell r="N698">
            <v>1.7459999999999998</v>
          </cell>
          <cell r="O698">
            <v>1.01E-2</v>
          </cell>
          <cell r="P698">
            <v>0</v>
          </cell>
          <cell r="Q698">
            <v>0</v>
          </cell>
          <cell r="R698">
            <v>1.7560999999999998</v>
          </cell>
          <cell r="S698">
            <v>1</v>
          </cell>
          <cell r="T698">
            <v>2.64</v>
          </cell>
          <cell r="U698">
            <v>4.6399999999999997</v>
          </cell>
          <cell r="V698">
            <v>0.01</v>
          </cell>
          <cell r="X698">
            <v>4.6500000000000004</v>
          </cell>
          <cell r="Y698">
            <v>0.31335288367546454</v>
          </cell>
          <cell r="Z698">
            <v>4.5</v>
          </cell>
          <cell r="AA698">
            <v>3.3000000000000002E-2</v>
          </cell>
          <cell r="AB698" t="str">
            <v>YES</v>
          </cell>
          <cell r="AC698">
            <v>4.6500000000000004</v>
          </cell>
          <cell r="AD698" t="str">
            <v>I</v>
          </cell>
          <cell r="AE698" t="e">
            <v>#N/A</v>
          </cell>
          <cell r="AF698" t="e">
            <v>#N/A</v>
          </cell>
          <cell r="AG698">
            <v>1</v>
          </cell>
          <cell r="AH698" t="e">
            <v>#N/A</v>
          </cell>
          <cell r="AI698">
            <v>0</v>
          </cell>
          <cell r="AJ698">
            <v>0</v>
          </cell>
          <cell r="AL698" t="e">
            <v>#N/A</v>
          </cell>
          <cell r="AM698" t="e">
            <v>#N/A</v>
          </cell>
          <cell r="AN698" t="str">
            <v/>
          </cell>
          <cell r="AO698" t="str">
            <v>x</v>
          </cell>
        </row>
        <row r="699">
          <cell r="B699" t="str">
            <v>SHRO60MC</v>
          </cell>
          <cell r="C699" t="str">
            <v>Rondec Chrome-Plated Solid Brass</v>
          </cell>
          <cell r="D699" t="str">
            <v>RO60MC</v>
          </cell>
          <cell r="E699" t="str">
            <v>1/4" x 8'</v>
          </cell>
          <cell r="G699" t="str">
            <v>EA</v>
          </cell>
          <cell r="J699" t="str">
            <v>I</v>
          </cell>
          <cell r="K699">
            <v>1.58</v>
          </cell>
          <cell r="L699">
            <v>100.01</v>
          </cell>
          <cell r="M699">
            <v>0.55000000000000004</v>
          </cell>
          <cell r="N699">
            <v>45.0045</v>
          </cell>
          <cell r="O699">
            <v>2.5800000000000003E-2</v>
          </cell>
          <cell r="P699">
            <v>0</v>
          </cell>
          <cell r="Q699">
            <v>0</v>
          </cell>
          <cell r="R699">
            <v>45.030299999999997</v>
          </cell>
          <cell r="S699">
            <v>1</v>
          </cell>
          <cell r="T699">
            <v>2.64</v>
          </cell>
          <cell r="U699">
            <v>118.88</v>
          </cell>
          <cell r="V699">
            <v>2.0000000000003126E-2</v>
          </cell>
          <cell r="X699">
            <v>118.9</v>
          </cell>
          <cell r="Y699">
            <v>0.31141065830721021</v>
          </cell>
          <cell r="Z699">
            <v>114.65</v>
          </cell>
          <cell r="AA699">
            <v>3.6999999999999998E-2</v>
          </cell>
          <cell r="AB699" t="str">
            <v>YES</v>
          </cell>
          <cell r="AC699">
            <v>118.9</v>
          </cell>
          <cell r="AD699" t="str">
            <v>I</v>
          </cell>
          <cell r="AE699" t="e">
            <v>#N/A</v>
          </cell>
          <cell r="AF699" t="e">
            <v>#N/A</v>
          </cell>
          <cell r="AG699">
            <v>1</v>
          </cell>
          <cell r="AH699" t="e">
            <v>#N/A</v>
          </cell>
          <cell r="AI699">
            <v>0</v>
          </cell>
          <cell r="AJ699">
            <v>0</v>
          </cell>
          <cell r="AL699" t="e">
            <v>#N/A</v>
          </cell>
          <cell r="AM699" t="e">
            <v>#N/A</v>
          </cell>
          <cell r="AN699" t="str">
            <v/>
          </cell>
          <cell r="AO699" t="str">
            <v>x</v>
          </cell>
        </row>
        <row r="700">
          <cell r="B700" t="str">
            <v>SHRO80MC</v>
          </cell>
          <cell r="C700" t="str">
            <v>Rondec Chrome-Plated Solid Brass</v>
          </cell>
          <cell r="D700" t="str">
            <v>RO80MC</v>
          </cell>
          <cell r="E700" t="str">
            <v>5/16" x 8'</v>
          </cell>
          <cell r="G700" t="str">
            <v>EA</v>
          </cell>
          <cell r="J700" t="str">
            <v>I</v>
          </cell>
          <cell r="K700">
            <v>1.9</v>
          </cell>
          <cell r="L700">
            <v>105.75</v>
          </cell>
          <cell r="M700">
            <v>0.55000000000000004</v>
          </cell>
          <cell r="N700">
            <v>47.587499999999999</v>
          </cell>
          <cell r="O700">
            <v>2.8999999999999998E-2</v>
          </cell>
          <cell r="P700">
            <v>0</v>
          </cell>
          <cell r="Q700">
            <v>0</v>
          </cell>
          <cell r="R700">
            <v>47.616500000000002</v>
          </cell>
          <cell r="S700">
            <v>1</v>
          </cell>
          <cell r="T700">
            <v>2.64</v>
          </cell>
          <cell r="U700">
            <v>125.71</v>
          </cell>
          <cell r="V700">
            <v>-0.01</v>
          </cell>
          <cell r="X700">
            <v>125.7</v>
          </cell>
          <cell r="Y700">
            <v>0.31125334490489626</v>
          </cell>
          <cell r="Z700">
            <v>121.25</v>
          </cell>
          <cell r="AA700">
            <v>3.6999999999999998E-2</v>
          </cell>
          <cell r="AB700" t="str">
            <v>YES</v>
          </cell>
          <cell r="AC700">
            <v>125.7</v>
          </cell>
          <cell r="AD700" t="str">
            <v>I</v>
          </cell>
          <cell r="AE700" t="e">
            <v>#N/A</v>
          </cell>
          <cell r="AF700" t="e">
            <v>#N/A</v>
          </cell>
          <cell r="AG700">
            <v>1</v>
          </cell>
          <cell r="AH700" t="e">
            <v>#N/A</v>
          </cell>
          <cell r="AI700">
            <v>0</v>
          </cell>
          <cell r="AJ700">
            <v>0</v>
          </cell>
          <cell r="AL700" t="e">
            <v>#N/A</v>
          </cell>
          <cell r="AM700" t="e">
            <v>#N/A</v>
          </cell>
          <cell r="AN700" t="str">
            <v/>
          </cell>
          <cell r="AO700" t="str">
            <v>x</v>
          </cell>
        </row>
        <row r="701">
          <cell r="B701" t="str">
            <v>SHRO100MC</v>
          </cell>
          <cell r="C701" t="str">
            <v>Rondec Chrome-Plated Solid Brass</v>
          </cell>
          <cell r="D701" t="str">
            <v>RO100MC</v>
          </cell>
          <cell r="E701" t="str">
            <v>3/8" x 8'</v>
          </cell>
          <cell r="G701" t="str">
            <v>EA</v>
          </cell>
          <cell r="J701" t="str">
            <v>I</v>
          </cell>
          <cell r="K701">
            <v>2.2799999999999998</v>
          </cell>
          <cell r="L701">
            <v>110.3</v>
          </cell>
          <cell r="M701">
            <v>0.55000000000000004</v>
          </cell>
          <cell r="N701">
            <v>49.634999999999991</v>
          </cell>
          <cell r="O701">
            <v>3.2799999999999996E-2</v>
          </cell>
          <cell r="P701">
            <v>0</v>
          </cell>
          <cell r="Q701">
            <v>0</v>
          </cell>
          <cell r="R701">
            <v>49.667799999999993</v>
          </cell>
          <cell r="S701">
            <v>1</v>
          </cell>
          <cell r="T701">
            <v>2.64</v>
          </cell>
          <cell r="U701">
            <v>131.12</v>
          </cell>
          <cell r="V701">
            <v>0.03</v>
          </cell>
          <cell r="X701">
            <v>131.15</v>
          </cell>
          <cell r="Y701">
            <v>0.31143659238207483</v>
          </cell>
          <cell r="Z701">
            <v>126.45</v>
          </cell>
          <cell r="AA701">
            <v>3.6999999999999998E-2</v>
          </cell>
          <cell r="AB701" t="str">
            <v>YES</v>
          </cell>
          <cell r="AC701">
            <v>131.15</v>
          </cell>
          <cell r="AD701" t="str">
            <v>I</v>
          </cell>
          <cell r="AE701" t="e">
            <v>#N/A</v>
          </cell>
          <cell r="AF701" t="e">
            <v>#N/A</v>
          </cell>
          <cell r="AG701">
            <v>1</v>
          </cell>
          <cell r="AH701" t="e">
            <v>#N/A</v>
          </cell>
          <cell r="AI701">
            <v>0</v>
          </cell>
          <cell r="AJ701">
            <v>0</v>
          </cell>
          <cell r="AL701" t="e">
            <v>#N/A</v>
          </cell>
          <cell r="AM701" t="e">
            <v>#N/A</v>
          </cell>
          <cell r="AN701" t="str">
            <v/>
          </cell>
          <cell r="AO701" t="str">
            <v>x</v>
          </cell>
        </row>
        <row r="702">
          <cell r="B702" t="str">
            <v>SHRO125MC</v>
          </cell>
          <cell r="C702" t="str">
            <v>Rondec Chrome-Plated Solid Brass</v>
          </cell>
          <cell r="D702" t="str">
            <v>RO125MC</v>
          </cell>
          <cell r="E702" t="str">
            <v>1/2" x 8'</v>
          </cell>
          <cell r="G702" t="str">
            <v>EA</v>
          </cell>
          <cell r="J702" t="str">
            <v>I</v>
          </cell>
          <cell r="K702">
            <v>2.4900000000000002</v>
          </cell>
          <cell r="L702">
            <v>116.19</v>
          </cell>
          <cell r="M702">
            <v>0.55000000000000004</v>
          </cell>
          <cell r="N702">
            <v>52.285499999999992</v>
          </cell>
          <cell r="O702">
            <v>3.49E-2</v>
          </cell>
          <cell r="P702">
            <v>0</v>
          </cell>
          <cell r="Q702">
            <v>0</v>
          </cell>
          <cell r="R702">
            <v>52.320399999999992</v>
          </cell>
          <cell r="S702">
            <v>1</v>
          </cell>
          <cell r="T702">
            <v>2.64</v>
          </cell>
          <cell r="U702">
            <v>138.13</v>
          </cell>
          <cell r="V702">
            <v>0.02</v>
          </cell>
          <cell r="X702">
            <v>138.15</v>
          </cell>
          <cell r="Y702">
            <v>0.31141512848353264</v>
          </cell>
          <cell r="Z702">
            <v>133.19999999999999</v>
          </cell>
          <cell r="AA702">
            <v>3.6999999999999998E-2</v>
          </cell>
          <cell r="AB702" t="str">
            <v>YES</v>
          </cell>
          <cell r="AC702">
            <v>138.15</v>
          </cell>
          <cell r="AD702" t="str">
            <v>I</v>
          </cell>
          <cell r="AE702" t="e">
            <v>#N/A</v>
          </cell>
          <cell r="AF702" t="e">
            <v>#N/A</v>
          </cell>
          <cell r="AG702">
            <v>1</v>
          </cell>
          <cell r="AH702" t="e">
            <v>#N/A</v>
          </cell>
          <cell r="AI702">
            <v>0</v>
          </cell>
          <cell r="AJ702">
            <v>0</v>
          </cell>
          <cell r="AL702" t="e">
            <v>#N/A</v>
          </cell>
          <cell r="AM702" t="e">
            <v>#N/A</v>
          </cell>
          <cell r="AN702" t="str">
            <v/>
          </cell>
          <cell r="AO702" t="str">
            <v>x</v>
          </cell>
        </row>
        <row r="703">
          <cell r="B703" t="str">
            <v>SHRO60AGR</v>
          </cell>
          <cell r="C703" t="str">
            <v>Rondec Anodized Aluminum</v>
          </cell>
          <cell r="D703" t="str">
            <v>RO60AGR</v>
          </cell>
          <cell r="E703" t="str">
            <v>1/4" x 8'</v>
          </cell>
          <cell r="G703" t="str">
            <v>EA</v>
          </cell>
          <cell r="J703" t="str">
            <v>I</v>
          </cell>
          <cell r="K703">
            <v>0.435</v>
          </cell>
          <cell r="L703">
            <v>15.86</v>
          </cell>
          <cell r="M703">
            <v>0.55000000000000004</v>
          </cell>
          <cell r="N703">
            <v>7.1369999999999987</v>
          </cell>
          <cell r="O703">
            <v>1.435E-2</v>
          </cell>
          <cell r="P703">
            <v>0</v>
          </cell>
          <cell r="Q703">
            <v>0</v>
          </cell>
          <cell r="R703">
            <v>7.151349999999999</v>
          </cell>
          <cell r="S703">
            <v>1</v>
          </cell>
          <cell r="T703">
            <v>2.64</v>
          </cell>
          <cell r="U703">
            <v>18.88</v>
          </cell>
          <cell r="V703">
            <v>2.0000000000003126E-2</v>
          </cell>
          <cell r="X703">
            <v>18.899999999999999</v>
          </cell>
          <cell r="Y703">
            <v>0.31203944203944212</v>
          </cell>
          <cell r="Z703">
            <v>18.2</v>
          </cell>
          <cell r="AA703">
            <v>3.7999999999999999E-2</v>
          </cell>
          <cell r="AB703" t="str">
            <v>YES</v>
          </cell>
          <cell r="AC703">
            <v>18.899999999999999</v>
          </cell>
          <cell r="AD703" t="str">
            <v>I</v>
          </cell>
          <cell r="AE703" t="e">
            <v>#N/A</v>
          </cell>
          <cell r="AF703" t="e">
            <v>#N/A</v>
          </cell>
          <cell r="AG703">
            <v>1</v>
          </cell>
          <cell r="AH703" t="e">
            <v>#N/A</v>
          </cell>
          <cell r="AI703">
            <v>0</v>
          </cell>
          <cell r="AJ703">
            <v>0</v>
          </cell>
          <cell r="AL703" t="e">
            <v>#N/A</v>
          </cell>
          <cell r="AM703" t="e">
            <v>#N/A</v>
          </cell>
          <cell r="AN703" t="str">
            <v/>
          </cell>
          <cell r="AO703" t="str">
            <v>x</v>
          </cell>
        </row>
        <row r="704">
          <cell r="B704" t="str">
            <v>SHRO80AGR</v>
          </cell>
          <cell r="C704" t="str">
            <v>Rondec Anodized Aluminum</v>
          </cell>
          <cell r="D704" t="str">
            <v>RO80AGR</v>
          </cell>
          <cell r="E704" t="str">
            <v>5/16" x 8'</v>
          </cell>
          <cell r="G704" t="str">
            <v>EA</v>
          </cell>
          <cell r="J704" t="str">
            <v>I</v>
          </cell>
          <cell r="K704">
            <v>0.57499999999999996</v>
          </cell>
          <cell r="L704">
            <v>16.940000000000001</v>
          </cell>
          <cell r="M704">
            <v>0.55000000000000004</v>
          </cell>
          <cell r="N704">
            <v>7.6230000000000002</v>
          </cell>
          <cell r="O704">
            <v>1.575E-2</v>
          </cell>
          <cell r="P704">
            <v>0</v>
          </cell>
          <cell r="Q704">
            <v>0</v>
          </cell>
          <cell r="R704">
            <v>7.6387499999999999</v>
          </cell>
          <cell r="S704">
            <v>1</v>
          </cell>
          <cell r="T704">
            <v>2.64</v>
          </cell>
          <cell r="U704">
            <v>20.170000000000002</v>
          </cell>
          <cell r="V704">
            <v>3.0000000000001137E-2</v>
          </cell>
          <cell r="X704">
            <v>20.2</v>
          </cell>
          <cell r="Y704">
            <v>0.3124437443744375</v>
          </cell>
          <cell r="Z704">
            <v>19.45</v>
          </cell>
          <cell r="AA704">
            <v>3.9E-2</v>
          </cell>
          <cell r="AB704" t="str">
            <v>YES</v>
          </cell>
          <cell r="AC704">
            <v>20.2</v>
          </cell>
          <cell r="AD704" t="str">
            <v>I</v>
          </cell>
          <cell r="AE704" t="e">
            <v>#N/A</v>
          </cell>
          <cell r="AF704" t="e">
            <v>#N/A</v>
          </cell>
          <cell r="AG704">
            <v>1</v>
          </cell>
          <cell r="AH704" t="e">
            <v>#N/A</v>
          </cell>
          <cell r="AI704">
            <v>0</v>
          </cell>
          <cell r="AJ704">
            <v>0</v>
          </cell>
          <cell r="AL704" t="e">
            <v>#N/A</v>
          </cell>
          <cell r="AM704" t="e">
            <v>#N/A</v>
          </cell>
          <cell r="AN704" t="str">
            <v/>
          </cell>
          <cell r="AO704" t="str">
            <v>x</v>
          </cell>
        </row>
        <row r="705">
          <cell r="B705" t="str">
            <v>SHRO100AGR</v>
          </cell>
          <cell r="C705" t="str">
            <v>Rondec Anodized Aluminum</v>
          </cell>
          <cell r="D705" t="str">
            <v>RO100AGR</v>
          </cell>
          <cell r="E705" t="str">
            <v>3/8" x 8'</v>
          </cell>
          <cell r="G705" t="str">
            <v>EA</v>
          </cell>
          <cell r="J705" t="str">
            <v>I</v>
          </cell>
          <cell r="K705">
            <v>0.65500000000000003</v>
          </cell>
          <cell r="L705">
            <v>18.04</v>
          </cell>
          <cell r="M705">
            <v>0.55000000000000004</v>
          </cell>
          <cell r="N705">
            <v>8.1179999999999986</v>
          </cell>
          <cell r="O705">
            <v>1.6550000000000002E-2</v>
          </cell>
          <cell r="P705">
            <v>0</v>
          </cell>
          <cell r="Q705">
            <v>0</v>
          </cell>
          <cell r="R705">
            <v>8.1345499999999991</v>
          </cell>
          <cell r="S705">
            <v>1</v>
          </cell>
          <cell r="T705">
            <v>2.64</v>
          </cell>
          <cell r="U705">
            <v>21.48</v>
          </cell>
          <cell r="V705">
            <v>2.0000000000003126E-2</v>
          </cell>
          <cell r="X705">
            <v>21.5</v>
          </cell>
          <cell r="Y705">
            <v>0.31208879492600439</v>
          </cell>
          <cell r="Z705">
            <v>20.7</v>
          </cell>
          <cell r="AA705">
            <v>3.9E-2</v>
          </cell>
          <cell r="AB705" t="str">
            <v>YES</v>
          </cell>
          <cell r="AC705">
            <v>21.5</v>
          </cell>
          <cell r="AD705" t="str">
            <v>I</v>
          </cell>
          <cell r="AE705" t="e">
            <v>#N/A</v>
          </cell>
          <cell r="AF705" t="e">
            <v>#N/A</v>
          </cell>
          <cell r="AG705">
            <v>1</v>
          </cell>
          <cell r="AH705" t="e">
            <v>#N/A</v>
          </cell>
          <cell r="AI705">
            <v>0</v>
          </cell>
          <cell r="AJ705">
            <v>0</v>
          </cell>
          <cell r="AL705" t="e">
            <v>#N/A</v>
          </cell>
          <cell r="AM705" t="e">
            <v>#N/A</v>
          </cell>
          <cell r="AN705" t="str">
            <v/>
          </cell>
          <cell r="AO705" t="str">
            <v>x</v>
          </cell>
        </row>
        <row r="706">
          <cell r="B706" t="str">
            <v>SHRO125AGR</v>
          </cell>
          <cell r="C706" t="str">
            <v>Rondec Anodized Aluminum</v>
          </cell>
          <cell r="D706" t="str">
            <v>RO125AGR</v>
          </cell>
          <cell r="E706" t="str">
            <v>1/2" x 8'</v>
          </cell>
          <cell r="G706" t="str">
            <v>EA</v>
          </cell>
          <cell r="J706" t="str">
            <v>I</v>
          </cell>
          <cell r="K706">
            <v>0.66500000000000004</v>
          </cell>
          <cell r="L706">
            <v>19.12</v>
          </cell>
          <cell r="M706">
            <v>0.55000000000000004</v>
          </cell>
          <cell r="N706">
            <v>8.6039999999999992</v>
          </cell>
          <cell r="O706">
            <v>1.6650000000000002E-2</v>
          </cell>
          <cell r="P706">
            <v>0</v>
          </cell>
          <cell r="Q706">
            <v>0</v>
          </cell>
          <cell r="R706">
            <v>8.6206499999999995</v>
          </cell>
          <cell r="S706">
            <v>1</v>
          </cell>
          <cell r="T706">
            <v>2.64</v>
          </cell>
          <cell r="U706">
            <v>22.76</v>
          </cell>
          <cell r="V706">
            <v>-0.01</v>
          </cell>
          <cell r="X706">
            <v>22.75</v>
          </cell>
          <cell r="Y706">
            <v>0.31103696303696315</v>
          </cell>
          <cell r="Z706">
            <v>21.95</v>
          </cell>
          <cell r="AA706">
            <v>3.5999999999999997E-2</v>
          </cell>
          <cell r="AB706" t="str">
            <v>YES</v>
          </cell>
          <cell r="AC706">
            <v>22.75</v>
          </cell>
          <cell r="AD706" t="str">
            <v>I</v>
          </cell>
          <cell r="AE706" t="e">
            <v>#N/A</v>
          </cell>
          <cell r="AF706" t="e">
            <v>#N/A</v>
          </cell>
          <cell r="AG706">
            <v>1</v>
          </cell>
          <cell r="AH706" t="e">
            <v>#N/A</v>
          </cell>
          <cell r="AI706">
            <v>0</v>
          </cell>
          <cell r="AJ706">
            <v>0</v>
          </cell>
          <cell r="AL706" t="e">
            <v>#N/A</v>
          </cell>
          <cell r="AM706" t="e">
            <v>#N/A</v>
          </cell>
          <cell r="AN706" t="str">
            <v/>
          </cell>
          <cell r="AO706" t="str">
            <v>x</v>
          </cell>
        </row>
        <row r="707">
          <cell r="B707" t="str">
            <v>SHEVRO60AGR</v>
          </cell>
          <cell r="C707" t="str">
            <v>Rondec Anodized Aluminum</v>
          </cell>
          <cell r="D707" t="str">
            <v>EV/RO60AGR</v>
          </cell>
          <cell r="E707" t="str">
            <v>1/4"</v>
          </cell>
          <cell r="G707" t="str">
            <v>EA</v>
          </cell>
          <cell r="J707" t="str">
            <v>I</v>
          </cell>
          <cell r="K707">
            <v>0.01</v>
          </cell>
          <cell r="L707">
            <v>6.51</v>
          </cell>
          <cell r="M707">
            <v>0.55000000000000004</v>
          </cell>
          <cell r="N707">
            <v>2.9294999999999995</v>
          </cell>
          <cell r="O707">
            <v>1.01E-2</v>
          </cell>
          <cell r="P707">
            <v>0</v>
          </cell>
          <cell r="Q707">
            <v>0</v>
          </cell>
          <cell r="R707">
            <v>2.9395999999999995</v>
          </cell>
          <cell r="S707">
            <v>1</v>
          </cell>
          <cell r="T707">
            <v>2.64</v>
          </cell>
          <cell r="U707">
            <v>7.76</v>
          </cell>
          <cell r="V707">
            <v>-0.01</v>
          </cell>
          <cell r="X707">
            <v>7.75</v>
          </cell>
          <cell r="Y707">
            <v>0.31035777126099723</v>
          </cell>
          <cell r="Z707">
            <v>7.5</v>
          </cell>
          <cell r="AA707">
            <v>3.3000000000000002E-2</v>
          </cell>
          <cell r="AB707" t="str">
            <v>YES</v>
          </cell>
          <cell r="AC707">
            <v>7.75</v>
          </cell>
          <cell r="AD707" t="str">
            <v>I</v>
          </cell>
          <cell r="AE707" t="e">
            <v>#N/A</v>
          </cell>
          <cell r="AF707" t="e">
            <v>#N/A</v>
          </cell>
          <cell r="AG707">
            <v>1</v>
          </cell>
          <cell r="AH707" t="e">
            <v>#N/A</v>
          </cell>
          <cell r="AI707">
            <v>0</v>
          </cell>
          <cell r="AJ707">
            <v>0</v>
          </cell>
          <cell r="AL707" t="e">
            <v>#N/A</v>
          </cell>
          <cell r="AM707" t="e">
            <v>#N/A</v>
          </cell>
          <cell r="AN707" t="str">
            <v/>
          </cell>
          <cell r="AO707" t="str">
            <v>x</v>
          </cell>
        </row>
        <row r="708">
          <cell r="B708" t="str">
            <v>SHEVRO80AGR</v>
          </cell>
          <cell r="C708" t="str">
            <v>Rondec Anodized Aluminum</v>
          </cell>
          <cell r="D708" t="str">
            <v>EV/RO80AGR</v>
          </cell>
          <cell r="E708" t="str">
            <v>5/16"</v>
          </cell>
          <cell r="G708" t="str">
            <v>EA</v>
          </cell>
          <cell r="J708" t="str">
            <v>I</v>
          </cell>
          <cell r="K708">
            <v>0.01</v>
          </cell>
          <cell r="L708">
            <v>6.51</v>
          </cell>
          <cell r="M708">
            <v>0.55000000000000004</v>
          </cell>
          <cell r="N708">
            <v>2.9294999999999995</v>
          </cell>
          <cell r="O708">
            <v>1.01E-2</v>
          </cell>
          <cell r="P708">
            <v>0</v>
          </cell>
          <cell r="Q708">
            <v>0</v>
          </cell>
          <cell r="R708">
            <v>2.9395999999999995</v>
          </cell>
          <cell r="S708">
            <v>1</v>
          </cell>
          <cell r="T708">
            <v>2.64</v>
          </cell>
          <cell r="U708">
            <v>7.76</v>
          </cell>
          <cell r="V708">
            <v>-0.01</v>
          </cell>
          <cell r="X708">
            <v>7.75</v>
          </cell>
          <cell r="Y708">
            <v>0.31035777126099723</v>
          </cell>
          <cell r="Z708">
            <v>7.5</v>
          </cell>
          <cell r="AA708">
            <v>3.3000000000000002E-2</v>
          </cell>
          <cell r="AB708" t="str">
            <v>YES</v>
          </cell>
          <cell r="AC708">
            <v>7.75</v>
          </cell>
          <cell r="AD708" t="str">
            <v>I</v>
          </cell>
          <cell r="AE708" t="e">
            <v>#N/A</v>
          </cell>
          <cell r="AF708" t="e">
            <v>#N/A</v>
          </cell>
          <cell r="AG708">
            <v>1</v>
          </cell>
          <cell r="AH708" t="e">
            <v>#N/A</v>
          </cell>
          <cell r="AI708">
            <v>0</v>
          </cell>
          <cell r="AJ708">
            <v>0</v>
          </cell>
          <cell r="AL708" t="e">
            <v>#N/A</v>
          </cell>
          <cell r="AM708" t="e">
            <v>#N/A</v>
          </cell>
          <cell r="AN708" t="str">
            <v/>
          </cell>
          <cell r="AO708" t="str">
            <v>x</v>
          </cell>
        </row>
        <row r="709">
          <cell r="B709" t="str">
            <v>SHEVRO100AGR</v>
          </cell>
          <cell r="C709" t="str">
            <v>Rondec Anodized Aluminum</v>
          </cell>
          <cell r="D709" t="str">
            <v>EV/RO100AGR</v>
          </cell>
          <cell r="E709" t="str">
            <v>3/8"</v>
          </cell>
          <cell r="G709" t="str">
            <v>EA</v>
          </cell>
          <cell r="J709" t="str">
            <v>I</v>
          </cell>
          <cell r="K709">
            <v>0.01</v>
          </cell>
          <cell r="L709">
            <v>6.51</v>
          </cell>
          <cell r="M709">
            <v>0.55000000000000004</v>
          </cell>
          <cell r="N709">
            <v>2.9294999999999995</v>
          </cell>
          <cell r="O709">
            <v>1.01E-2</v>
          </cell>
          <cell r="P709">
            <v>0</v>
          </cell>
          <cell r="Q709">
            <v>0</v>
          </cell>
          <cell r="R709">
            <v>2.9395999999999995</v>
          </cell>
          <cell r="S709">
            <v>1</v>
          </cell>
          <cell r="T709">
            <v>2.64</v>
          </cell>
          <cell r="U709">
            <v>7.76</v>
          </cell>
          <cell r="V709">
            <v>-0.01</v>
          </cell>
          <cell r="X709">
            <v>7.75</v>
          </cell>
          <cell r="Y709">
            <v>0.31035777126099723</v>
          </cell>
          <cell r="Z709">
            <v>7.5</v>
          </cell>
          <cell r="AA709">
            <v>3.3000000000000002E-2</v>
          </cell>
          <cell r="AB709" t="str">
            <v>YES</v>
          </cell>
          <cell r="AC709">
            <v>7.75</v>
          </cell>
          <cell r="AD709" t="str">
            <v>I</v>
          </cell>
          <cell r="AE709" t="e">
            <v>#N/A</v>
          </cell>
          <cell r="AF709" t="e">
            <v>#N/A</v>
          </cell>
          <cell r="AG709">
            <v>1</v>
          </cell>
          <cell r="AH709" t="e">
            <v>#N/A</v>
          </cell>
          <cell r="AI709">
            <v>0</v>
          </cell>
          <cell r="AJ709">
            <v>0</v>
          </cell>
          <cell r="AL709" t="e">
            <v>#N/A</v>
          </cell>
          <cell r="AM709" t="e">
            <v>#N/A</v>
          </cell>
          <cell r="AN709" t="str">
            <v/>
          </cell>
          <cell r="AO709" t="str">
            <v>x</v>
          </cell>
        </row>
        <row r="710">
          <cell r="B710" t="str">
            <v>SHEVRO125AGR</v>
          </cell>
          <cell r="C710" t="str">
            <v>Rondec Anodized Aluminum</v>
          </cell>
          <cell r="D710" t="str">
            <v>EV/RO125AGR</v>
          </cell>
          <cell r="E710" t="str">
            <v>1/2"</v>
          </cell>
          <cell r="G710" t="str">
            <v>EA</v>
          </cell>
          <cell r="J710" t="str">
            <v>I</v>
          </cell>
          <cell r="K710">
            <v>0.02</v>
          </cell>
          <cell r="L710">
            <v>6.51</v>
          </cell>
          <cell r="M710">
            <v>0.55000000000000004</v>
          </cell>
          <cell r="N710">
            <v>2.9294999999999995</v>
          </cell>
          <cell r="O710">
            <v>1.0200000000000001E-2</v>
          </cell>
          <cell r="P710">
            <v>0</v>
          </cell>
          <cell r="Q710">
            <v>0</v>
          </cell>
          <cell r="R710">
            <v>2.9396999999999998</v>
          </cell>
          <cell r="S710">
            <v>1</v>
          </cell>
          <cell r="T710">
            <v>2.64</v>
          </cell>
          <cell r="U710">
            <v>7.76</v>
          </cell>
          <cell r="V710">
            <v>-0.01</v>
          </cell>
          <cell r="X710">
            <v>7.75</v>
          </cell>
          <cell r="Y710">
            <v>0.31033431085043994</v>
          </cell>
          <cell r="Z710">
            <v>7.5</v>
          </cell>
          <cell r="AA710">
            <v>3.3000000000000002E-2</v>
          </cell>
          <cell r="AB710" t="str">
            <v>YES</v>
          </cell>
          <cell r="AC710">
            <v>7.75</v>
          </cell>
          <cell r="AD710" t="str">
            <v>I</v>
          </cell>
          <cell r="AE710" t="e">
            <v>#N/A</v>
          </cell>
          <cell r="AF710" t="e">
            <v>#N/A</v>
          </cell>
          <cell r="AG710">
            <v>1</v>
          </cell>
          <cell r="AH710" t="e">
            <v>#N/A</v>
          </cell>
          <cell r="AI710">
            <v>0</v>
          </cell>
          <cell r="AJ710">
            <v>0</v>
          </cell>
          <cell r="AL710" t="e">
            <v>#N/A</v>
          </cell>
          <cell r="AM710" t="e">
            <v>#N/A</v>
          </cell>
          <cell r="AN710" t="str">
            <v/>
          </cell>
          <cell r="AO710" t="str">
            <v>x</v>
          </cell>
        </row>
        <row r="711">
          <cell r="B711" t="str">
            <v>SHIVRO60AGR</v>
          </cell>
          <cell r="C711" t="str">
            <v>Rondec Anodized Aluminum</v>
          </cell>
          <cell r="D711" t="str">
            <v>IV/RO60AGR</v>
          </cell>
          <cell r="E711" t="str">
            <v>1/4"</v>
          </cell>
          <cell r="G711" t="str">
            <v>EA</v>
          </cell>
          <cell r="J711" t="str">
            <v>I</v>
          </cell>
          <cell r="K711">
            <v>0.01</v>
          </cell>
          <cell r="L711">
            <v>6.51</v>
          </cell>
          <cell r="M711">
            <v>0.55000000000000004</v>
          </cell>
          <cell r="N711">
            <v>2.9294999999999995</v>
          </cell>
          <cell r="O711">
            <v>1.01E-2</v>
          </cell>
          <cell r="P711">
            <v>0</v>
          </cell>
          <cell r="Q711">
            <v>0</v>
          </cell>
          <cell r="R711">
            <v>2.9395999999999995</v>
          </cell>
          <cell r="S711">
            <v>1</v>
          </cell>
          <cell r="T711">
            <v>2.64</v>
          </cell>
          <cell r="U711">
            <v>7.76</v>
          </cell>
          <cell r="V711">
            <v>-0.01</v>
          </cell>
          <cell r="X711">
            <v>7.75</v>
          </cell>
          <cell r="Y711">
            <v>0.31035777126099723</v>
          </cell>
          <cell r="Z711">
            <v>7.5</v>
          </cell>
          <cell r="AA711">
            <v>3.3000000000000002E-2</v>
          </cell>
          <cell r="AB711" t="str">
            <v>YES</v>
          </cell>
          <cell r="AC711">
            <v>7.75</v>
          </cell>
          <cell r="AD711" t="str">
            <v>I</v>
          </cell>
          <cell r="AE711" t="e">
            <v>#N/A</v>
          </cell>
          <cell r="AF711" t="e">
            <v>#N/A</v>
          </cell>
          <cell r="AG711">
            <v>1</v>
          </cell>
          <cell r="AH711" t="e">
            <v>#N/A</v>
          </cell>
          <cell r="AI711">
            <v>0</v>
          </cell>
          <cell r="AJ711">
            <v>0</v>
          </cell>
          <cell r="AL711" t="e">
            <v>#N/A</v>
          </cell>
          <cell r="AM711" t="e">
            <v>#N/A</v>
          </cell>
          <cell r="AN711" t="str">
            <v/>
          </cell>
          <cell r="AO711" t="str">
            <v>x</v>
          </cell>
        </row>
        <row r="712">
          <cell r="B712" t="str">
            <v>SHIVRO80AGR</v>
          </cell>
          <cell r="C712" t="str">
            <v>Rondec Anodized Aluminum</v>
          </cell>
          <cell r="D712" t="str">
            <v>IV/RO80AGR</v>
          </cell>
          <cell r="E712" t="str">
            <v>5/16"</v>
          </cell>
          <cell r="G712" t="str">
            <v>EA</v>
          </cell>
          <cell r="J712" t="str">
            <v>I</v>
          </cell>
          <cell r="K712">
            <v>0.01</v>
          </cell>
          <cell r="L712">
            <v>6.51</v>
          </cell>
          <cell r="M712">
            <v>0.55000000000000004</v>
          </cell>
          <cell r="N712">
            <v>2.9294999999999995</v>
          </cell>
          <cell r="O712">
            <v>1.01E-2</v>
          </cell>
          <cell r="P712">
            <v>0</v>
          </cell>
          <cell r="Q712">
            <v>0</v>
          </cell>
          <cell r="R712">
            <v>2.9395999999999995</v>
          </cell>
          <cell r="S712">
            <v>1</v>
          </cell>
          <cell r="T712">
            <v>2.64</v>
          </cell>
          <cell r="U712">
            <v>7.76</v>
          </cell>
          <cell r="V712">
            <v>-0.01</v>
          </cell>
          <cell r="X712">
            <v>7.75</v>
          </cell>
          <cell r="Y712">
            <v>0.31035777126099723</v>
          </cell>
          <cell r="Z712">
            <v>7.5</v>
          </cell>
          <cell r="AA712">
            <v>3.3000000000000002E-2</v>
          </cell>
          <cell r="AB712" t="str">
            <v>YES</v>
          </cell>
          <cell r="AC712">
            <v>7.75</v>
          </cell>
          <cell r="AD712" t="str">
            <v>I</v>
          </cell>
          <cell r="AE712" t="e">
            <v>#N/A</v>
          </cell>
          <cell r="AF712" t="e">
            <v>#N/A</v>
          </cell>
          <cell r="AG712">
            <v>1</v>
          </cell>
          <cell r="AH712" t="e">
            <v>#N/A</v>
          </cell>
          <cell r="AI712">
            <v>0</v>
          </cell>
          <cell r="AJ712">
            <v>0</v>
          </cell>
          <cell r="AL712" t="e">
            <v>#N/A</v>
          </cell>
          <cell r="AM712" t="e">
            <v>#N/A</v>
          </cell>
          <cell r="AN712" t="str">
            <v/>
          </cell>
          <cell r="AO712" t="str">
            <v>x</v>
          </cell>
        </row>
        <row r="713">
          <cell r="B713" t="str">
            <v>SHIVRO100AGR</v>
          </cell>
          <cell r="C713" t="str">
            <v>Rondec Anodized Aluminum</v>
          </cell>
          <cell r="D713" t="str">
            <v>IV/RO100AGR</v>
          </cell>
          <cell r="E713" t="str">
            <v>3/8"</v>
          </cell>
          <cell r="G713" t="str">
            <v>EA</v>
          </cell>
          <cell r="J713" t="str">
            <v>I</v>
          </cell>
          <cell r="K713">
            <v>0.01</v>
          </cell>
          <cell r="L713">
            <v>6.51</v>
          </cell>
          <cell r="M713">
            <v>0.55000000000000004</v>
          </cell>
          <cell r="N713">
            <v>2.9294999999999995</v>
          </cell>
          <cell r="O713">
            <v>1.01E-2</v>
          </cell>
          <cell r="P713">
            <v>0</v>
          </cell>
          <cell r="Q713">
            <v>0</v>
          </cell>
          <cell r="R713">
            <v>2.9395999999999995</v>
          </cell>
          <cell r="S713">
            <v>1</v>
          </cell>
          <cell r="T713">
            <v>2.64</v>
          </cell>
          <cell r="U713">
            <v>7.76</v>
          </cell>
          <cell r="V713">
            <v>-0.01</v>
          </cell>
          <cell r="X713">
            <v>7.75</v>
          </cell>
          <cell r="Y713">
            <v>0.31035777126099723</v>
          </cell>
          <cell r="Z713">
            <v>7.5</v>
          </cell>
          <cell r="AA713">
            <v>3.3000000000000002E-2</v>
          </cell>
          <cell r="AB713" t="str">
            <v>YES</v>
          </cell>
          <cell r="AC713">
            <v>7.75</v>
          </cell>
          <cell r="AD713" t="str">
            <v>I</v>
          </cell>
          <cell r="AE713" t="e">
            <v>#N/A</v>
          </cell>
          <cell r="AF713" t="e">
            <v>#N/A</v>
          </cell>
          <cell r="AG713">
            <v>1</v>
          </cell>
          <cell r="AH713" t="e">
            <v>#N/A</v>
          </cell>
          <cell r="AI713">
            <v>0</v>
          </cell>
          <cell r="AJ713">
            <v>0</v>
          </cell>
          <cell r="AL713" t="e">
            <v>#N/A</v>
          </cell>
          <cell r="AM713" t="e">
            <v>#N/A</v>
          </cell>
          <cell r="AN713" t="str">
            <v/>
          </cell>
          <cell r="AO713" t="str">
            <v>x</v>
          </cell>
        </row>
        <row r="714">
          <cell r="B714" t="str">
            <v>SHIVRO125AGR</v>
          </cell>
          <cell r="C714" t="str">
            <v>Rondec Anodized Aluminum</v>
          </cell>
          <cell r="D714" t="str">
            <v>IV/RO125AGR</v>
          </cell>
          <cell r="E714" t="str">
            <v>1/2"</v>
          </cell>
          <cell r="G714" t="str">
            <v>EA</v>
          </cell>
          <cell r="J714" t="str">
            <v>I</v>
          </cell>
          <cell r="K714">
            <v>0.03</v>
          </cell>
          <cell r="L714">
            <v>6.51</v>
          </cell>
          <cell r="M714">
            <v>0.55000000000000004</v>
          </cell>
          <cell r="N714">
            <v>2.9294999999999995</v>
          </cell>
          <cell r="O714">
            <v>1.03E-2</v>
          </cell>
          <cell r="P714">
            <v>0</v>
          </cell>
          <cell r="Q714">
            <v>0</v>
          </cell>
          <cell r="R714">
            <v>2.9397999999999995</v>
          </cell>
          <cell r="S714">
            <v>1</v>
          </cell>
          <cell r="T714">
            <v>2.64</v>
          </cell>
          <cell r="U714">
            <v>7.76</v>
          </cell>
          <cell r="V714">
            <v>-0.01</v>
          </cell>
          <cell r="X714">
            <v>7.75</v>
          </cell>
          <cell r="Y714">
            <v>0.31031085043988282</v>
          </cell>
          <cell r="Z714">
            <v>7.5</v>
          </cell>
          <cell r="AA714">
            <v>3.3000000000000002E-2</v>
          </cell>
          <cell r="AB714" t="str">
            <v>YES</v>
          </cell>
          <cell r="AC714">
            <v>7.75</v>
          </cell>
          <cell r="AD714" t="str">
            <v>I</v>
          </cell>
          <cell r="AE714" t="e">
            <v>#N/A</v>
          </cell>
          <cell r="AF714" t="e">
            <v>#N/A</v>
          </cell>
          <cell r="AG714">
            <v>1</v>
          </cell>
          <cell r="AH714" t="e">
            <v>#N/A</v>
          </cell>
          <cell r="AI714">
            <v>0</v>
          </cell>
          <cell r="AJ714">
            <v>0</v>
          </cell>
          <cell r="AL714" t="e">
            <v>#N/A</v>
          </cell>
          <cell r="AM714" t="e">
            <v>#N/A</v>
          </cell>
          <cell r="AN714" t="str">
            <v/>
          </cell>
          <cell r="AO714" t="str">
            <v>x</v>
          </cell>
        </row>
        <row r="715">
          <cell r="B715" t="str">
            <v>SHE2LRO80AGR</v>
          </cell>
          <cell r="C715" t="str">
            <v>Rondec Anodized Aluminum</v>
          </cell>
          <cell r="D715" t="str">
            <v>E2L/RO80AGR</v>
          </cell>
          <cell r="E715" t="str">
            <v>5/16"</v>
          </cell>
          <cell r="G715" t="str">
            <v>EA</v>
          </cell>
          <cell r="J715" t="str">
            <v>I</v>
          </cell>
          <cell r="K715">
            <v>0.08</v>
          </cell>
          <cell r="L715">
            <v>13.57</v>
          </cell>
          <cell r="M715">
            <v>0.55000000000000004</v>
          </cell>
          <cell r="N715">
            <v>6.1064999999999996</v>
          </cell>
          <cell r="O715">
            <v>1.0800000000000001E-2</v>
          </cell>
          <cell r="P715">
            <v>0</v>
          </cell>
          <cell r="Q715">
            <v>0</v>
          </cell>
          <cell r="R715">
            <v>6.1172999999999993</v>
          </cell>
          <cell r="S715">
            <v>1</v>
          </cell>
          <cell r="T715">
            <v>2.64</v>
          </cell>
          <cell r="U715">
            <v>16.149999999999999</v>
          </cell>
          <cell r="V715">
            <v>0</v>
          </cell>
          <cell r="X715">
            <v>16.149999999999999</v>
          </cell>
          <cell r="Y715">
            <v>0.31130875316633838</v>
          </cell>
          <cell r="Z715">
            <v>15.6</v>
          </cell>
          <cell r="AA715">
            <v>3.5000000000000003E-2</v>
          </cell>
          <cell r="AB715" t="str">
            <v>YES</v>
          </cell>
          <cell r="AC715">
            <v>16.149999999999999</v>
          </cell>
          <cell r="AD715" t="str">
            <v>I</v>
          </cell>
          <cell r="AE715" t="e">
            <v>#N/A</v>
          </cell>
          <cell r="AF715" t="e">
            <v>#N/A</v>
          </cell>
          <cell r="AG715">
            <v>1</v>
          </cell>
          <cell r="AH715" t="e">
            <v>#N/A</v>
          </cell>
          <cell r="AI715">
            <v>0</v>
          </cell>
          <cell r="AJ715">
            <v>0</v>
          </cell>
          <cell r="AL715" t="e">
            <v>#N/A</v>
          </cell>
          <cell r="AM715" t="e">
            <v>#N/A</v>
          </cell>
          <cell r="AN715" t="str">
            <v/>
          </cell>
          <cell r="AO715" t="str">
            <v>x</v>
          </cell>
        </row>
        <row r="716">
          <cell r="B716" t="str">
            <v>SHE2LRO100AGR</v>
          </cell>
          <cell r="C716" t="str">
            <v>Rondec Anodized Aluminum</v>
          </cell>
          <cell r="D716" t="str">
            <v>E2L/RO100AGR</v>
          </cell>
          <cell r="E716" t="str">
            <v>3/8"</v>
          </cell>
          <cell r="G716" t="str">
            <v>EA</v>
          </cell>
          <cell r="J716" t="str">
            <v>I</v>
          </cell>
          <cell r="K716">
            <v>0.08</v>
          </cell>
          <cell r="L716">
            <v>13.57</v>
          </cell>
          <cell r="M716">
            <v>0.55000000000000004</v>
          </cell>
          <cell r="N716">
            <v>6.1064999999999996</v>
          </cell>
          <cell r="O716">
            <v>1.0800000000000001E-2</v>
          </cell>
          <cell r="P716">
            <v>0</v>
          </cell>
          <cell r="Q716">
            <v>0</v>
          </cell>
          <cell r="R716">
            <v>6.1172999999999993</v>
          </cell>
          <cell r="S716">
            <v>1</v>
          </cell>
          <cell r="T716">
            <v>2.64</v>
          </cell>
          <cell r="U716">
            <v>16.149999999999999</v>
          </cell>
          <cell r="V716">
            <v>0</v>
          </cell>
          <cell r="X716">
            <v>16.149999999999999</v>
          </cell>
          <cell r="Y716">
            <v>0.31130875316633838</v>
          </cell>
          <cell r="Z716">
            <v>15.6</v>
          </cell>
          <cell r="AA716">
            <v>3.5000000000000003E-2</v>
          </cell>
          <cell r="AB716" t="str">
            <v>YES</v>
          </cell>
          <cell r="AC716">
            <v>16.149999999999999</v>
          </cell>
          <cell r="AD716" t="str">
            <v>I</v>
          </cell>
          <cell r="AE716" t="e">
            <v>#N/A</v>
          </cell>
          <cell r="AF716" t="e">
            <v>#N/A</v>
          </cell>
          <cell r="AG716">
            <v>1</v>
          </cell>
          <cell r="AH716" t="e">
            <v>#N/A</v>
          </cell>
          <cell r="AI716">
            <v>0</v>
          </cell>
          <cell r="AJ716">
            <v>0</v>
          </cell>
          <cell r="AL716" t="e">
            <v>#N/A</v>
          </cell>
          <cell r="AM716" t="e">
            <v>#N/A</v>
          </cell>
          <cell r="AN716" t="str">
            <v/>
          </cell>
          <cell r="AO716" t="str">
            <v>x</v>
          </cell>
        </row>
        <row r="717">
          <cell r="B717" t="str">
            <v>SHE2LRO125AGR</v>
          </cell>
          <cell r="C717" t="str">
            <v>Rondec Anodized Aluminum</v>
          </cell>
          <cell r="D717" t="str">
            <v>E2L/RO125AGR</v>
          </cell>
          <cell r="E717" t="str">
            <v>1/2"</v>
          </cell>
          <cell r="G717" t="str">
            <v>EA</v>
          </cell>
          <cell r="J717" t="str">
            <v>I</v>
          </cell>
          <cell r="K717">
            <v>0.08</v>
          </cell>
          <cell r="L717">
            <v>13.57</v>
          </cell>
          <cell r="M717">
            <v>0.55000000000000004</v>
          </cell>
          <cell r="N717">
            <v>6.1064999999999996</v>
          </cell>
          <cell r="O717">
            <v>1.0800000000000001E-2</v>
          </cell>
          <cell r="P717">
            <v>0</v>
          </cell>
          <cell r="Q717">
            <v>0</v>
          </cell>
          <cell r="R717">
            <v>6.1172999999999993</v>
          </cell>
          <cell r="S717">
            <v>1</v>
          </cell>
          <cell r="T717">
            <v>2.64</v>
          </cell>
          <cell r="U717">
            <v>16.149999999999999</v>
          </cell>
          <cell r="V717">
            <v>0</v>
          </cell>
          <cell r="X717">
            <v>16.149999999999999</v>
          </cell>
          <cell r="Y717">
            <v>0.31130875316633838</v>
          </cell>
          <cell r="Z717">
            <v>15.6</v>
          </cell>
          <cell r="AA717">
            <v>3.5000000000000003E-2</v>
          </cell>
          <cell r="AB717" t="str">
            <v>YES</v>
          </cell>
          <cell r="AC717">
            <v>16.149999999999999</v>
          </cell>
          <cell r="AD717" t="str">
            <v>I</v>
          </cell>
          <cell r="AE717" t="e">
            <v>#N/A</v>
          </cell>
          <cell r="AF717" t="e">
            <v>#N/A</v>
          </cell>
          <cell r="AG717">
            <v>1</v>
          </cell>
          <cell r="AH717" t="e">
            <v>#N/A</v>
          </cell>
          <cell r="AI717">
            <v>0</v>
          </cell>
          <cell r="AJ717">
            <v>0</v>
          </cell>
          <cell r="AL717" t="e">
            <v>#N/A</v>
          </cell>
          <cell r="AM717" t="e">
            <v>#N/A</v>
          </cell>
          <cell r="AN717" t="str">
            <v/>
          </cell>
          <cell r="AO717" t="str">
            <v>x</v>
          </cell>
        </row>
        <row r="718">
          <cell r="B718" t="str">
            <v>SHI2LRO80AGR</v>
          </cell>
          <cell r="C718" t="str">
            <v>Rondec Anodized Aluminum</v>
          </cell>
          <cell r="D718" t="str">
            <v>I2L/RO80AGR</v>
          </cell>
          <cell r="E718" t="str">
            <v>5/16"</v>
          </cell>
          <cell r="G718" t="str">
            <v>EA</v>
          </cell>
          <cell r="J718" t="str">
            <v>I</v>
          </cell>
          <cell r="K718">
            <v>0.04</v>
          </cell>
          <cell r="L718">
            <v>13.57</v>
          </cell>
          <cell r="M718">
            <v>0.55000000000000004</v>
          </cell>
          <cell r="N718">
            <v>6.1064999999999996</v>
          </cell>
          <cell r="O718">
            <v>1.04E-2</v>
          </cell>
          <cell r="P718">
            <v>0</v>
          </cell>
          <cell r="Q718">
            <v>0</v>
          </cell>
          <cell r="R718">
            <v>6.1168999999999993</v>
          </cell>
          <cell r="S718">
            <v>1</v>
          </cell>
          <cell r="T718">
            <v>2.64</v>
          </cell>
          <cell r="U718">
            <v>16.149999999999999</v>
          </cell>
          <cell r="V718">
            <v>0</v>
          </cell>
          <cell r="X718">
            <v>16.149999999999999</v>
          </cell>
          <cell r="Y718">
            <v>0.31135378553335219</v>
          </cell>
          <cell r="Z718">
            <v>15.6</v>
          </cell>
          <cell r="AA718">
            <v>3.5000000000000003E-2</v>
          </cell>
          <cell r="AB718" t="str">
            <v>YES</v>
          </cell>
          <cell r="AC718">
            <v>16.149999999999999</v>
          </cell>
          <cell r="AD718" t="str">
            <v>I</v>
          </cell>
          <cell r="AE718" t="e">
            <v>#N/A</v>
          </cell>
          <cell r="AF718" t="e">
            <v>#N/A</v>
          </cell>
          <cell r="AG718">
            <v>1</v>
          </cell>
          <cell r="AH718" t="e">
            <v>#N/A</v>
          </cell>
          <cell r="AI718">
            <v>0</v>
          </cell>
          <cell r="AJ718">
            <v>0</v>
          </cell>
          <cell r="AL718" t="e">
            <v>#N/A</v>
          </cell>
          <cell r="AM718" t="e">
            <v>#N/A</v>
          </cell>
          <cell r="AN718" t="str">
            <v/>
          </cell>
          <cell r="AO718" t="str">
            <v>x</v>
          </cell>
        </row>
        <row r="719">
          <cell r="B719" t="str">
            <v>SHI2LRO100AGR</v>
          </cell>
          <cell r="C719" t="str">
            <v>Rondec Anodized Aluminum</v>
          </cell>
          <cell r="D719" t="str">
            <v>I2L/RO100AGR</v>
          </cell>
          <cell r="E719" t="str">
            <v>3/8"</v>
          </cell>
          <cell r="G719" t="str">
            <v>EA</v>
          </cell>
          <cell r="J719" t="str">
            <v>I</v>
          </cell>
          <cell r="K719">
            <v>0.04</v>
          </cell>
          <cell r="L719">
            <v>13.57</v>
          </cell>
          <cell r="M719">
            <v>0.55000000000000004</v>
          </cell>
          <cell r="N719">
            <v>6.1064999999999996</v>
          </cell>
          <cell r="O719">
            <v>1.04E-2</v>
          </cell>
          <cell r="P719">
            <v>0</v>
          </cell>
          <cell r="Q719">
            <v>0</v>
          </cell>
          <cell r="R719">
            <v>6.1168999999999993</v>
          </cell>
          <cell r="S719">
            <v>1</v>
          </cell>
          <cell r="T719">
            <v>2.64</v>
          </cell>
          <cell r="U719">
            <v>16.149999999999999</v>
          </cell>
          <cell r="V719">
            <v>0</v>
          </cell>
          <cell r="X719">
            <v>16.149999999999999</v>
          </cell>
          <cell r="Y719">
            <v>0.31135378553335219</v>
          </cell>
          <cell r="Z719">
            <v>15.6</v>
          </cell>
          <cell r="AA719">
            <v>3.5000000000000003E-2</v>
          </cell>
          <cell r="AB719" t="str">
            <v>YES</v>
          </cell>
          <cell r="AC719">
            <v>16.149999999999999</v>
          </cell>
          <cell r="AD719" t="str">
            <v>I</v>
          </cell>
          <cell r="AE719" t="e">
            <v>#N/A</v>
          </cell>
          <cell r="AF719" t="e">
            <v>#N/A</v>
          </cell>
          <cell r="AG719">
            <v>1</v>
          </cell>
          <cell r="AH719" t="e">
            <v>#N/A</v>
          </cell>
          <cell r="AI719">
            <v>0</v>
          </cell>
          <cell r="AJ719">
            <v>0</v>
          </cell>
          <cell r="AL719" t="e">
            <v>#N/A</v>
          </cell>
          <cell r="AM719" t="e">
            <v>#N/A</v>
          </cell>
          <cell r="AN719" t="str">
            <v/>
          </cell>
          <cell r="AO719" t="str">
            <v>x</v>
          </cell>
        </row>
        <row r="720">
          <cell r="B720" t="str">
            <v>SHI2LRO125AGR</v>
          </cell>
          <cell r="C720" t="str">
            <v>Rondec Anodized Aluminum</v>
          </cell>
          <cell r="D720" t="str">
            <v>I2L/RO125AGR</v>
          </cell>
          <cell r="E720" t="str">
            <v>1/2"</v>
          </cell>
          <cell r="G720" t="str">
            <v>EA</v>
          </cell>
          <cell r="J720" t="str">
            <v>I</v>
          </cell>
          <cell r="K720">
            <v>0.04</v>
          </cell>
          <cell r="L720">
            <v>13.57</v>
          </cell>
          <cell r="M720">
            <v>0.55000000000000004</v>
          </cell>
          <cell r="N720">
            <v>6.1064999999999996</v>
          </cell>
          <cell r="O720">
            <v>1.04E-2</v>
          </cell>
          <cell r="P720">
            <v>0</v>
          </cell>
          <cell r="Q720">
            <v>0</v>
          </cell>
          <cell r="R720">
            <v>6.1168999999999993</v>
          </cell>
          <cell r="S720">
            <v>1</v>
          </cell>
          <cell r="T720">
            <v>2.64</v>
          </cell>
          <cell r="U720">
            <v>16.149999999999999</v>
          </cell>
          <cell r="V720">
            <v>0</v>
          </cell>
          <cell r="X720">
            <v>16.149999999999999</v>
          </cell>
          <cell r="Y720">
            <v>0.31135378553335219</v>
          </cell>
          <cell r="Z720">
            <v>15.6</v>
          </cell>
          <cell r="AA720">
            <v>3.5000000000000003E-2</v>
          </cell>
          <cell r="AB720" t="str">
            <v>YES</v>
          </cell>
          <cell r="AC720">
            <v>16.149999999999999</v>
          </cell>
          <cell r="AD720" t="str">
            <v>I</v>
          </cell>
          <cell r="AE720" t="e">
            <v>#N/A</v>
          </cell>
          <cell r="AF720" t="e">
            <v>#N/A</v>
          </cell>
          <cell r="AG720">
            <v>1</v>
          </cell>
          <cell r="AH720" t="e">
            <v>#N/A</v>
          </cell>
          <cell r="AI720">
            <v>0</v>
          </cell>
          <cell r="AJ720">
            <v>0</v>
          </cell>
          <cell r="AL720" t="e">
            <v>#N/A</v>
          </cell>
          <cell r="AM720" t="e">
            <v>#N/A</v>
          </cell>
          <cell r="AN720" t="str">
            <v/>
          </cell>
          <cell r="AO720" t="str">
            <v>x</v>
          </cell>
        </row>
        <row r="721">
          <cell r="B721" t="str">
            <v>SHRO60AMG</v>
          </cell>
          <cell r="C721" t="str">
            <v>Rondec Anodized Aluminum</v>
          </cell>
          <cell r="D721" t="str">
            <v>RO60AMG</v>
          </cell>
          <cell r="E721" t="str">
            <v>1/4" x 8'</v>
          </cell>
          <cell r="G721" t="str">
            <v>EA</v>
          </cell>
          <cell r="J721" t="str">
            <v>I</v>
          </cell>
          <cell r="K721">
            <v>0.435</v>
          </cell>
          <cell r="L721">
            <v>18.21</v>
          </cell>
          <cell r="M721">
            <v>0.55000000000000004</v>
          </cell>
          <cell r="N721">
            <v>8.1944999999999997</v>
          </cell>
          <cell r="O721">
            <v>1.435E-2</v>
          </cell>
          <cell r="P721">
            <v>0</v>
          </cell>
          <cell r="Q721">
            <v>0</v>
          </cell>
          <cell r="R721">
            <v>8.20885</v>
          </cell>
          <cell r="S721">
            <v>1</v>
          </cell>
          <cell r="T721">
            <v>2.64</v>
          </cell>
          <cell r="U721">
            <v>21.67</v>
          </cell>
          <cell r="V721">
            <v>3.0000000000001137E-2</v>
          </cell>
          <cell r="X721">
            <v>21.7</v>
          </cell>
          <cell r="Y721">
            <v>0.31220360284876419</v>
          </cell>
          <cell r="Z721">
            <v>20.9</v>
          </cell>
          <cell r="AA721">
            <v>3.7999999999999999E-2</v>
          </cell>
          <cell r="AB721" t="str">
            <v>YES</v>
          </cell>
          <cell r="AC721">
            <v>21.7</v>
          </cell>
          <cell r="AD721" t="str">
            <v>I</v>
          </cell>
          <cell r="AE721" t="e">
            <v>#N/A</v>
          </cell>
          <cell r="AF721" t="e">
            <v>#N/A</v>
          </cell>
          <cell r="AG721">
            <v>1</v>
          </cell>
          <cell r="AH721" t="e">
            <v>#N/A</v>
          </cell>
          <cell r="AI721">
            <v>0</v>
          </cell>
          <cell r="AJ721">
            <v>0</v>
          </cell>
          <cell r="AL721" t="e">
            <v>#N/A</v>
          </cell>
          <cell r="AM721" t="e">
            <v>#N/A</v>
          </cell>
          <cell r="AN721" t="str">
            <v/>
          </cell>
          <cell r="AO721" t="str">
            <v>x</v>
          </cell>
        </row>
        <row r="722">
          <cell r="B722" t="str">
            <v>SHRO80AMG</v>
          </cell>
          <cell r="C722" t="str">
            <v>Rondec Anodized Aluminum</v>
          </cell>
          <cell r="D722" t="str">
            <v>RO80AMG</v>
          </cell>
          <cell r="E722" t="str">
            <v>5/16" x 8'</v>
          </cell>
          <cell r="G722" t="str">
            <v>EA</v>
          </cell>
          <cell r="J722" t="str">
            <v>I</v>
          </cell>
          <cell r="K722">
            <v>0.57499999999999996</v>
          </cell>
          <cell r="L722">
            <v>20.350000000000001</v>
          </cell>
          <cell r="M722">
            <v>0.55000000000000004</v>
          </cell>
          <cell r="N722">
            <v>9.1574999999999989</v>
          </cell>
          <cell r="O722">
            <v>1.575E-2</v>
          </cell>
          <cell r="P722">
            <v>0</v>
          </cell>
          <cell r="Q722">
            <v>0</v>
          </cell>
          <cell r="R722">
            <v>9.1732499999999995</v>
          </cell>
          <cell r="S722">
            <v>1</v>
          </cell>
          <cell r="T722">
            <v>2.64</v>
          </cell>
          <cell r="U722">
            <v>24.22</v>
          </cell>
          <cell r="V722">
            <v>0.03</v>
          </cell>
          <cell r="X722">
            <v>24.25</v>
          </cell>
          <cell r="Y722">
            <v>0.31222118088097478</v>
          </cell>
          <cell r="Z722">
            <v>23.35</v>
          </cell>
          <cell r="AA722">
            <v>3.9E-2</v>
          </cell>
          <cell r="AB722" t="str">
            <v>YES</v>
          </cell>
          <cell r="AC722">
            <v>24.25</v>
          </cell>
          <cell r="AD722" t="str">
            <v>I</v>
          </cell>
          <cell r="AE722" t="e">
            <v>#N/A</v>
          </cell>
          <cell r="AF722" t="e">
            <v>#N/A</v>
          </cell>
          <cell r="AG722">
            <v>1</v>
          </cell>
          <cell r="AH722" t="e">
            <v>#N/A</v>
          </cell>
          <cell r="AI722">
            <v>0</v>
          </cell>
          <cell r="AJ722">
            <v>0</v>
          </cell>
          <cell r="AL722" t="e">
            <v>#N/A</v>
          </cell>
          <cell r="AM722" t="e">
            <v>#N/A</v>
          </cell>
          <cell r="AN722" t="str">
            <v/>
          </cell>
          <cell r="AO722" t="str">
            <v>x</v>
          </cell>
        </row>
        <row r="723">
          <cell r="B723" t="str">
            <v>SHRO100AMG</v>
          </cell>
          <cell r="C723" t="str">
            <v>Rondec Anodized Aluminum</v>
          </cell>
          <cell r="D723" t="str">
            <v>RO100AMG</v>
          </cell>
          <cell r="E723" t="str">
            <v>3/8" x 8'</v>
          </cell>
          <cell r="G723" t="str">
            <v>EA</v>
          </cell>
          <cell r="J723" t="str">
            <v>I</v>
          </cell>
          <cell r="K723">
            <v>0.65500000000000003</v>
          </cell>
          <cell r="L723">
            <v>23.03</v>
          </cell>
          <cell r="M723">
            <v>0.55000000000000004</v>
          </cell>
          <cell r="N723">
            <v>10.3635</v>
          </cell>
          <cell r="O723">
            <v>1.6550000000000002E-2</v>
          </cell>
          <cell r="P723">
            <v>0</v>
          </cell>
          <cell r="Q723">
            <v>0</v>
          </cell>
          <cell r="R723">
            <v>10.380050000000001</v>
          </cell>
          <cell r="S723">
            <v>1</v>
          </cell>
          <cell r="T723">
            <v>2.64</v>
          </cell>
          <cell r="U723">
            <v>27.4</v>
          </cell>
          <cell r="V723">
            <v>0</v>
          </cell>
          <cell r="X723">
            <v>27.4</v>
          </cell>
          <cell r="Y723">
            <v>0.31121101526211015</v>
          </cell>
          <cell r="Z723">
            <v>26.45</v>
          </cell>
          <cell r="AA723">
            <v>3.5999999999999997E-2</v>
          </cell>
          <cell r="AB723" t="str">
            <v>YES</v>
          </cell>
          <cell r="AC723">
            <v>27.4</v>
          </cell>
          <cell r="AD723" t="str">
            <v>I</v>
          </cell>
          <cell r="AE723" t="e">
            <v>#N/A</v>
          </cell>
          <cell r="AF723" t="e">
            <v>#N/A</v>
          </cell>
          <cell r="AG723">
            <v>1</v>
          </cell>
          <cell r="AH723" t="e">
            <v>#N/A</v>
          </cell>
          <cell r="AI723">
            <v>0</v>
          </cell>
          <cell r="AJ723">
            <v>0</v>
          </cell>
          <cell r="AL723" t="e">
            <v>#N/A</v>
          </cell>
          <cell r="AM723" t="e">
            <v>#N/A</v>
          </cell>
          <cell r="AN723" t="str">
            <v/>
          </cell>
          <cell r="AO723" t="str">
            <v>x</v>
          </cell>
        </row>
        <row r="724">
          <cell r="B724" t="str">
            <v>SHRO125AMG</v>
          </cell>
          <cell r="C724" t="str">
            <v>Rondec Anodized Aluminum</v>
          </cell>
          <cell r="D724" t="str">
            <v>RO125AMG</v>
          </cell>
          <cell r="E724" t="str">
            <v>1/2" x 8'</v>
          </cell>
          <cell r="G724" t="str">
            <v>EA</v>
          </cell>
          <cell r="J724" t="str">
            <v>I</v>
          </cell>
          <cell r="K724">
            <v>0.66500000000000004</v>
          </cell>
          <cell r="L724">
            <v>26.25</v>
          </cell>
          <cell r="M724">
            <v>0.55000000000000004</v>
          </cell>
          <cell r="N724">
            <v>11.812499999999998</v>
          </cell>
          <cell r="O724">
            <v>1.6650000000000002E-2</v>
          </cell>
          <cell r="P724">
            <v>0</v>
          </cell>
          <cell r="Q724">
            <v>0</v>
          </cell>
          <cell r="R724">
            <v>11.829149999999998</v>
          </cell>
          <cell r="S724">
            <v>1</v>
          </cell>
          <cell r="T724">
            <v>2.64</v>
          </cell>
          <cell r="U724">
            <v>31.23</v>
          </cell>
          <cell r="V724">
            <v>0.02</v>
          </cell>
          <cell r="X724">
            <v>31.25</v>
          </cell>
          <cell r="Y724">
            <v>0.31175854545454557</v>
          </cell>
          <cell r="Z724">
            <v>30.1</v>
          </cell>
          <cell r="AA724">
            <v>3.7999999999999999E-2</v>
          </cell>
          <cell r="AB724" t="str">
            <v>YES</v>
          </cell>
          <cell r="AC724">
            <v>31.25</v>
          </cell>
          <cell r="AD724" t="str">
            <v>I</v>
          </cell>
          <cell r="AE724" t="e">
            <v>#N/A</v>
          </cell>
          <cell r="AF724" t="e">
            <v>#N/A</v>
          </cell>
          <cell r="AG724">
            <v>1</v>
          </cell>
          <cell r="AH724" t="e">
            <v>#N/A</v>
          </cell>
          <cell r="AI724">
            <v>0</v>
          </cell>
          <cell r="AJ724">
            <v>0</v>
          </cell>
          <cell r="AL724" t="e">
            <v>#N/A</v>
          </cell>
          <cell r="AM724" t="e">
            <v>#N/A</v>
          </cell>
          <cell r="AN724" t="str">
            <v/>
          </cell>
          <cell r="AO724" t="str">
            <v>x</v>
          </cell>
        </row>
        <row r="725">
          <cell r="B725" t="str">
            <v>SHEVRO60AMG</v>
          </cell>
          <cell r="C725" t="str">
            <v>Rondec Anodized Aluminum</v>
          </cell>
          <cell r="D725" t="str">
            <v>EV/RO60AMG</v>
          </cell>
          <cell r="E725" t="str">
            <v>1/4"</v>
          </cell>
          <cell r="G725" t="str">
            <v>EA</v>
          </cell>
          <cell r="J725" t="str">
            <v>I</v>
          </cell>
          <cell r="K725">
            <v>0.01</v>
          </cell>
          <cell r="L725">
            <v>7.57</v>
          </cell>
          <cell r="M725">
            <v>0.55000000000000004</v>
          </cell>
          <cell r="N725">
            <v>3.4064999999999999</v>
          </cell>
          <cell r="O725">
            <v>1.01E-2</v>
          </cell>
          <cell r="P725">
            <v>0</v>
          </cell>
          <cell r="Q725">
            <v>0</v>
          </cell>
          <cell r="R725">
            <v>3.4165999999999999</v>
          </cell>
          <cell r="S725">
            <v>1</v>
          </cell>
          <cell r="T725">
            <v>2.64</v>
          </cell>
          <cell r="U725">
            <v>9.02</v>
          </cell>
          <cell r="V725">
            <v>0.03</v>
          </cell>
          <cell r="X725">
            <v>9.0500000000000007</v>
          </cell>
          <cell r="Y725">
            <v>0.31359116022099465</v>
          </cell>
          <cell r="Z725">
            <v>8.6999999999999993</v>
          </cell>
          <cell r="AA725">
            <v>0.04</v>
          </cell>
          <cell r="AB725" t="str">
            <v>YES</v>
          </cell>
          <cell r="AC725">
            <v>9.0500000000000007</v>
          </cell>
          <cell r="AD725" t="str">
            <v>I</v>
          </cell>
          <cell r="AE725" t="e">
            <v>#N/A</v>
          </cell>
          <cell r="AF725" t="e">
            <v>#N/A</v>
          </cell>
          <cell r="AG725">
            <v>1</v>
          </cell>
          <cell r="AH725" t="e">
            <v>#N/A</v>
          </cell>
          <cell r="AI725">
            <v>0</v>
          </cell>
          <cell r="AJ725">
            <v>0</v>
          </cell>
          <cell r="AL725" t="e">
            <v>#N/A</v>
          </cell>
          <cell r="AM725" t="e">
            <v>#N/A</v>
          </cell>
          <cell r="AN725" t="str">
            <v/>
          </cell>
          <cell r="AO725" t="str">
            <v>x</v>
          </cell>
        </row>
        <row r="726">
          <cell r="B726" t="str">
            <v>SHEVRO80AMG</v>
          </cell>
          <cell r="C726" t="str">
            <v>Rondec Anodized Aluminum</v>
          </cell>
          <cell r="D726" t="str">
            <v>EV/RO80AMG</v>
          </cell>
          <cell r="E726" t="str">
            <v>5/16"</v>
          </cell>
          <cell r="G726" t="str">
            <v>EA</v>
          </cell>
          <cell r="J726" t="str">
            <v>I</v>
          </cell>
          <cell r="K726">
            <v>0.01</v>
          </cell>
          <cell r="L726">
            <v>7.57</v>
          </cell>
          <cell r="M726">
            <v>0.55000000000000004</v>
          </cell>
          <cell r="N726">
            <v>3.4064999999999999</v>
          </cell>
          <cell r="O726">
            <v>1.01E-2</v>
          </cell>
          <cell r="P726">
            <v>0</v>
          </cell>
          <cell r="Q726">
            <v>0</v>
          </cell>
          <cell r="R726">
            <v>3.4165999999999999</v>
          </cell>
          <cell r="S726">
            <v>1</v>
          </cell>
          <cell r="T726">
            <v>2.64</v>
          </cell>
          <cell r="U726">
            <v>9.02</v>
          </cell>
          <cell r="V726">
            <v>0.03</v>
          </cell>
          <cell r="X726">
            <v>9.0500000000000007</v>
          </cell>
          <cell r="Y726">
            <v>0.31359116022099465</v>
          </cell>
          <cell r="Z726">
            <v>8.6999999999999993</v>
          </cell>
          <cell r="AA726">
            <v>0.04</v>
          </cell>
          <cell r="AB726" t="str">
            <v>YES</v>
          </cell>
          <cell r="AC726">
            <v>9.0500000000000007</v>
          </cell>
          <cell r="AD726" t="str">
            <v>I</v>
          </cell>
          <cell r="AE726" t="e">
            <v>#N/A</v>
          </cell>
          <cell r="AF726" t="e">
            <v>#N/A</v>
          </cell>
          <cell r="AG726">
            <v>1</v>
          </cell>
          <cell r="AH726" t="e">
            <v>#N/A</v>
          </cell>
          <cell r="AI726">
            <v>0</v>
          </cell>
          <cell r="AJ726">
            <v>0</v>
          </cell>
          <cell r="AL726" t="e">
            <v>#N/A</v>
          </cell>
          <cell r="AM726" t="e">
            <v>#N/A</v>
          </cell>
          <cell r="AN726" t="str">
            <v/>
          </cell>
          <cell r="AO726" t="str">
            <v>x</v>
          </cell>
        </row>
        <row r="727">
          <cell r="B727" t="str">
            <v>SHEVRO100AMG</v>
          </cell>
          <cell r="C727" t="str">
            <v>Rondec Anodized Aluminum</v>
          </cell>
          <cell r="D727" t="str">
            <v>EV/RO100AMG</v>
          </cell>
          <cell r="E727" t="str">
            <v>3/8"</v>
          </cell>
          <cell r="G727" t="str">
            <v>EA</v>
          </cell>
          <cell r="J727" t="str">
            <v>I</v>
          </cell>
          <cell r="K727">
            <v>0.01</v>
          </cell>
          <cell r="L727">
            <v>7.57</v>
          </cell>
          <cell r="M727">
            <v>0.55000000000000004</v>
          </cell>
          <cell r="N727">
            <v>3.4064999999999999</v>
          </cell>
          <cell r="O727">
            <v>1.01E-2</v>
          </cell>
          <cell r="P727">
            <v>0</v>
          </cell>
          <cell r="Q727">
            <v>0</v>
          </cell>
          <cell r="R727">
            <v>3.4165999999999999</v>
          </cell>
          <cell r="S727">
            <v>1</v>
          </cell>
          <cell r="T727">
            <v>2.64</v>
          </cell>
          <cell r="U727">
            <v>9.02</v>
          </cell>
          <cell r="V727">
            <v>0.03</v>
          </cell>
          <cell r="X727">
            <v>9.0500000000000007</v>
          </cell>
          <cell r="Y727">
            <v>0.31359116022099465</v>
          </cell>
          <cell r="Z727">
            <v>8.6999999999999993</v>
          </cell>
          <cell r="AA727">
            <v>0.04</v>
          </cell>
          <cell r="AB727" t="str">
            <v>YES</v>
          </cell>
          <cell r="AC727">
            <v>9.0500000000000007</v>
          </cell>
          <cell r="AD727" t="str">
            <v>I</v>
          </cell>
          <cell r="AE727" t="e">
            <v>#N/A</v>
          </cell>
          <cell r="AF727" t="e">
            <v>#N/A</v>
          </cell>
          <cell r="AG727">
            <v>1</v>
          </cell>
          <cell r="AH727" t="e">
            <v>#N/A</v>
          </cell>
          <cell r="AI727">
            <v>0</v>
          </cell>
          <cell r="AJ727">
            <v>0</v>
          </cell>
          <cell r="AL727" t="e">
            <v>#N/A</v>
          </cell>
          <cell r="AM727" t="e">
            <v>#N/A</v>
          </cell>
          <cell r="AN727" t="str">
            <v/>
          </cell>
          <cell r="AO727" t="str">
            <v>x</v>
          </cell>
        </row>
        <row r="728">
          <cell r="B728" t="str">
            <v>SHEVRO125AMG</v>
          </cell>
          <cell r="C728" t="str">
            <v>Rondec Anodized Aluminum</v>
          </cell>
          <cell r="D728" t="str">
            <v>EV/RO125AMG</v>
          </cell>
          <cell r="E728" t="str">
            <v>1/2"</v>
          </cell>
          <cell r="G728" t="str">
            <v>EA</v>
          </cell>
          <cell r="J728" t="str">
            <v>I</v>
          </cell>
          <cell r="K728">
            <v>0.02</v>
          </cell>
          <cell r="L728">
            <v>7.57</v>
          </cell>
          <cell r="M728">
            <v>0.55000000000000004</v>
          </cell>
          <cell r="N728">
            <v>3.4064999999999999</v>
          </cell>
          <cell r="O728">
            <v>1.0200000000000001E-2</v>
          </cell>
          <cell r="P728">
            <v>0</v>
          </cell>
          <cell r="Q728">
            <v>0</v>
          </cell>
          <cell r="R728">
            <v>3.4167000000000001</v>
          </cell>
          <cell r="S728">
            <v>1</v>
          </cell>
          <cell r="T728">
            <v>2.64</v>
          </cell>
          <cell r="U728">
            <v>9.02</v>
          </cell>
          <cell r="V728">
            <v>0.03</v>
          </cell>
          <cell r="X728">
            <v>9.0500000000000007</v>
          </cell>
          <cell r="Y728">
            <v>0.31357106981416383</v>
          </cell>
          <cell r="Z728">
            <v>8.6999999999999993</v>
          </cell>
          <cell r="AA728">
            <v>0.04</v>
          </cell>
          <cell r="AB728" t="str">
            <v>YES</v>
          </cell>
          <cell r="AC728">
            <v>9.0500000000000007</v>
          </cell>
          <cell r="AD728" t="str">
            <v>I</v>
          </cell>
          <cell r="AE728" t="e">
            <v>#N/A</v>
          </cell>
          <cell r="AF728" t="e">
            <v>#N/A</v>
          </cell>
          <cell r="AG728">
            <v>1</v>
          </cell>
          <cell r="AH728" t="e">
            <v>#N/A</v>
          </cell>
          <cell r="AI728">
            <v>0</v>
          </cell>
          <cell r="AJ728">
            <v>0</v>
          </cell>
          <cell r="AL728" t="e">
            <v>#N/A</v>
          </cell>
          <cell r="AM728" t="e">
            <v>#N/A</v>
          </cell>
          <cell r="AN728" t="str">
            <v/>
          </cell>
          <cell r="AO728" t="str">
            <v>x</v>
          </cell>
        </row>
        <row r="729">
          <cell r="B729" t="str">
            <v>SHIVRO60AMG</v>
          </cell>
          <cell r="C729" t="str">
            <v>Rondec Anodized Aluminum</v>
          </cell>
          <cell r="D729" t="str">
            <v>IV/RO60AMG</v>
          </cell>
          <cell r="E729" t="str">
            <v>1/4"</v>
          </cell>
          <cell r="G729" t="str">
            <v>EA</v>
          </cell>
          <cell r="J729" t="str">
            <v>I</v>
          </cell>
          <cell r="K729">
            <v>0.01</v>
          </cell>
          <cell r="L729">
            <v>7.57</v>
          </cell>
          <cell r="M729">
            <v>0.55000000000000004</v>
          </cell>
          <cell r="N729">
            <v>3.4064999999999999</v>
          </cell>
          <cell r="O729">
            <v>1.01E-2</v>
          </cell>
          <cell r="P729">
            <v>0</v>
          </cell>
          <cell r="Q729">
            <v>0</v>
          </cell>
          <cell r="R729">
            <v>3.4165999999999999</v>
          </cell>
          <cell r="S729">
            <v>1</v>
          </cell>
          <cell r="T729">
            <v>2.64</v>
          </cell>
          <cell r="U729">
            <v>9.02</v>
          </cell>
          <cell r="V729">
            <v>0.03</v>
          </cell>
          <cell r="X729">
            <v>9.0500000000000007</v>
          </cell>
          <cell r="Y729">
            <v>0.31359116022099465</v>
          </cell>
          <cell r="Z729">
            <v>8.6999999999999993</v>
          </cell>
          <cell r="AA729">
            <v>0.04</v>
          </cell>
          <cell r="AB729" t="str">
            <v>YES</v>
          </cell>
          <cell r="AC729">
            <v>9.0500000000000007</v>
          </cell>
          <cell r="AD729" t="str">
            <v>I</v>
          </cell>
          <cell r="AE729" t="e">
            <v>#N/A</v>
          </cell>
          <cell r="AF729" t="e">
            <v>#N/A</v>
          </cell>
          <cell r="AG729">
            <v>1</v>
          </cell>
          <cell r="AH729" t="e">
            <v>#N/A</v>
          </cell>
          <cell r="AI729">
            <v>0</v>
          </cell>
          <cell r="AJ729">
            <v>0</v>
          </cell>
          <cell r="AL729" t="e">
            <v>#N/A</v>
          </cell>
          <cell r="AM729" t="e">
            <v>#N/A</v>
          </cell>
          <cell r="AN729" t="str">
            <v/>
          </cell>
          <cell r="AO729" t="str">
            <v>x</v>
          </cell>
        </row>
        <row r="730">
          <cell r="B730" t="str">
            <v>SHIVRO80AMG</v>
          </cell>
          <cell r="C730" t="str">
            <v>Rondec Anodized Aluminum</v>
          </cell>
          <cell r="D730" t="str">
            <v>IV/RO80AMG</v>
          </cell>
          <cell r="E730" t="str">
            <v>5/16"</v>
          </cell>
          <cell r="G730" t="str">
            <v>EA</v>
          </cell>
          <cell r="J730" t="str">
            <v>I</v>
          </cell>
          <cell r="K730">
            <v>0.01</v>
          </cell>
          <cell r="L730">
            <v>7.57</v>
          </cell>
          <cell r="M730">
            <v>0.55000000000000004</v>
          </cell>
          <cell r="N730">
            <v>3.4064999999999999</v>
          </cell>
          <cell r="O730">
            <v>1.01E-2</v>
          </cell>
          <cell r="P730">
            <v>0</v>
          </cell>
          <cell r="Q730">
            <v>0</v>
          </cell>
          <cell r="R730">
            <v>3.4165999999999999</v>
          </cell>
          <cell r="S730">
            <v>1</v>
          </cell>
          <cell r="T730">
            <v>2.64</v>
          </cell>
          <cell r="U730">
            <v>9.02</v>
          </cell>
          <cell r="V730">
            <v>0.03</v>
          </cell>
          <cell r="X730">
            <v>9.0500000000000007</v>
          </cell>
          <cell r="Y730">
            <v>0.31359116022099465</v>
          </cell>
          <cell r="Z730">
            <v>8.6999999999999993</v>
          </cell>
          <cell r="AA730">
            <v>0.04</v>
          </cell>
          <cell r="AB730" t="str">
            <v>YES</v>
          </cell>
          <cell r="AC730">
            <v>9.0500000000000007</v>
          </cell>
          <cell r="AD730" t="str">
            <v>I</v>
          </cell>
          <cell r="AE730" t="e">
            <v>#N/A</v>
          </cell>
          <cell r="AF730" t="e">
            <v>#N/A</v>
          </cell>
          <cell r="AG730">
            <v>1</v>
          </cell>
          <cell r="AH730" t="e">
            <v>#N/A</v>
          </cell>
          <cell r="AI730">
            <v>0</v>
          </cell>
          <cell r="AJ730">
            <v>0</v>
          </cell>
          <cell r="AL730" t="e">
            <v>#N/A</v>
          </cell>
          <cell r="AM730" t="e">
            <v>#N/A</v>
          </cell>
          <cell r="AN730" t="str">
            <v/>
          </cell>
          <cell r="AO730" t="str">
            <v>x</v>
          </cell>
        </row>
        <row r="731">
          <cell r="B731" t="str">
            <v>SHIVRO100AMG</v>
          </cell>
          <cell r="C731" t="str">
            <v>Rondec Anodized Aluminum</v>
          </cell>
          <cell r="D731" t="str">
            <v>IV/RO100AMG</v>
          </cell>
          <cell r="E731" t="str">
            <v>3/8"</v>
          </cell>
          <cell r="G731" t="str">
            <v>EA</v>
          </cell>
          <cell r="J731" t="str">
            <v>I</v>
          </cell>
          <cell r="K731">
            <v>0.01</v>
          </cell>
          <cell r="L731">
            <v>7.57</v>
          </cell>
          <cell r="M731">
            <v>0.55000000000000004</v>
          </cell>
          <cell r="N731">
            <v>3.4064999999999999</v>
          </cell>
          <cell r="O731">
            <v>1.01E-2</v>
          </cell>
          <cell r="P731">
            <v>0</v>
          </cell>
          <cell r="Q731">
            <v>0</v>
          </cell>
          <cell r="R731">
            <v>3.4165999999999999</v>
          </cell>
          <cell r="S731">
            <v>1</v>
          </cell>
          <cell r="T731">
            <v>2.64</v>
          </cell>
          <cell r="U731">
            <v>9.02</v>
          </cell>
          <cell r="V731">
            <v>0.03</v>
          </cell>
          <cell r="X731">
            <v>9.0500000000000007</v>
          </cell>
          <cell r="Y731">
            <v>0.31359116022099465</v>
          </cell>
          <cell r="Z731">
            <v>8.6999999999999993</v>
          </cell>
          <cell r="AA731">
            <v>0.04</v>
          </cell>
          <cell r="AB731" t="str">
            <v>YES</v>
          </cell>
          <cell r="AC731">
            <v>9.0500000000000007</v>
          </cell>
          <cell r="AD731" t="str">
            <v>I</v>
          </cell>
          <cell r="AE731" t="e">
            <v>#N/A</v>
          </cell>
          <cell r="AF731" t="e">
            <v>#N/A</v>
          </cell>
          <cell r="AG731">
            <v>1</v>
          </cell>
          <cell r="AH731" t="e">
            <v>#N/A</v>
          </cell>
          <cell r="AI731">
            <v>0</v>
          </cell>
          <cell r="AJ731">
            <v>0</v>
          </cell>
          <cell r="AL731" t="e">
            <v>#N/A</v>
          </cell>
          <cell r="AM731" t="e">
            <v>#N/A</v>
          </cell>
          <cell r="AN731" t="str">
            <v/>
          </cell>
          <cell r="AO731" t="str">
            <v>x</v>
          </cell>
        </row>
        <row r="732">
          <cell r="B732" t="str">
            <v>SHIVRO125AMG</v>
          </cell>
          <cell r="C732" t="str">
            <v>Rondec Anodized Aluminum</v>
          </cell>
          <cell r="D732" t="str">
            <v>IV/RO125AMG</v>
          </cell>
          <cell r="E732" t="str">
            <v>1/2"</v>
          </cell>
          <cell r="G732" t="str">
            <v>EA</v>
          </cell>
          <cell r="J732" t="str">
            <v>I</v>
          </cell>
          <cell r="K732">
            <v>0.03</v>
          </cell>
          <cell r="L732">
            <v>7.57</v>
          </cell>
          <cell r="M732">
            <v>0.55000000000000004</v>
          </cell>
          <cell r="N732">
            <v>3.4064999999999999</v>
          </cell>
          <cell r="O732">
            <v>1.03E-2</v>
          </cell>
          <cell r="P732">
            <v>0</v>
          </cell>
          <cell r="Q732">
            <v>0</v>
          </cell>
          <cell r="R732">
            <v>3.4167999999999998</v>
          </cell>
          <cell r="S732">
            <v>1</v>
          </cell>
          <cell r="T732">
            <v>2.64</v>
          </cell>
          <cell r="U732">
            <v>9.02</v>
          </cell>
          <cell r="V732">
            <v>0.03</v>
          </cell>
          <cell r="X732">
            <v>9.0500000000000007</v>
          </cell>
          <cell r="Y732">
            <v>0.31355097940733317</v>
          </cell>
          <cell r="Z732">
            <v>8.6999999999999993</v>
          </cell>
          <cell r="AA732">
            <v>0.04</v>
          </cell>
          <cell r="AB732" t="str">
            <v>YES</v>
          </cell>
          <cell r="AC732">
            <v>9.0500000000000007</v>
          </cell>
          <cell r="AD732" t="str">
            <v>I</v>
          </cell>
          <cell r="AE732" t="e">
            <v>#N/A</v>
          </cell>
          <cell r="AF732" t="e">
            <v>#N/A</v>
          </cell>
          <cell r="AG732">
            <v>1</v>
          </cell>
          <cell r="AH732" t="e">
            <v>#N/A</v>
          </cell>
          <cell r="AI732">
            <v>0</v>
          </cell>
          <cell r="AJ732">
            <v>0</v>
          </cell>
          <cell r="AL732" t="e">
            <v>#N/A</v>
          </cell>
          <cell r="AM732" t="e">
            <v>#N/A</v>
          </cell>
          <cell r="AN732" t="str">
            <v/>
          </cell>
          <cell r="AO732" t="str">
            <v>x</v>
          </cell>
        </row>
        <row r="733">
          <cell r="B733" t="str">
            <v>SHE2LRO80AMG</v>
          </cell>
          <cell r="C733" t="str">
            <v>Rondec Anodized Aluminum</v>
          </cell>
          <cell r="D733" t="str">
            <v>E2L/RO80AMG</v>
          </cell>
          <cell r="E733" t="str">
            <v>5/16"</v>
          </cell>
          <cell r="G733" t="str">
            <v>EA</v>
          </cell>
          <cell r="J733" t="str">
            <v>I</v>
          </cell>
          <cell r="K733">
            <v>0.08</v>
          </cell>
          <cell r="L733">
            <v>13.3</v>
          </cell>
          <cell r="M733">
            <v>0.55000000000000004</v>
          </cell>
          <cell r="N733">
            <v>5.9849999999999994</v>
          </cell>
          <cell r="O733">
            <v>1.0800000000000001E-2</v>
          </cell>
          <cell r="P733">
            <v>0</v>
          </cell>
          <cell r="Q733">
            <v>0</v>
          </cell>
          <cell r="R733">
            <v>5.9957999999999991</v>
          </cell>
          <cell r="S733">
            <v>1</v>
          </cell>
          <cell r="T733">
            <v>2.64</v>
          </cell>
          <cell r="U733">
            <v>15.83</v>
          </cell>
          <cell r="V733">
            <v>0.02</v>
          </cell>
          <cell r="X733">
            <v>15.85</v>
          </cell>
          <cell r="Y733">
            <v>0.31221106968741058</v>
          </cell>
          <cell r="Z733">
            <v>15.3</v>
          </cell>
          <cell r="AA733">
            <v>3.5999999999999997E-2</v>
          </cell>
          <cell r="AB733" t="str">
            <v>YES</v>
          </cell>
          <cell r="AC733">
            <v>15.85</v>
          </cell>
          <cell r="AD733" t="str">
            <v>I</v>
          </cell>
          <cell r="AE733" t="e">
            <v>#N/A</v>
          </cell>
          <cell r="AF733" t="e">
            <v>#N/A</v>
          </cell>
          <cell r="AG733">
            <v>1</v>
          </cell>
          <cell r="AH733" t="e">
            <v>#N/A</v>
          </cell>
          <cell r="AI733">
            <v>0</v>
          </cell>
          <cell r="AJ733">
            <v>0</v>
          </cell>
          <cell r="AL733" t="e">
            <v>#N/A</v>
          </cell>
          <cell r="AM733" t="e">
            <v>#N/A</v>
          </cell>
          <cell r="AN733" t="str">
            <v/>
          </cell>
          <cell r="AO733" t="str">
            <v>x</v>
          </cell>
        </row>
        <row r="734">
          <cell r="B734" t="str">
            <v>SHE2LRO100AMG</v>
          </cell>
          <cell r="C734" t="str">
            <v>Rondec Anodized Aluminum</v>
          </cell>
          <cell r="D734" t="str">
            <v>E2L/RO100AMG</v>
          </cell>
          <cell r="E734" t="str">
            <v>3/8"</v>
          </cell>
          <cell r="G734" t="str">
            <v>EA</v>
          </cell>
          <cell r="J734" t="str">
            <v>I</v>
          </cell>
          <cell r="K734">
            <v>0.08</v>
          </cell>
          <cell r="L734">
            <v>13.3</v>
          </cell>
          <cell r="M734">
            <v>0.55000000000000004</v>
          </cell>
          <cell r="N734">
            <v>5.9849999999999994</v>
          </cell>
          <cell r="O734">
            <v>1.0800000000000001E-2</v>
          </cell>
          <cell r="P734">
            <v>0</v>
          </cell>
          <cell r="Q734">
            <v>0</v>
          </cell>
          <cell r="R734">
            <v>5.9957999999999991</v>
          </cell>
          <cell r="S734">
            <v>1</v>
          </cell>
          <cell r="T734">
            <v>2.64</v>
          </cell>
          <cell r="U734">
            <v>15.83</v>
          </cell>
          <cell r="V734">
            <v>0.02</v>
          </cell>
          <cell r="X734">
            <v>15.85</v>
          </cell>
          <cell r="Y734">
            <v>0.31221106968741058</v>
          </cell>
          <cell r="Z734">
            <v>15.3</v>
          </cell>
          <cell r="AA734">
            <v>3.5999999999999997E-2</v>
          </cell>
          <cell r="AB734" t="str">
            <v>YES</v>
          </cell>
          <cell r="AC734">
            <v>15.85</v>
          </cell>
          <cell r="AD734" t="str">
            <v>I</v>
          </cell>
          <cell r="AE734" t="e">
            <v>#N/A</v>
          </cell>
          <cell r="AF734" t="e">
            <v>#N/A</v>
          </cell>
          <cell r="AG734">
            <v>1</v>
          </cell>
          <cell r="AH734" t="e">
            <v>#N/A</v>
          </cell>
          <cell r="AI734">
            <v>0</v>
          </cell>
          <cell r="AJ734">
            <v>0</v>
          </cell>
          <cell r="AL734" t="e">
            <v>#N/A</v>
          </cell>
          <cell r="AM734" t="e">
            <v>#N/A</v>
          </cell>
          <cell r="AN734" t="str">
            <v/>
          </cell>
          <cell r="AO734" t="str">
            <v>x</v>
          </cell>
        </row>
        <row r="735">
          <cell r="B735" t="str">
            <v>SHE2LRO125AMG</v>
          </cell>
          <cell r="C735" t="str">
            <v>Rondec Anodized Aluminum</v>
          </cell>
          <cell r="D735" t="str">
            <v>E2L/RO125AMG</v>
          </cell>
          <cell r="E735" t="str">
            <v>1/2"</v>
          </cell>
          <cell r="G735" t="str">
            <v>EA</v>
          </cell>
          <cell r="J735" t="str">
            <v>I</v>
          </cell>
          <cell r="K735">
            <v>0.08</v>
          </cell>
          <cell r="L735">
            <v>13.3</v>
          </cell>
          <cell r="M735">
            <v>0.55000000000000004</v>
          </cell>
          <cell r="N735">
            <v>5.9849999999999994</v>
          </cell>
          <cell r="O735">
            <v>1.0800000000000001E-2</v>
          </cell>
          <cell r="P735">
            <v>0</v>
          </cell>
          <cell r="Q735">
            <v>0</v>
          </cell>
          <cell r="R735">
            <v>5.9957999999999991</v>
          </cell>
          <cell r="S735">
            <v>1</v>
          </cell>
          <cell r="T735">
            <v>2.64</v>
          </cell>
          <cell r="U735">
            <v>15.83</v>
          </cell>
          <cell r="V735">
            <v>0.02</v>
          </cell>
          <cell r="X735">
            <v>15.85</v>
          </cell>
          <cell r="Y735">
            <v>0.31221106968741058</v>
          </cell>
          <cell r="Z735">
            <v>15.3</v>
          </cell>
          <cell r="AA735">
            <v>3.5999999999999997E-2</v>
          </cell>
          <cell r="AB735" t="str">
            <v>YES</v>
          </cell>
          <cell r="AC735">
            <v>15.85</v>
          </cell>
          <cell r="AD735" t="str">
            <v>I</v>
          </cell>
          <cell r="AE735" t="e">
            <v>#N/A</v>
          </cell>
          <cell r="AF735" t="e">
            <v>#N/A</v>
          </cell>
          <cell r="AG735">
            <v>1</v>
          </cell>
          <cell r="AH735" t="e">
            <v>#N/A</v>
          </cell>
          <cell r="AI735">
            <v>0</v>
          </cell>
          <cell r="AJ735">
            <v>0</v>
          </cell>
          <cell r="AL735" t="e">
            <v>#N/A</v>
          </cell>
          <cell r="AM735" t="e">
            <v>#N/A</v>
          </cell>
          <cell r="AN735" t="str">
            <v/>
          </cell>
          <cell r="AO735" t="str">
            <v>x</v>
          </cell>
        </row>
        <row r="736">
          <cell r="B736" t="str">
            <v>SHI2LRO80AMG</v>
          </cell>
          <cell r="C736" t="str">
            <v>Rondec Anodized Aluminum</v>
          </cell>
          <cell r="D736" t="str">
            <v>I2L/RO80AMG</v>
          </cell>
          <cell r="E736" t="str">
            <v>5/16"</v>
          </cell>
          <cell r="G736" t="str">
            <v>EA</v>
          </cell>
          <cell r="J736" t="str">
            <v>I</v>
          </cell>
          <cell r="K736">
            <v>0.04</v>
          </cell>
          <cell r="L736">
            <v>13.3</v>
          </cell>
          <cell r="M736">
            <v>0.55000000000000004</v>
          </cell>
          <cell r="N736">
            <v>5.9849999999999994</v>
          </cell>
          <cell r="O736">
            <v>1.04E-2</v>
          </cell>
          <cell r="P736">
            <v>0</v>
          </cell>
          <cell r="Q736">
            <v>0</v>
          </cell>
          <cell r="R736">
            <v>5.9953999999999992</v>
          </cell>
          <cell r="S736">
            <v>1</v>
          </cell>
          <cell r="T736">
            <v>2.64</v>
          </cell>
          <cell r="U736">
            <v>15.83</v>
          </cell>
          <cell r="V736">
            <v>0.02</v>
          </cell>
          <cell r="X736">
            <v>15.85</v>
          </cell>
          <cell r="Y736">
            <v>0.31225695440206502</v>
          </cell>
          <cell r="Z736">
            <v>15.3</v>
          </cell>
          <cell r="AA736">
            <v>3.5999999999999997E-2</v>
          </cell>
          <cell r="AB736" t="str">
            <v>YES</v>
          </cell>
          <cell r="AC736">
            <v>15.85</v>
          </cell>
          <cell r="AD736" t="str">
            <v>I</v>
          </cell>
          <cell r="AE736" t="e">
            <v>#N/A</v>
          </cell>
          <cell r="AF736" t="e">
            <v>#N/A</v>
          </cell>
          <cell r="AG736">
            <v>1</v>
          </cell>
          <cell r="AH736" t="e">
            <v>#N/A</v>
          </cell>
          <cell r="AI736">
            <v>0</v>
          </cell>
          <cell r="AJ736">
            <v>0</v>
          </cell>
          <cell r="AL736" t="e">
            <v>#N/A</v>
          </cell>
          <cell r="AM736" t="e">
            <v>#N/A</v>
          </cell>
          <cell r="AN736" t="str">
            <v/>
          </cell>
          <cell r="AO736" t="str">
            <v>x</v>
          </cell>
        </row>
        <row r="737">
          <cell r="B737" t="str">
            <v>SHI2LRO100AMG</v>
          </cell>
          <cell r="C737" t="str">
            <v>Rondec Anodized Aluminum</v>
          </cell>
          <cell r="D737" t="str">
            <v>I2L/RO100AMG</v>
          </cell>
          <cell r="E737" t="str">
            <v>3/8"</v>
          </cell>
          <cell r="G737" t="str">
            <v>EA</v>
          </cell>
          <cell r="J737" t="str">
            <v>I</v>
          </cell>
          <cell r="K737">
            <v>0.04</v>
          </cell>
          <cell r="L737">
            <v>13.3</v>
          </cell>
          <cell r="M737">
            <v>0.55000000000000004</v>
          </cell>
          <cell r="N737">
            <v>5.9849999999999994</v>
          </cell>
          <cell r="O737">
            <v>1.04E-2</v>
          </cell>
          <cell r="P737">
            <v>0</v>
          </cell>
          <cell r="Q737">
            <v>0</v>
          </cell>
          <cell r="R737">
            <v>5.9953999999999992</v>
          </cell>
          <cell r="S737">
            <v>1</v>
          </cell>
          <cell r="T737">
            <v>2.64</v>
          </cell>
          <cell r="U737">
            <v>15.83</v>
          </cell>
          <cell r="V737">
            <v>0.02</v>
          </cell>
          <cell r="X737">
            <v>15.85</v>
          </cell>
          <cell r="Y737">
            <v>0.31225695440206502</v>
          </cell>
          <cell r="Z737">
            <v>15.3</v>
          </cell>
          <cell r="AA737">
            <v>3.5999999999999997E-2</v>
          </cell>
          <cell r="AB737" t="str">
            <v>YES</v>
          </cell>
          <cell r="AC737">
            <v>15.85</v>
          </cell>
          <cell r="AD737" t="str">
            <v>I</v>
          </cell>
          <cell r="AE737" t="e">
            <v>#N/A</v>
          </cell>
          <cell r="AF737" t="e">
            <v>#N/A</v>
          </cell>
          <cell r="AG737">
            <v>1</v>
          </cell>
          <cell r="AH737" t="e">
            <v>#N/A</v>
          </cell>
          <cell r="AI737">
            <v>0</v>
          </cell>
          <cell r="AJ737">
            <v>0</v>
          </cell>
          <cell r="AL737" t="e">
            <v>#N/A</v>
          </cell>
          <cell r="AM737" t="e">
            <v>#N/A</v>
          </cell>
          <cell r="AN737" t="str">
            <v/>
          </cell>
          <cell r="AO737" t="str">
            <v>x</v>
          </cell>
        </row>
        <row r="738">
          <cell r="B738" t="str">
            <v>SHI2LRO125AMG</v>
          </cell>
          <cell r="C738" t="str">
            <v>Rondec Anodized Aluminum</v>
          </cell>
          <cell r="D738" t="str">
            <v>I2L/RO125AMG</v>
          </cell>
          <cell r="E738" t="str">
            <v>1/2"</v>
          </cell>
          <cell r="G738" t="str">
            <v>EA</v>
          </cell>
          <cell r="J738" t="str">
            <v>I</v>
          </cell>
          <cell r="K738">
            <v>0.04</v>
          </cell>
          <cell r="L738">
            <v>13.3</v>
          </cell>
          <cell r="M738">
            <v>0.55000000000000004</v>
          </cell>
          <cell r="N738">
            <v>5.9849999999999994</v>
          </cell>
          <cell r="O738">
            <v>1.04E-2</v>
          </cell>
          <cell r="P738">
            <v>0</v>
          </cell>
          <cell r="Q738">
            <v>0</v>
          </cell>
          <cell r="R738">
            <v>5.9953999999999992</v>
          </cell>
          <cell r="S738">
            <v>1</v>
          </cell>
          <cell r="T738">
            <v>2.64</v>
          </cell>
          <cell r="U738">
            <v>15.83</v>
          </cell>
          <cell r="V738">
            <v>0.02</v>
          </cell>
          <cell r="X738">
            <v>15.85</v>
          </cell>
          <cell r="Y738">
            <v>0.31225695440206502</v>
          </cell>
          <cell r="Z738">
            <v>15.3</v>
          </cell>
          <cell r="AA738">
            <v>3.5999999999999997E-2</v>
          </cell>
          <cell r="AB738" t="str">
            <v>YES</v>
          </cell>
          <cell r="AC738">
            <v>15.85</v>
          </cell>
          <cell r="AD738" t="str">
            <v>I</v>
          </cell>
          <cell r="AE738" t="e">
            <v>#N/A</v>
          </cell>
          <cell r="AF738" t="e">
            <v>#N/A</v>
          </cell>
          <cell r="AG738">
            <v>1</v>
          </cell>
          <cell r="AH738" t="e">
            <v>#N/A</v>
          </cell>
          <cell r="AI738">
            <v>0</v>
          </cell>
          <cell r="AJ738">
            <v>0</v>
          </cell>
          <cell r="AL738" t="e">
            <v>#N/A</v>
          </cell>
          <cell r="AM738" t="e">
            <v>#N/A</v>
          </cell>
          <cell r="AN738" t="str">
            <v/>
          </cell>
          <cell r="AO738" t="str">
            <v>x</v>
          </cell>
        </row>
        <row r="739">
          <cell r="B739" t="str">
            <v>SHRO60ACG</v>
          </cell>
          <cell r="C739" t="str">
            <v>Rondec Anodized Aluminum</v>
          </cell>
          <cell r="D739" t="str">
            <v>RO60ACG</v>
          </cell>
          <cell r="E739" t="str">
            <v>1/4" x 8'</v>
          </cell>
          <cell r="G739" t="str">
            <v>EA</v>
          </cell>
          <cell r="J739" t="str">
            <v>I</v>
          </cell>
          <cell r="K739">
            <v>0.435</v>
          </cell>
          <cell r="L739">
            <v>17.690000000000001</v>
          </cell>
          <cell r="M739">
            <v>0.55000000000000004</v>
          </cell>
          <cell r="N739">
            <v>7.9604999999999997</v>
          </cell>
          <cell r="O739">
            <v>1.435E-2</v>
          </cell>
          <cell r="P739">
            <v>0</v>
          </cell>
          <cell r="Q739">
            <v>0</v>
          </cell>
          <cell r="R739">
            <v>7.97485</v>
          </cell>
          <cell r="S739">
            <v>1</v>
          </cell>
          <cell r="T739">
            <v>2.64</v>
          </cell>
          <cell r="U739">
            <v>21.05</v>
          </cell>
          <cell r="V739">
            <v>0</v>
          </cell>
          <cell r="X739">
            <v>21.05</v>
          </cell>
          <cell r="Y739">
            <v>0.31117685165191106</v>
          </cell>
          <cell r="Z739">
            <v>20.3</v>
          </cell>
          <cell r="AA739">
            <v>3.6999999999999998E-2</v>
          </cell>
          <cell r="AB739" t="str">
            <v>YES</v>
          </cell>
          <cell r="AC739">
            <v>21.05</v>
          </cell>
          <cell r="AD739" t="str">
            <v>I</v>
          </cell>
          <cell r="AE739" t="e">
            <v>#N/A</v>
          </cell>
          <cell r="AF739" t="e">
            <v>#N/A</v>
          </cell>
          <cell r="AG739">
            <v>1</v>
          </cell>
          <cell r="AH739" t="e">
            <v>#N/A</v>
          </cell>
          <cell r="AI739">
            <v>0</v>
          </cell>
          <cell r="AJ739">
            <v>0</v>
          </cell>
          <cell r="AL739" t="e">
            <v>#N/A</v>
          </cell>
          <cell r="AM739" t="e">
            <v>#N/A</v>
          </cell>
          <cell r="AN739" t="str">
            <v/>
          </cell>
          <cell r="AO739" t="str">
            <v>x</v>
          </cell>
        </row>
        <row r="740">
          <cell r="B740" t="str">
            <v>SHRO80ACG</v>
          </cell>
          <cell r="C740" t="str">
            <v>Rondec Anodized Aluminum</v>
          </cell>
          <cell r="D740" t="str">
            <v>RO80ACG</v>
          </cell>
          <cell r="E740" t="str">
            <v>5/16" x 8'</v>
          </cell>
          <cell r="G740" t="str">
            <v>EA</v>
          </cell>
          <cell r="J740" t="str">
            <v>I</v>
          </cell>
          <cell r="K740">
            <v>0.57499999999999996</v>
          </cell>
          <cell r="L740">
            <v>19.829999999999998</v>
          </cell>
          <cell r="M740">
            <v>0.55000000000000004</v>
          </cell>
          <cell r="N740">
            <v>8.9234999999999989</v>
          </cell>
          <cell r="O740">
            <v>1.575E-2</v>
          </cell>
          <cell r="P740">
            <v>0</v>
          </cell>
          <cell r="Q740">
            <v>0</v>
          </cell>
          <cell r="R740">
            <v>8.9392499999999995</v>
          </cell>
          <cell r="S740">
            <v>1</v>
          </cell>
          <cell r="T740">
            <v>2.64</v>
          </cell>
          <cell r="U740">
            <v>23.6</v>
          </cell>
          <cell r="V740">
            <v>0</v>
          </cell>
          <cell r="X740">
            <v>23.6</v>
          </cell>
          <cell r="Y740">
            <v>0.31130585516178755</v>
          </cell>
          <cell r="Z740">
            <v>22.75</v>
          </cell>
          <cell r="AA740">
            <v>3.6999999999999998E-2</v>
          </cell>
          <cell r="AB740" t="str">
            <v>YES</v>
          </cell>
          <cell r="AC740">
            <v>23.6</v>
          </cell>
          <cell r="AD740" t="str">
            <v>I</v>
          </cell>
          <cell r="AE740" t="e">
            <v>#N/A</v>
          </cell>
          <cell r="AF740" t="e">
            <v>#N/A</v>
          </cell>
          <cell r="AG740">
            <v>1</v>
          </cell>
          <cell r="AH740" t="e">
            <v>#N/A</v>
          </cell>
          <cell r="AI740">
            <v>0</v>
          </cell>
          <cell r="AJ740">
            <v>0</v>
          </cell>
          <cell r="AL740" t="e">
            <v>#N/A</v>
          </cell>
          <cell r="AM740" t="e">
            <v>#N/A</v>
          </cell>
          <cell r="AN740" t="str">
            <v/>
          </cell>
          <cell r="AO740" t="str">
            <v>x</v>
          </cell>
        </row>
        <row r="741">
          <cell r="B741" t="str">
            <v>SHRO100ACG</v>
          </cell>
          <cell r="C741" t="str">
            <v>Rondec Anodized Aluminum</v>
          </cell>
          <cell r="D741" t="str">
            <v>RO100ACG</v>
          </cell>
          <cell r="E741" t="str">
            <v>3/8" x 8'</v>
          </cell>
          <cell r="G741" t="str">
            <v>EA</v>
          </cell>
          <cell r="J741" t="str">
            <v>I</v>
          </cell>
          <cell r="K741">
            <v>0.65500000000000003</v>
          </cell>
          <cell r="L741">
            <v>21.96</v>
          </cell>
          <cell r="M741">
            <v>0.55000000000000004</v>
          </cell>
          <cell r="N741">
            <v>9.8819999999999997</v>
          </cell>
          <cell r="O741">
            <v>1.6550000000000002E-2</v>
          </cell>
          <cell r="P741">
            <v>0</v>
          </cell>
          <cell r="Q741">
            <v>0</v>
          </cell>
          <cell r="R741">
            <v>9.8985500000000002</v>
          </cell>
          <cell r="S741">
            <v>1</v>
          </cell>
          <cell r="T741">
            <v>2.64</v>
          </cell>
          <cell r="U741">
            <v>26.13</v>
          </cell>
          <cell r="V741">
            <v>0.02</v>
          </cell>
          <cell r="X741">
            <v>26.15</v>
          </cell>
          <cell r="Y741">
            <v>0.31176429688857987</v>
          </cell>
          <cell r="Z741">
            <v>25.2</v>
          </cell>
          <cell r="AA741">
            <v>3.7999999999999999E-2</v>
          </cell>
          <cell r="AB741" t="str">
            <v>YES</v>
          </cell>
          <cell r="AC741">
            <v>26.15</v>
          </cell>
          <cell r="AD741" t="str">
            <v>I</v>
          </cell>
          <cell r="AE741" t="e">
            <v>#N/A</v>
          </cell>
          <cell r="AF741" t="e">
            <v>#N/A</v>
          </cell>
          <cell r="AG741">
            <v>1</v>
          </cell>
          <cell r="AH741" t="e">
            <v>#N/A</v>
          </cell>
          <cell r="AI741">
            <v>0</v>
          </cell>
          <cell r="AJ741">
            <v>0</v>
          </cell>
          <cell r="AL741" t="e">
            <v>#N/A</v>
          </cell>
          <cell r="AM741" t="e">
            <v>#N/A</v>
          </cell>
          <cell r="AN741" t="str">
            <v/>
          </cell>
          <cell r="AO741" t="str">
            <v>x</v>
          </cell>
        </row>
        <row r="742">
          <cell r="B742" t="str">
            <v>SHRO125ACG</v>
          </cell>
          <cell r="C742" t="str">
            <v>Rondec Anodized Aluminum</v>
          </cell>
          <cell r="D742" t="str">
            <v>RO125ACG</v>
          </cell>
          <cell r="E742" t="str">
            <v>1/2" x 8'</v>
          </cell>
          <cell r="G742" t="str">
            <v>EA</v>
          </cell>
          <cell r="J742" t="str">
            <v>I</v>
          </cell>
          <cell r="K742">
            <v>0.66500000000000004</v>
          </cell>
          <cell r="L742">
            <v>25.7</v>
          </cell>
          <cell r="M742">
            <v>0.55000000000000004</v>
          </cell>
          <cell r="N742">
            <v>11.564999999999998</v>
          </cell>
          <cell r="O742">
            <v>1.6650000000000002E-2</v>
          </cell>
          <cell r="P742">
            <v>0</v>
          </cell>
          <cell r="Q742">
            <v>0</v>
          </cell>
          <cell r="R742">
            <v>11.581649999999998</v>
          </cell>
          <cell r="S742">
            <v>1</v>
          </cell>
          <cell r="T742">
            <v>2.64</v>
          </cell>
          <cell r="U742">
            <v>30.58</v>
          </cell>
          <cell r="V742">
            <v>2.0000000000003126E-2</v>
          </cell>
          <cell r="X742">
            <v>30.6</v>
          </cell>
          <cell r="Y742">
            <v>0.31184491978609646</v>
          </cell>
          <cell r="Z742">
            <v>29.5</v>
          </cell>
          <cell r="AA742">
            <v>3.6999999999999998E-2</v>
          </cell>
          <cell r="AB742" t="str">
            <v>YES</v>
          </cell>
          <cell r="AC742">
            <v>30.6</v>
          </cell>
          <cell r="AD742" t="str">
            <v>I</v>
          </cell>
          <cell r="AE742" t="e">
            <v>#N/A</v>
          </cell>
          <cell r="AF742" t="e">
            <v>#N/A</v>
          </cell>
          <cell r="AG742">
            <v>1</v>
          </cell>
          <cell r="AH742" t="e">
            <v>#N/A</v>
          </cell>
          <cell r="AI742">
            <v>0</v>
          </cell>
          <cell r="AJ742">
            <v>0</v>
          </cell>
          <cell r="AL742" t="e">
            <v>#N/A</v>
          </cell>
          <cell r="AM742" t="e">
            <v>#N/A</v>
          </cell>
          <cell r="AN742" t="str">
            <v/>
          </cell>
          <cell r="AO742" t="str">
            <v>x</v>
          </cell>
        </row>
        <row r="743">
          <cell r="B743" t="str">
            <v>SHEVRO60ACG</v>
          </cell>
          <cell r="C743" t="str">
            <v>Rondec Anodized Aluminum</v>
          </cell>
          <cell r="D743" t="str">
            <v>EV/RO60ACG</v>
          </cell>
          <cell r="E743" t="str">
            <v>1/4"</v>
          </cell>
          <cell r="G743" t="str">
            <v>EA</v>
          </cell>
          <cell r="I743" t="str">
            <v xml:space="preserve"> </v>
          </cell>
          <cell r="J743" t="str">
            <v>I</v>
          </cell>
          <cell r="K743">
            <v>0.01</v>
          </cell>
          <cell r="L743">
            <v>7.57</v>
          </cell>
          <cell r="M743">
            <v>0.55000000000000004</v>
          </cell>
          <cell r="N743">
            <v>3.4064999999999999</v>
          </cell>
          <cell r="O743">
            <v>1.01E-2</v>
          </cell>
          <cell r="P743">
            <v>0</v>
          </cell>
          <cell r="Q743">
            <v>0</v>
          </cell>
          <cell r="R743">
            <v>3.4165999999999999</v>
          </cell>
          <cell r="S743">
            <v>1</v>
          </cell>
          <cell r="T743">
            <v>2.64</v>
          </cell>
          <cell r="U743">
            <v>9.02</v>
          </cell>
          <cell r="V743">
            <v>0.03</v>
          </cell>
          <cell r="X743">
            <v>9.0500000000000007</v>
          </cell>
          <cell r="Y743">
            <v>0.31359116022099465</v>
          </cell>
          <cell r="Z743">
            <v>8.6999999999999993</v>
          </cell>
          <cell r="AA743">
            <v>0.04</v>
          </cell>
          <cell r="AB743" t="str">
            <v>YES</v>
          </cell>
          <cell r="AC743">
            <v>9.0500000000000007</v>
          </cell>
          <cell r="AD743" t="str">
            <v>I</v>
          </cell>
          <cell r="AE743" t="e">
            <v>#N/A</v>
          </cell>
          <cell r="AF743" t="e">
            <v>#N/A</v>
          </cell>
          <cell r="AG743">
            <v>1</v>
          </cell>
          <cell r="AH743" t="e">
            <v>#N/A</v>
          </cell>
          <cell r="AI743">
            <v>0</v>
          </cell>
          <cell r="AJ743">
            <v>0</v>
          </cell>
          <cell r="AL743" t="e">
            <v>#N/A</v>
          </cell>
          <cell r="AM743" t="e">
            <v>#N/A</v>
          </cell>
          <cell r="AN743" t="str">
            <v/>
          </cell>
          <cell r="AO743" t="str">
            <v>x</v>
          </cell>
        </row>
        <row r="744">
          <cell r="B744" t="str">
            <v>SHEVRO80ACG</v>
          </cell>
          <cell r="C744" t="str">
            <v>Rondec Anodized Aluminum</v>
          </cell>
          <cell r="D744" t="str">
            <v>EV/RO80ACG</v>
          </cell>
          <cell r="E744" t="str">
            <v>5/16"</v>
          </cell>
          <cell r="G744" t="str">
            <v>EA</v>
          </cell>
          <cell r="J744" t="str">
            <v>I</v>
          </cell>
          <cell r="K744">
            <v>0.01</v>
          </cell>
          <cell r="L744">
            <v>7.57</v>
          </cell>
          <cell r="M744">
            <v>0.55000000000000004</v>
          </cell>
          <cell r="N744">
            <v>3.4064999999999999</v>
          </cell>
          <cell r="O744">
            <v>1.01E-2</v>
          </cell>
          <cell r="P744">
            <v>0</v>
          </cell>
          <cell r="Q744">
            <v>0</v>
          </cell>
          <cell r="R744">
            <v>3.4165999999999999</v>
          </cell>
          <cell r="S744">
            <v>1</v>
          </cell>
          <cell r="T744">
            <v>2.64</v>
          </cell>
          <cell r="U744">
            <v>9.02</v>
          </cell>
          <cell r="V744">
            <v>0.03</v>
          </cell>
          <cell r="X744">
            <v>9.0500000000000007</v>
          </cell>
          <cell r="Y744">
            <v>0.31359116022099465</v>
          </cell>
          <cell r="Z744">
            <v>8.6999999999999993</v>
          </cell>
          <cell r="AA744">
            <v>0.04</v>
          </cell>
          <cell r="AB744" t="str">
            <v>YES</v>
          </cell>
          <cell r="AC744">
            <v>9.0500000000000007</v>
          </cell>
          <cell r="AD744" t="str">
            <v>I</v>
          </cell>
          <cell r="AE744" t="e">
            <v>#N/A</v>
          </cell>
          <cell r="AF744" t="e">
            <v>#N/A</v>
          </cell>
          <cell r="AG744">
            <v>1</v>
          </cell>
          <cell r="AH744" t="e">
            <v>#N/A</v>
          </cell>
          <cell r="AI744">
            <v>0</v>
          </cell>
          <cell r="AJ744">
            <v>0</v>
          </cell>
          <cell r="AL744" t="e">
            <v>#N/A</v>
          </cell>
          <cell r="AM744" t="e">
            <v>#N/A</v>
          </cell>
          <cell r="AN744" t="str">
            <v/>
          </cell>
          <cell r="AO744" t="str">
            <v>x</v>
          </cell>
        </row>
        <row r="745">
          <cell r="B745" t="str">
            <v>SHEVRO100ACG</v>
          </cell>
          <cell r="C745" t="str">
            <v>Rondec Anodized Aluminum</v>
          </cell>
          <cell r="D745" t="str">
            <v>EV/RO100ACG</v>
          </cell>
          <cell r="E745" t="str">
            <v>3/8"</v>
          </cell>
          <cell r="G745" t="str">
            <v>EA</v>
          </cell>
          <cell r="J745" t="str">
            <v>I</v>
          </cell>
          <cell r="K745">
            <v>0.01</v>
          </cell>
          <cell r="L745">
            <v>7.57</v>
          </cell>
          <cell r="M745">
            <v>0.55000000000000004</v>
          </cell>
          <cell r="N745">
            <v>3.4064999999999999</v>
          </cell>
          <cell r="O745">
            <v>1.01E-2</v>
          </cell>
          <cell r="P745">
            <v>0</v>
          </cell>
          <cell r="Q745">
            <v>0</v>
          </cell>
          <cell r="R745">
            <v>3.4165999999999999</v>
          </cell>
          <cell r="S745">
            <v>1</v>
          </cell>
          <cell r="T745">
            <v>2.64</v>
          </cell>
          <cell r="U745">
            <v>9.02</v>
          </cell>
          <cell r="V745">
            <v>0.03</v>
          </cell>
          <cell r="X745">
            <v>9.0500000000000007</v>
          </cell>
          <cell r="Y745">
            <v>0.31359116022099465</v>
          </cell>
          <cell r="Z745">
            <v>8.6999999999999993</v>
          </cell>
          <cell r="AA745">
            <v>0.04</v>
          </cell>
          <cell r="AB745" t="str">
            <v>YES</v>
          </cell>
          <cell r="AC745">
            <v>9.0500000000000007</v>
          </cell>
          <cell r="AD745" t="str">
            <v>I</v>
          </cell>
          <cell r="AE745" t="e">
            <v>#N/A</v>
          </cell>
          <cell r="AF745" t="e">
            <v>#N/A</v>
          </cell>
          <cell r="AG745">
            <v>1</v>
          </cell>
          <cell r="AH745" t="e">
            <v>#N/A</v>
          </cell>
          <cell r="AI745">
            <v>0</v>
          </cell>
          <cell r="AJ745">
            <v>0</v>
          </cell>
          <cell r="AL745" t="e">
            <v>#N/A</v>
          </cell>
          <cell r="AM745" t="e">
            <v>#N/A</v>
          </cell>
          <cell r="AN745" t="str">
            <v/>
          </cell>
          <cell r="AO745" t="str">
            <v>x</v>
          </cell>
        </row>
        <row r="746">
          <cell r="B746" t="str">
            <v>SHEVRO125ACG</v>
          </cell>
          <cell r="C746" t="str">
            <v>Rondec Anodized Aluminum</v>
          </cell>
          <cell r="D746" t="str">
            <v>EV/RO125ACG</v>
          </cell>
          <cell r="E746" t="str">
            <v>1/2"</v>
          </cell>
          <cell r="G746" t="str">
            <v>EA</v>
          </cell>
          <cell r="J746" t="str">
            <v>I</v>
          </cell>
          <cell r="K746">
            <v>0.02</v>
          </cell>
          <cell r="L746">
            <v>7.57</v>
          </cell>
          <cell r="M746">
            <v>0.55000000000000004</v>
          </cell>
          <cell r="N746">
            <v>3.4064999999999999</v>
          </cell>
          <cell r="O746">
            <v>1.0200000000000001E-2</v>
          </cell>
          <cell r="P746">
            <v>0</v>
          </cell>
          <cell r="Q746">
            <v>0</v>
          </cell>
          <cell r="R746">
            <v>3.4167000000000001</v>
          </cell>
          <cell r="S746">
            <v>1</v>
          </cell>
          <cell r="T746">
            <v>2.64</v>
          </cell>
          <cell r="U746">
            <v>9.02</v>
          </cell>
          <cell r="V746">
            <v>0.03</v>
          </cell>
          <cell r="X746">
            <v>9.0500000000000007</v>
          </cell>
          <cell r="Y746">
            <v>0.31357106981416383</v>
          </cell>
          <cell r="Z746">
            <v>8.6999999999999993</v>
          </cell>
          <cell r="AA746">
            <v>0.04</v>
          </cell>
          <cell r="AB746" t="str">
            <v>YES</v>
          </cell>
          <cell r="AC746">
            <v>9.0500000000000007</v>
          </cell>
          <cell r="AD746" t="str">
            <v>I</v>
          </cell>
          <cell r="AE746" t="e">
            <v>#N/A</v>
          </cell>
          <cell r="AF746" t="e">
            <v>#N/A</v>
          </cell>
          <cell r="AG746">
            <v>1</v>
          </cell>
          <cell r="AH746" t="e">
            <v>#N/A</v>
          </cell>
          <cell r="AI746">
            <v>0</v>
          </cell>
          <cell r="AJ746">
            <v>0</v>
          </cell>
          <cell r="AL746" t="e">
            <v>#N/A</v>
          </cell>
          <cell r="AM746" t="e">
            <v>#N/A</v>
          </cell>
          <cell r="AN746" t="str">
            <v/>
          </cell>
          <cell r="AO746" t="str">
            <v>x</v>
          </cell>
        </row>
        <row r="747">
          <cell r="B747" t="str">
            <v>SHIVRO60ACG</v>
          </cell>
          <cell r="C747" t="str">
            <v>Rondec Anodized Aluminum</v>
          </cell>
          <cell r="D747" t="str">
            <v>IV/RO60ACG</v>
          </cell>
          <cell r="E747" t="str">
            <v>1/4"</v>
          </cell>
          <cell r="G747" t="str">
            <v>EA</v>
          </cell>
          <cell r="J747" t="str">
            <v>I</v>
          </cell>
          <cell r="K747">
            <v>0.01</v>
          </cell>
          <cell r="L747">
            <v>7.57</v>
          </cell>
          <cell r="M747">
            <v>0.55000000000000004</v>
          </cell>
          <cell r="N747">
            <v>3.4064999999999999</v>
          </cell>
          <cell r="O747">
            <v>1.01E-2</v>
          </cell>
          <cell r="P747">
            <v>0</v>
          </cell>
          <cell r="Q747">
            <v>0</v>
          </cell>
          <cell r="R747">
            <v>3.4165999999999999</v>
          </cell>
          <cell r="S747">
            <v>1</v>
          </cell>
          <cell r="T747">
            <v>2.64</v>
          </cell>
          <cell r="U747">
            <v>9.02</v>
          </cell>
          <cell r="V747">
            <v>0.03</v>
          </cell>
          <cell r="X747">
            <v>9.0500000000000007</v>
          </cell>
          <cell r="Y747">
            <v>0.31359116022099465</v>
          </cell>
          <cell r="Z747">
            <v>8.6999999999999993</v>
          </cell>
          <cell r="AA747">
            <v>0.04</v>
          </cell>
          <cell r="AB747" t="str">
            <v>YES</v>
          </cell>
          <cell r="AC747">
            <v>9.0500000000000007</v>
          </cell>
          <cell r="AD747" t="str">
            <v>I</v>
          </cell>
          <cell r="AE747" t="e">
            <v>#N/A</v>
          </cell>
          <cell r="AF747" t="e">
            <v>#N/A</v>
          </cell>
          <cell r="AG747">
            <v>1</v>
          </cell>
          <cell r="AH747" t="e">
            <v>#N/A</v>
          </cell>
          <cell r="AI747">
            <v>0</v>
          </cell>
          <cell r="AJ747">
            <v>0</v>
          </cell>
          <cell r="AL747" t="e">
            <v>#N/A</v>
          </cell>
          <cell r="AM747" t="e">
            <v>#N/A</v>
          </cell>
          <cell r="AN747" t="str">
            <v/>
          </cell>
          <cell r="AO747" t="str">
            <v>x</v>
          </cell>
        </row>
        <row r="748">
          <cell r="B748" t="str">
            <v>SHIVRO80ACG</v>
          </cell>
          <cell r="C748" t="str">
            <v>Rondec Anodized Aluminum</v>
          </cell>
          <cell r="D748" t="str">
            <v>IV/RO80ACG</v>
          </cell>
          <cell r="E748" t="str">
            <v>5/16"</v>
          </cell>
          <cell r="G748" t="str">
            <v>EA</v>
          </cell>
          <cell r="J748" t="str">
            <v>I</v>
          </cell>
          <cell r="K748">
            <v>0.01</v>
          </cell>
          <cell r="L748">
            <v>7.57</v>
          </cell>
          <cell r="M748">
            <v>0.55000000000000004</v>
          </cell>
          <cell r="N748">
            <v>3.4064999999999999</v>
          </cell>
          <cell r="O748">
            <v>1.01E-2</v>
          </cell>
          <cell r="P748">
            <v>0</v>
          </cell>
          <cell r="Q748">
            <v>0</v>
          </cell>
          <cell r="R748">
            <v>3.4165999999999999</v>
          </cell>
          <cell r="S748">
            <v>1</v>
          </cell>
          <cell r="T748">
            <v>2.64</v>
          </cell>
          <cell r="U748">
            <v>9.02</v>
          </cell>
          <cell r="V748">
            <v>0.03</v>
          </cell>
          <cell r="X748">
            <v>9.0500000000000007</v>
          </cell>
          <cell r="Y748">
            <v>0.31359116022099465</v>
          </cell>
          <cell r="Z748">
            <v>8.6999999999999993</v>
          </cell>
          <cell r="AA748">
            <v>0.04</v>
          </cell>
          <cell r="AB748" t="str">
            <v>YES</v>
          </cell>
          <cell r="AC748">
            <v>9.0500000000000007</v>
          </cell>
          <cell r="AD748" t="str">
            <v>I</v>
          </cell>
          <cell r="AE748" t="e">
            <v>#N/A</v>
          </cell>
          <cell r="AF748" t="e">
            <v>#N/A</v>
          </cell>
          <cell r="AG748">
            <v>1</v>
          </cell>
          <cell r="AH748" t="e">
            <v>#N/A</v>
          </cell>
          <cell r="AI748">
            <v>0</v>
          </cell>
          <cell r="AJ748">
            <v>0</v>
          </cell>
          <cell r="AL748" t="e">
            <v>#N/A</v>
          </cell>
          <cell r="AM748" t="e">
            <v>#N/A</v>
          </cell>
          <cell r="AN748" t="str">
            <v/>
          </cell>
          <cell r="AO748" t="str">
            <v>x</v>
          </cell>
        </row>
        <row r="749">
          <cell r="B749" t="str">
            <v>SHIVRO100ACG</v>
          </cell>
          <cell r="C749" t="str">
            <v>Rondec Anodized Aluminum</v>
          </cell>
          <cell r="D749" t="str">
            <v>IV/RO100ACG</v>
          </cell>
          <cell r="E749" t="str">
            <v>3/8"</v>
          </cell>
          <cell r="G749" t="str">
            <v>EA</v>
          </cell>
          <cell r="J749" t="str">
            <v>I</v>
          </cell>
          <cell r="K749">
            <v>0.01</v>
          </cell>
          <cell r="L749">
            <v>7.57</v>
          </cell>
          <cell r="M749">
            <v>0.55000000000000004</v>
          </cell>
          <cell r="N749">
            <v>3.4064999999999999</v>
          </cell>
          <cell r="O749">
            <v>1.01E-2</v>
          </cell>
          <cell r="P749">
            <v>0</v>
          </cell>
          <cell r="Q749">
            <v>0</v>
          </cell>
          <cell r="R749">
            <v>3.4165999999999999</v>
          </cell>
          <cell r="S749">
            <v>1</v>
          </cell>
          <cell r="T749">
            <v>2.64</v>
          </cell>
          <cell r="U749">
            <v>9.02</v>
          </cell>
          <cell r="V749">
            <v>0.03</v>
          </cell>
          <cell r="X749">
            <v>9.0500000000000007</v>
          </cell>
          <cell r="Y749">
            <v>0.31359116022099465</v>
          </cell>
          <cell r="Z749">
            <v>8.6999999999999993</v>
          </cell>
          <cell r="AA749">
            <v>0.04</v>
          </cell>
          <cell r="AB749" t="str">
            <v>YES</v>
          </cell>
          <cell r="AC749">
            <v>9.0500000000000007</v>
          </cell>
          <cell r="AD749" t="str">
            <v>I</v>
          </cell>
          <cell r="AE749" t="e">
            <v>#N/A</v>
          </cell>
          <cell r="AF749" t="e">
            <v>#N/A</v>
          </cell>
          <cell r="AG749">
            <v>1</v>
          </cell>
          <cell r="AH749" t="e">
            <v>#N/A</v>
          </cell>
          <cell r="AI749">
            <v>0</v>
          </cell>
          <cell r="AJ749">
            <v>0</v>
          </cell>
          <cell r="AL749" t="e">
            <v>#N/A</v>
          </cell>
          <cell r="AM749" t="e">
            <v>#N/A</v>
          </cell>
          <cell r="AN749" t="str">
            <v/>
          </cell>
          <cell r="AO749" t="str">
            <v>x</v>
          </cell>
        </row>
        <row r="750">
          <cell r="B750" t="str">
            <v>SHIVRO125ACG</v>
          </cell>
          <cell r="C750" t="str">
            <v>Rondec Anodized Aluminum</v>
          </cell>
          <cell r="D750" t="str">
            <v>IV/RO125ACG</v>
          </cell>
          <cell r="E750" t="str">
            <v>1/2"</v>
          </cell>
          <cell r="G750" t="str">
            <v>EA</v>
          </cell>
          <cell r="J750" t="str">
            <v>I</v>
          </cell>
          <cell r="K750">
            <v>0.03</v>
          </cell>
          <cell r="L750">
            <v>7.57</v>
          </cell>
          <cell r="M750">
            <v>0.55000000000000004</v>
          </cell>
          <cell r="N750">
            <v>3.4064999999999999</v>
          </cell>
          <cell r="O750">
            <v>1.03E-2</v>
          </cell>
          <cell r="P750">
            <v>0</v>
          </cell>
          <cell r="Q750">
            <v>0</v>
          </cell>
          <cell r="R750">
            <v>3.4167999999999998</v>
          </cell>
          <cell r="S750">
            <v>1</v>
          </cell>
          <cell r="T750">
            <v>2.64</v>
          </cell>
          <cell r="U750">
            <v>9.02</v>
          </cell>
          <cell r="V750">
            <v>0.03</v>
          </cell>
          <cell r="X750">
            <v>9.0500000000000007</v>
          </cell>
          <cell r="Y750">
            <v>0.31355097940733317</v>
          </cell>
          <cell r="Z750">
            <v>8.6999999999999993</v>
          </cell>
          <cell r="AA750">
            <v>0.04</v>
          </cell>
          <cell r="AB750" t="str">
            <v>YES</v>
          </cell>
          <cell r="AC750">
            <v>9.0500000000000007</v>
          </cell>
          <cell r="AD750" t="str">
            <v>I</v>
          </cell>
          <cell r="AE750" t="e">
            <v>#N/A</v>
          </cell>
          <cell r="AF750" t="e">
            <v>#N/A</v>
          </cell>
          <cell r="AG750">
            <v>1</v>
          </cell>
          <cell r="AH750" t="e">
            <v>#N/A</v>
          </cell>
          <cell r="AI750">
            <v>0</v>
          </cell>
          <cell r="AJ750">
            <v>0</v>
          </cell>
          <cell r="AL750" t="e">
            <v>#N/A</v>
          </cell>
          <cell r="AM750" t="e">
            <v>#N/A</v>
          </cell>
          <cell r="AN750" t="str">
            <v/>
          </cell>
          <cell r="AO750" t="str">
            <v>x</v>
          </cell>
        </row>
        <row r="751">
          <cell r="B751" t="str">
            <v>SHE2LRO80ACG</v>
          </cell>
          <cell r="C751" t="str">
            <v>Rondec Anodized Aluminum</v>
          </cell>
          <cell r="D751" t="str">
            <v>E2L/RO80ACG</v>
          </cell>
          <cell r="E751" t="str">
            <v>5/16"</v>
          </cell>
          <cell r="G751" t="str">
            <v>EA</v>
          </cell>
          <cell r="J751" t="str">
            <v>I</v>
          </cell>
          <cell r="K751">
            <v>0.08</v>
          </cell>
          <cell r="L751">
            <v>13.18</v>
          </cell>
          <cell r="M751">
            <v>0.55000000000000004</v>
          </cell>
          <cell r="N751">
            <v>5.9309999999999992</v>
          </cell>
          <cell r="O751">
            <v>1.0800000000000001E-2</v>
          </cell>
          <cell r="P751">
            <v>0</v>
          </cell>
          <cell r="Q751">
            <v>0</v>
          </cell>
          <cell r="R751">
            <v>5.9417999999999989</v>
          </cell>
          <cell r="S751">
            <v>1</v>
          </cell>
          <cell r="T751">
            <v>2.64</v>
          </cell>
          <cell r="U751">
            <v>15.69</v>
          </cell>
          <cell r="V751">
            <v>1.0000000000005116E-2</v>
          </cell>
          <cell r="X751">
            <v>15.7</v>
          </cell>
          <cell r="Y751">
            <v>0.31189345686160985</v>
          </cell>
          <cell r="Z751">
            <v>15.15</v>
          </cell>
          <cell r="AA751">
            <v>3.5999999999999997E-2</v>
          </cell>
          <cell r="AB751" t="str">
            <v>YES</v>
          </cell>
          <cell r="AC751">
            <v>15.7</v>
          </cell>
          <cell r="AD751" t="str">
            <v>I</v>
          </cell>
          <cell r="AE751" t="e">
            <v>#N/A</v>
          </cell>
          <cell r="AF751" t="e">
            <v>#N/A</v>
          </cell>
          <cell r="AG751">
            <v>1</v>
          </cell>
          <cell r="AH751" t="e">
            <v>#N/A</v>
          </cell>
          <cell r="AI751">
            <v>0</v>
          </cell>
          <cell r="AJ751">
            <v>0</v>
          </cell>
          <cell r="AL751" t="e">
            <v>#N/A</v>
          </cell>
          <cell r="AM751" t="e">
            <v>#N/A</v>
          </cell>
          <cell r="AN751" t="str">
            <v/>
          </cell>
          <cell r="AO751" t="str">
            <v>x</v>
          </cell>
        </row>
        <row r="752">
          <cell r="B752" t="str">
            <v>SHE2LRO100ACG</v>
          </cell>
          <cell r="C752" t="str">
            <v>Rondec Anodized Aluminum</v>
          </cell>
          <cell r="D752" t="str">
            <v>E2L/RO100ACG</v>
          </cell>
          <cell r="E752" t="str">
            <v>3/8"</v>
          </cell>
          <cell r="G752" t="str">
            <v>EA</v>
          </cell>
          <cell r="J752" t="str">
            <v>I</v>
          </cell>
          <cell r="K752">
            <v>0.08</v>
          </cell>
          <cell r="L752">
            <v>13.18</v>
          </cell>
          <cell r="M752">
            <v>0.55000000000000004</v>
          </cell>
          <cell r="N752">
            <v>5.9309999999999992</v>
          </cell>
          <cell r="O752">
            <v>1.0800000000000001E-2</v>
          </cell>
          <cell r="P752">
            <v>0</v>
          </cell>
          <cell r="Q752">
            <v>0</v>
          </cell>
          <cell r="R752">
            <v>5.9417999999999989</v>
          </cell>
          <cell r="S752">
            <v>1</v>
          </cell>
          <cell r="T752">
            <v>2.64</v>
          </cell>
          <cell r="U752">
            <v>15.69</v>
          </cell>
          <cell r="V752">
            <v>1.0000000000005116E-2</v>
          </cell>
          <cell r="X752">
            <v>15.7</v>
          </cell>
          <cell r="Y752">
            <v>0.31189345686160985</v>
          </cell>
          <cell r="Z752">
            <v>15.15</v>
          </cell>
          <cell r="AA752">
            <v>3.5999999999999997E-2</v>
          </cell>
          <cell r="AB752" t="str">
            <v>YES</v>
          </cell>
          <cell r="AC752">
            <v>15.7</v>
          </cell>
          <cell r="AD752" t="str">
            <v>I</v>
          </cell>
          <cell r="AE752" t="e">
            <v>#N/A</v>
          </cell>
          <cell r="AF752" t="e">
            <v>#N/A</v>
          </cell>
          <cell r="AG752">
            <v>1</v>
          </cell>
          <cell r="AH752" t="e">
            <v>#N/A</v>
          </cell>
          <cell r="AI752">
            <v>0</v>
          </cell>
          <cell r="AJ752">
            <v>0</v>
          </cell>
          <cell r="AL752" t="e">
            <v>#N/A</v>
          </cell>
          <cell r="AM752" t="e">
            <v>#N/A</v>
          </cell>
          <cell r="AN752" t="str">
            <v/>
          </cell>
          <cell r="AO752" t="str">
            <v>x</v>
          </cell>
        </row>
        <row r="753">
          <cell r="B753" t="str">
            <v>SHE2LRO125ACG</v>
          </cell>
          <cell r="C753" t="str">
            <v>Rondec Anodized Aluminum</v>
          </cell>
          <cell r="D753" t="str">
            <v>E2L/RO125ACG</v>
          </cell>
          <cell r="E753" t="str">
            <v>1/2"</v>
          </cell>
          <cell r="G753" t="str">
            <v>EA</v>
          </cell>
          <cell r="J753" t="str">
            <v>I</v>
          </cell>
          <cell r="K753">
            <v>0.08</v>
          </cell>
          <cell r="L753">
            <v>13.18</v>
          </cell>
          <cell r="M753">
            <v>0.55000000000000004</v>
          </cell>
          <cell r="N753">
            <v>5.9309999999999992</v>
          </cell>
          <cell r="O753">
            <v>1.0800000000000001E-2</v>
          </cell>
          <cell r="P753">
            <v>0</v>
          </cell>
          <cell r="Q753">
            <v>0</v>
          </cell>
          <cell r="R753">
            <v>5.9417999999999989</v>
          </cell>
          <cell r="S753">
            <v>1</v>
          </cell>
          <cell r="T753">
            <v>2.64</v>
          </cell>
          <cell r="U753">
            <v>15.69</v>
          </cell>
          <cell r="V753">
            <v>1.0000000000005116E-2</v>
          </cell>
          <cell r="X753">
            <v>15.7</v>
          </cell>
          <cell r="Y753">
            <v>0.31189345686160985</v>
          </cell>
          <cell r="Z753">
            <v>15.15</v>
          </cell>
          <cell r="AA753">
            <v>3.5999999999999997E-2</v>
          </cell>
          <cell r="AB753" t="str">
            <v>YES</v>
          </cell>
          <cell r="AC753">
            <v>15.7</v>
          </cell>
          <cell r="AD753" t="str">
            <v>I</v>
          </cell>
          <cell r="AE753" t="e">
            <v>#N/A</v>
          </cell>
          <cell r="AF753" t="e">
            <v>#N/A</v>
          </cell>
          <cell r="AG753">
            <v>1</v>
          </cell>
          <cell r="AH753" t="e">
            <v>#N/A</v>
          </cell>
          <cell r="AI753">
            <v>0</v>
          </cell>
          <cell r="AJ753">
            <v>0</v>
          </cell>
          <cell r="AL753" t="e">
            <v>#N/A</v>
          </cell>
          <cell r="AM753" t="e">
            <v>#N/A</v>
          </cell>
          <cell r="AN753" t="str">
            <v/>
          </cell>
          <cell r="AO753" t="str">
            <v>x</v>
          </cell>
        </row>
        <row r="754">
          <cell r="B754" t="str">
            <v>SHI2LRO80ACG</v>
          </cell>
          <cell r="C754" t="str">
            <v>Rondec Anodized Aluminum</v>
          </cell>
          <cell r="D754" t="str">
            <v>I2L/RO80ACG</v>
          </cell>
          <cell r="E754" t="str">
            <v>5/16"</v>
          </cell>
          <cell r="G754" t="str">
            <v>EA</v>
          </cell>
          <cell r="J754" t="str">
            <v>I</v>
          </cell>
          <cell r="K754">
            <v>0.04</v>
          </cell>
          <cell r="L754">
            <v>13.18</v>
          </cell>
          <cell r="M754">
            <v>0.55000000000000004</v>
          </cell>
          <cell r="N754">
            <v>5.9309999999999992</v>
          </cell>
          <cell r="O754">
            <v>1.04E-2</v>
          </cell>
          <cell r="P754">
            <v>0</v>
          </cell>
          <cell r="Q754">
            <v>0</v>
          </cell>
          <cell r="R754">
            <v>5.9413999999999989</v>
          </cell>
          <cell r="S754">
            <v>1</v>
          </cell>
          <cell r="T754">
            <v>2.64</v>
          </cell>
          <cell r="U754">
            <v>15.69</v>
          </cell>
          <cell r="V754">
            <v>1.0000000000005116E-2</v>
          </cell>
          <cell r="X754">
            <v>15.7</v>
          </cell>
          <cell r="Y754">
            <v>0.31193977996525779</v>
          </cell>
          <cell r="Z754">
            <v>15.15</v>
          </cell>
          <cell r="AA754">
            <v>3.5999999999999997E-2</v>
          </cell>
          <cell r="AB754" t="str">
            <v>YES</v>
          </cell>
          <cell r="AC754">
            <v>15.7</v>
          </cell>
          <cell r="AD754" t="str">
            <v>I</v>
          </cell>
          <cell r="AE754" t="e">
            <v>#N/A</v>
          </cell>
          <cell r="AF754" t="e">
            <v>#N/A</v>
          </cell>
          <cell r="AG754">
            <v>1</v>
          </cell>
          <cell r="AH754" t="e">
            <v>#N/A</v>
          </cell>
          <cell r="AI754">
            <v>0</v>
          </cell>
          <cell r="AJ754">
            <v>0</v>
          </cell>
          <cell r="AL754" t="e">
            <v>#N/A</v>
          </cell>
          <cell r="AM754" t="e">
            <v>#N/A</v>
          </cell>
          <cell r="AN754" t="str">
            <v/>
          </cell>
          <cell r="AO754" t="str">
            <v>x</v>
          </cell>
        </row>
        <row r="755">
          <cell r="B755" t="str">
            <v>SHI2LRO100ACG</v>
          </cell>
          <cell r="C755" t="str">
            <v>Rondec Anodized Aluminum</v>
          </cell>
          <cell r="D755" t="str">
            <v>I2L/RO100ACG</v>
          </cell>
          <cell r="E755" t="str">
            <v>3/8"</v>
          </cell>
          <cell r="G755" t="str">
            <v>EA</v>
          </cell>
          <cell r="J755" t="str">
            <v>I</v>
          </cell>
          <cell r="K755">
            <v>0.04</v>
          </cell>
          <cell r="L755">
            <v>13.18</v>
          </cell>
          <cell r="M755">
            <v>0.55000000000000004</v>
          </cell>
          <cell r="N755">
            <v>5.9309999999999992</v>
          </cell>
          <cell r="O755">
            <v>1.04E-2</v>
          </cell>
          <cell r="P755">
            <v>0</v>
          </cell>
          <cell r="Q755">
            <v>0</v>
          </cell>
          <cell r="R755">
            <v>5.9413999999999989</v>
          </cell>
          <cell r="S755">
            <v>1</v>
          </cell>
          <cell r="T755">
            <v>2.64</v>
          </cell>
          <cell r="U755">
            <v>15.69</v>
          </cell>
          <cell r="V755">
            <v>1.0000000000005116E-2</v>
          </cell>
          <cell r="X755">
            <v>15.7</v>
          </cell>
          <cell r="Y755">
            <v>0.31193977996525779</v>
          </cell>
          <cell r="Z755">
            <v>15.15</v>
          </cell>
          <cell r="AA755">
            <v>3.5999999999999997E-2</v>
          </cell>
          <cell r="AB755" t="str">
            <v>YES</v>
          </cell>
          <cell r="AC755">
            <v>15.7</v>
          </cell>
          <cell r="AD755" t="str">
            <v>I</v>
          </cell>
          <cell r="AE755" t="e">
            <v>#N/A</v>
          </cell>
          <cell r="AF755" t="e">
            <v>#N/A</v>
          </cell>
          <cell r="AG755">
            <v>1</v>
          </cell>
          <cell r="AH755" t="e">
            <v>#N/A</v>
          </cell>
          <cell r="AI755">
            <v>0</v>
          </cell>
          <cell r="AJ755">
            <v>0</v>
          </cell>
          <cell r="AL755" t="e">
            <v>#N/A</v>
          </cell>
          <cell r="AM755" t="e">
            <v>#N/A</v>
          </cell>
          <cell r="AN755" t="str">
            <v/>
          </cell>
          <cell r="AO755" t="str">
            <v>x</v>
          </cell>
        </row>
        <row r="756">
          <cell r="B756" t="str">
            <v>SHI2LRO125ACG</v>
          </cell>
          <cell r="C756" t="str">
            <v>Rondec Anodized Aluminum</v>
          </cell>
          <cell r="D756" t="str">
            <v>I2L/RO125ACG</v>
          </cell>
          <cell r="E756" t="str">
            <v>1/2"</v>
          </cell>
          <cell r="G756" t="str">
            <v>EA</v>
          </cell>
          <cell r="J756" t="str">
            <v>I</v>
          </cell>
          <cell r="K756">
            <v>0.04</v>
          </cell>
          <cell r="L756">
            <v>13.18</v>
          </cell>
          <cell r="M756">
            <v>0.55000000000000004</v>
          </cell>
          <cell r="N756">
            <v>5.9309999999999992</v>
          </cell>
          <cell r="O756">
            <v>1.04E-2</v>
          </cell>
          <cell r="P756">
            <v>0</v>
          </cell>
          <cell r="Q756">
            <v>0</v>
          </cell>
          <cell r="R756">
            <v>5.9413999999999989</v>
          </cell>
          <cell r="S756">
            <v>1</v>
          </cell>
          <cell r="T756">
            <v>2.64</v>
          </cell>
          <cell r="U756">
            <v>15.69</v>
          </cell>
          <cell r="V756">
            <v>1.0000000000005116E-2</v>
          </cell>
          <cell r="X756">
            <v>15.7</v>
          </cell>
          <cell r="Y756">
            <v>0.31193977996525779</v>
          </cell>
          <cell r="Z756">
            <v>15.15</v>
          </cell>
          <cell r="AA756">
            <v>3.5999999999999997E-2</v>
          </cell>
          <cell r="AB756" t="str">
            <v>YES</v>
          </cell>
          <cell r="AC756">
            <v>15.7</v>
          </cell>
          <cell r="AD756" t="str">
            <v>I</v>
          </cell>
          <cell r="AE756" t="e">
            <v>#N/A</v>
          </cell>
          <cell r="AF756" t="e">
            <v>#N/A</v>
          </cell>
          <cell r="AG756">
            <v>1</v>
          </cell>
          <cell r="AH756" t="e">
            <v>#N/A</v>
          </cell>
          <cell r="AI756">
            <v>0</v>
          </cell>
          <cell r="AJ756">
            <v>0</v>
          </cell>
          <cell r="AL756" t="e">
            <v>#N/A</v>
          </cell>
          <cell r="AM756" t="e">
            <v>#N/A</v>
          </cell>
          <cell r="AN756" t="str">
            <v/>
          </cell>
          <cell r="AO756" t="str">
            <v>x</v>
          </cell>
        </row>
        <row r="757">
          <cell r="B757" t="str">
            <v>SHRO60AKG</v>
          </cell>
          <cell r="C757" t="str">
            <v>Rondec Anodized Aluminum</v>
          </cell>
          <cell r="D757" t="str">
            <v xml:space="preserve">RO60AKG </v>
          </cell>
          <cell r="E757" t="str">
            <v>1/4" x 8'</v>
          </cell>
          <cell r="G757" t="str">
            <v>EA</v>
          </cell>
          <cell r="H757" t="str">
            <v xml:space="preserve"> </v>
          </cell>
          <cell r="J757" t="str">
            <v>I</v>
          </cell>
          <cell r="K757">
            <v>0.435</v>
          </cell>
          <cell r="L757">
            <v>19.3</v>
          </cell>
          <cell r="M757">
            <v>0.55000000000000004</v>
          </cell>
          <cell r="N757">
            <v>8.6849999999999987</v>
          </cell>
          <cell r="O757">
            <v>1.435E-2</v>
          </cell>
          <cell r="P757">
            <v>0</v>
          </cell>
          <cell r="Q757">
            <v>0</v>
          </cell>
          <cell r="R757">
            <v>8.699349999999999</v>
          </cell>
          <cell r="S757">
            <v>1</v>
          </cell>
          <cell r="T757">
            <v>2.64</v>
          </cell>
          <cell r="U757">
            <v>22.97</v>
          </cell>
          <cell r="V757">
            <v>3.0000000000001137E-2</v>
          </cell>
          <cell r="X757">
            <v>23</v>
          </cell>
          <cell r="Y757">
            <v>0.31230434782608707</v>
          </cell>
          <cell r="Z757">
            <v>22.15</v>
          </cell>
          <cell r="AA757">
            <v>3.7999999999999999E-2</v>
          </cell>
          <cell r="AB757" t="str">
            <v>YES</v>
          </cell>
          <cell r="AC757">
            <v>23</v>
          </cell>
          <cell r="AD757" t="str">
            <v>I</v>
          </cell>
          <cell r="AE757" t="e">
            <v>#N/A</v>
          </cell>
          <cell r="AF757" t="e">
            <v>#N/A</v>
          </cell>
          <cell r="AG757">
            <v>1</v>
          </cell>
          <cell r="AH757" t="e">
            <v>#N/A</v>
          </cell>
          <cell r="AI757">
            <v>0</v>
          </cell>
          <cell r="AJ757">
            <v>0</v>
          </cell>
          <cell r="AL757" t="e">
            <v>#N/A</v>
          </cell>
          <cell r="AM757" t="e">
            <v>#N/A</v>
          </cell>
          <cell r="AN757" t="str">
            <v/>
          </cell>
          <cell r="AO757" t="str">
            <v>x</v>
          </cell>
        </row>
        <row r="758">
          <cell r="B758" t="str">
            <v>SHRO80AKG</v>
          </cell>
          <cell r="C758" t="str">
            <v>Rondec Anodized Aluminum</v>
          </cell>
          <cell r="D758" t="str">
            <v xml:space="preserve">RO80AKG </v>
          </cell>
          <cell r="E758" t="str">
            <v>5/16" x 8'</v>
          </cell>
          <cell r="G758" t="str">
            <v>EA</v>
          </cell>
          <cell r="J758" t="str">
            <v>I</v>
          </cell>
          <cell r="K758">
            <v>0.57999999999999996</v>
          </cell>
          <cell r="L758">
            <v>20.350000000000001</v>
          </cell>
          <cell r="M758">
            <v>0.55000000000000004</v>
          </cell>
          <cell r="N758">
            <v>9.1574999999999989</v>
          </cell>
          <cell r="O758">
            <v>1.5800000000000002E-2</v>
          </cell>
          <cell r="P758">
            <v>0</v>
          </cell>
          <cell r="Q758">
            <v>0</v>
          </cell>
          <cell r="R758">
            <v>9.1732999999999993</v>
          </cell>
          <cell r="S758">
            <v>1</v>
          </cell>
          <cell r="T758">
            <v>2.64</v>
          </cell>
          <cell r="U758">
            <v>24.22</v>
          </cell>
          <cell r="V758">
            <v>0.03</v>
          </cell>
          <cell r="X758">
            <v>24.25</v>
          </cell>
          <cell r="Y758">
            <v>0.31221743205248365</v>
          </cell>
          <cell r="Z758">
            <v>23.35</v>
          </cell>
          <cell r="AA758">
            <v>3.9E-2</v>
          </cell>
          <cell r="AB758" t="str">
            <v>YES</v>
          </cell>
          <cell r="AC758">
            <v>24.25</v>
          </cell>
          <cell r="AD758" t="str">
            <v>I</v>
          </cell>
          <cell r="AE758" t="e">
            <v>#N/A</v>
          </cell>
          <cell r="AF758" t="e">
            <v>#N/A</v>
          </cell>
          <cell r="AG758">
            <v>1</v>
          </cell>
          <cell r="AH758" t="e">
            <v>#N/A</v>
          </cell>
          <cell r="AI758">
            <v>0</v>
          </cell>
          <cell r="AJ758">
            <v>0</v>
          </cell>
          <cell r="AL758" t="e">
            <v>#N/A</v>
          </cell>
          <cell r="AM758" t="e">
            <v>#N/A</v>
          </cell>
          <cell r="AN758" t="str">
            <v/>
          </cell>
          <cell r="AO758" t="str">
            <v>x</v>
          </cell>
        </row>
        <row r="759">
          <cell r="B759" t="str">
            <v>SHRO100AKG</v>
          </cell>
          <cell r="C759" t="str">
            <v>Rondec Anodized Aluminum</v>
          </cell>
          <cell r="D759" t="str">
            <v xml:space="preserve">RO100AKG </v>
          </cell>
          <cell r="E759" t="str">
            <v>3/8" x 8'</v>
          </cell>
          <cell r="G759" t="str">
            <v>EA</v>
          </cell>
          <cell r="J759" t="str">
            <v>I</v>
          </cell>
          <cell r="K759">
            <v>0.65500000000000003</v>
          </cell>
          <cell r="L759">
            <v>24.1</v>
          </cell>
          <cell r="M759">
            <v>0.55000000000000004</v>
          </cell>
          <cell r="N759">
            <v>10.844999999999999</v>
          </cell>
          <cell r="O759">
            <v>1.6550000000000002E-2</v>
          </cell>
          <cell r="P759">
            <v>0</v>
          </cell>
          <cell r="Q759">
            <v>0</v>
          </cell>
          <cell r="R759">
            <v>10.861549999999999</v>
          </cell>
          <cell r="S759">
            <v>1</v>
          </cell>
          <cell r="T759">
            <v>2.64</v>
          </cell>
          <cell r="U759">
            <v>28.67</v>
          </cell>
          <cell r="V759">
            <v>3.0000000000001137E-2</v>
          </cell>
          <cell r="X759">
            <v>28.7</v>
          </cell>
          <cell r="Y759">
            <v>0.31190687361419073</v>
          </cell>
          <cell r="Z759">
            <v>27.65</v>
          </cell>
          <cell r="AA759">
            <v>3.7999999999999999E-2</v>
          </cell>
          <cell r="AB759" t="str">
            <v>YES</v>
          </cell>
          <cell r="AC759">
            <v>28.7</v>
          </cell>
          <cell r="AD759" t="str">
            <v>I</v>
          </cell>
          <cell r="AE759" t="e">
            <v>#N/A</v>
          </cell>
          <cell r="AF759" t="e">
            <v>#N/A</v>
          </cell>
          <cell r="AG759">
            <v>1</v>
          </cell>
          <cell r="AH759" t="e">
            <v>#N/A</v>
          </cell>
          <cell r="AI759">
            <v>0</v>
          </cell>
          <cell r="AJ759">
            <v>0</v>
          </cell>
          <cell r="AL759" t="e">
            <v>#N/A</v>
          </cell>
          <cell r="AM759" t="e">
            <v>#N/A</v>
          </cell>
          <cell r="AN759" t="str">
            <v/>
          </cell>
          <cell r="AO759" t="str">
            <v>x</v>
          </cell>
        </row>
        <row r="760">
          <cell r="B760" t="str">
            <v>SHRO125AKG</v>
          </cell>
          <cell r="C760" t="str">
            <v>Rondec Anodized Aluminum</v>
          </cell>
          <cell r="D760" t="str">
            <v xml:space="preserve">RO125AKG </v>
          </cell>
          <cell r="E760" t="str">
            <v>1/2" x 8'</v>
          </cell>
          <cell r="G760" t="str">
            <v>EA</v>
          </cell>
          <cell r="J760" t="str">
            <v>I</v>
          </cell>
          <cell r="K760">
            <v>0.66500000000000004</v>
          </cell>
          <cell r="L760">
            <v>27.32</v>
          </cell>
          <cell r="M760">
            <v>0.55000000000000004</v>
          </cell>
          <cell r="N760">
            <v>12.293999999999999</v>
          </cell>
          <cell r="O760">
            <v>1.6650000000000002E-2</v>
          </cell>
          <cell r="P760">
            <v>0</v>
          </cell>
          <cell r="Q760">
            <v>0</v>
          </cell>
          <cell r="R760">
            <v>12.310649999999999</v>
          </cell>
          <cell r="S760">
            <v>1</v>
          </cell>
          <cell r="T760">
            <v>2.64</v>
          </cell>
          <cell r="U760">
            <v>32.5</v>
          </cell>
          <cell r="V760">
            <v>0</v>
          </cell>
          <cell r="X760">
            <v>32.5</v>
          </cell>
          <cell r="Y760">
            <v>0.31129230769230776</v>
          </cell>
          <cell r="Z760">
            <v>31.35</v>
          </cell>
          <cell r="AA760">
            <v>3.6999999999999998E-2</v>
          </cell>
          <cell r="AB760" t="str">
            <v>YES</v>
          </cell>
          <cell r="AC760">
            <v>32.5</v>
          </cell>
          <cell r="AD760" t="str">
            <v>I</v>
          </cell>
          <cell r="AE760" t="e">
            <v>#N/A</v>
          </cell>
          <cell r="AF760" t="e">
            <v>#N/A</v>
          </cell>
          <cell r="AG760">
            <v>1</v>
          </cell>
          <cell r="AH760" t="e">
            <v>#N/A</v>
          </cell>
          <cell r="AI760">
            <v>0</v>
          </cell>
          <cell r="AJ760">
            <v>0</v>
          </cell>
          <cell r="AL760" t="e">
            <v>#N/A</v>
          </cell>
          <cell r="AM760" t="e">
            <v>#N/A</v>
          </cell>
          <cell r="AN760" t="str">
            <v/>
          </cell>
          <cell r="AO760" t="str">
            <v>x</v>
          </cell>
        </row>
        <row r="761">
          <cell r="B761" t="str">
            <v>SHEVRO60AKG</v>
          </cell>
          <cell r="C761" t="str">
            <v>Rondec Anodized Aluminum</v>
          </cell>
          <cell r="D761" t="str">
            <v xml:space="preserve">EV/RO60AKG </v>
          </cell>
          <cell r="E761" t="str">
            <v>1/4"</v>
          </cell>
          <cell r="G761" t="str">
            <v>EA</v>
          </cell>
          <cell r="J761" t="str">
            <v>I</v>
          </cell>
          <cell r="K761">
            <v>0.01</v>
          </cell>
          <cell r="L761">
            <v>7.57</v>
          </cell>
          <cell r="M761">
            <v>0.55000000000000004</v>
          </cell>
          <cell r="N761">
            <v>3.4064999999999999</v>
          </cell>
          <cell r="O761">
            <v>1.01E-2</v>
          </cell>
          <cell r="P761">
            <v>0</v>
          </cell>
          <cell r="Q761">
            <v>0</v>
          </cell>
          <cell r="R761">
            <v>3.4165999999999999</v>
          </cell>
          <cell r="S761">
            <v>1</v>
          </cell>
          <cell r="T761">
            <v>2.64</v>
          </cell>
          <cell r="U761">
            <v>9.02</v>
          </cell>
          <cell r="V761">
            <v>0.03</v>
          </cell>
          <cell r="X761">
            <v>9.0500000000000007</v>
          </cell>
          <cell r="Y761">
            <v>0.31359116022099465</v>
          </cell>
          <cell r="Z761">
            <v>8.6999999999999993</v>
          </cell>
          <cell r="AA761">
            <v>0.04</v>
          </cell>
          <cell r="AB761" t="str">
            <v>YES</v>
          </cell>
          <cell r="AC761">
            <v>9.0500000000000007</v>
          </cell>
          <cell r="AD761" t="str">
            <v>I</v>
          </cell>
          <cell r="AE761" t="e">
            <v>#N/A</v>
          </cell>
          <cell r="AF761" t="e">
            <v>#N/A</v>
          </cell>
          <cell r="AG761">
            <v>1</v>
          </cell>
          <cell r="AH761" t="e">
            <v>#N/A</v>
          </cell>
          <cell r="AI761">
            <v>0</v>
          </cell>
          <cell r="AJ761">
            <v>0</v>
          </cell>
          <cell r="AL761" t="e">
            <v>#N/A</v>
          </cell>
          <cell r="AM761" t="e">
            <v>#N/A</v>
          </cell>
          <cell r="AN761" t="str">
            <v/>
          </cell>
          <cell r="AO761" t="str">
            <v>x</v>
          </cell>
        </row>
        <row r="762">
          <cell r="B762" t="str">
            <v>SHEVRO80AKG</v>
          </cell>
          <cell r="C762" t="str">
            <v>Rondec Anodized Aluminum</v>
          </cell>
          <cell r="D762" t="str">
            <v xml:space="preserve">EV/RO80AKG </v>
          </cell>
          <cell r="E762" t="str">
            <v>5/16"</v>
          </cell>
          <cell r="G762" t="str">
            <v>EA</v>
          </cell>
          <cell r="J762" t="str">
            <v>I</v>
          </cell>
          <cell r="K762">
            <v>0.01</v>
          </cell>
          <cell r="L762">
            <v>7.57</v>
          </cell>
          <cell r="M762">
            <v>0.55000000000000004</v>
          </cell>
          <cell r="N762">
            <v>3.4064999999999999</v>
          </cell>
          <cell r="O762">
            <v>1.01E-2</v>
          </cell>
          <cell r="P762">
            <v>0</v>
          </cell>
          <cell r="Q762">
            <v>0</v>
          </cell>
          <cell r="R762">
            <v>3.4165999999999999</v>
          </cell>
          <cell r="S762">
            <v>1</v>
          </cell>
          <cell r="T762">
            <v>2.64</v>
          </cell>
          <cell r="U762">
            <v>9.02</v>
          </cell>
          <cell r="V762">
            <v>0.03</v>
          </cell>
          <cell r="X762">
            <v>9.0500000000000007</v>
          </cell>
          <cell r="Y762">
            <v>0.31359116022099465</v>
          </cell>
          <cell r="Z762">
            <v>8.6999999999999993</v>
          </cell>
          <cell r="AA762">
            <v>0.04</v>
          </cell>
          <cell r="AB762" t="str">
            <v>YES</v>
          </cell>
          <cell r="AC762">
            <v>9.0500000000000007</v>
          </cell>
          <cell r="AD762" t="str">
            <v>I</v>
          </cell>
          <cell r="AE762" t="e">
            <v>#N/A</v>
          </cell>
          <cell r="AF762" t="e">
            <v>#N/A</v>
          </cell>
          <cell r="AG762">
            <v>1</v>
          </cell>
          <cell r="AH762" t="e">
            <v>#N/A</v>
          </cell>
          <cell r="AI762">
            <v>0</v>
          </cell>
          <cell r="AJ762">
            <v>0</v>
          </cell>
          <cell r="AL762" t="e">
            <v>#N/A</v>
          </cell>
          <cell r="AM762" t="e">
            <v>#N/A</v>
          </cell>
          <cell r="AN762" t="str">
            <v/>
          </cell>
          <cell r="AO762" t="str">
            <v>x</v>
          </cell>
        </row>
        <row r="763">
          <cell r="B763" t="str">
            <v>SHEVRO100AKG</v>
          </cell>
          <cell r="C763" t="str">
            <v>Rondec Anodized Aluminum</v>
          </cell>
          <cell r="D763" t="str">
            <v xml:space="preserve">EV/RO100AKG </v>
          </cell>
          <cell r="E763" t="str">
            <v>3/8"</v>
          </cell>
          <cell r="G763" t="str">
            <v>EA</v>
          </cell>
          <cell r="J763" t="str">
            <v>I</v>
          </cell>
          <cell r="K763">
            <v>0.01</v>
          </cell>
          <cell r="L763">
            <v>7.57</v>
          </cell>
          <cell r="M763">
            <v>0.55000000000000004</v>
          </cell>
          <cell r="N763">
            <v>3.4064999999999999</v>
          </cell>
          <cell r="O763">
            <v>1.01E-2</v>
          </cell>
          <cell r="P763">
            <v>0</v>
          </cell>
          <cell r="Q763">
            <v>0</v>
          </cell>
          <cell r="R763">
            <v>3.4165999999999999</v>
          </cell>
          <cell r="S763">
            <v>1</v>
          </cell>
          <cell r="T763">
            <v>2.64</v>
          </cell>
          <cell r="U763">
            <v>9.02</v>
          </cell>
          <cell r="V763">
            <v>0.03</v>
          </cell>
          <cell r="X763">
            <v>9.0500000000000007</v>
          </cell>
          <cell r="Y763">
            <v>0.31359116022099465</v>
          </cell>
          <cell r="Z763">
            <v>8.6999999999999993</v>
          </cell>
          <cell r="AA763">
            <v>0.04</v>
          </cell>
          <cell r="AB763" t="str">
            <v>YES</v>
          </cell>
          <cell r="AC763">
            <v>9.0500000000000007</v>
          </cell>
          <cell r="AD763" t="str">
            <v>I</v>
          </cell>
          <cell r="AE763" t="e">
            <v>#N/A</v>
          </cell>
          <cell r="AF763" t="e">
            <v>#N/A</v>
          </cell>
          <cell r="AG763">
            <v>1</v>
          </cell>
          <cell r="AH763" t="e">
            <v>#N/A</v>
          </cell>
          <cell r="AI763">
            <v>0</v>
          </cell>
          <cell r="AJ763">
            <v>0</v>
          </cell>
          <cell r="AL763" t="e">
            <v>#N/A</v>
          </cell>
          <cell r="AM763" t="e">
            <v>#N/A</v>
          </cell>
          <cell r="AN763" t="str">
            <v/>
          </cell>
          <cell r="AO763" t="str">
            <v>x</v>
          </cell>
        </row>
        <row r="764">
          <cell r="B764" t="str">
            <v>SHEVRO125AKG</v>
          </cell>
          <cell r="C764" t="str">
            <v>Rondec Anodized Aluminum</v>
          </cell>
          <cell r="D764" t="str">
            <v xml:space="preserve">EV/RO125AKG </v>
          </cell>
          <cell r="E764" t="str">
            <v>1/2"</v>
          </cell>
          <cell r="G764" t="str">
            <v>EA</v>
          </cell>
          <cell r="J764" t="str">
            <v>I</v>
          </cell>
          <cell r="K764">
            <v>0.02</v>
          </cell>
          <cell r="L764">
            <v>7.57</v>
          </cell>
          <cell r="M764">
            <v>0.55000000000000004</v>
          </cell>
          <cell r="N764">
            <v>3.4064999999999999</v>
          </cell>
          <cell r="O764">
            <v>1.0200000000000001E-2</v>
          </cell>
          <cell r="P764">
            <v>0</v>
          </cell>
          <cell r="Q764">
            <v>0</v>
          </cell>
          <cell r="R764">
            <v>3.4167000000000001</v>
          </cell>
          <cell r="S764">
            <v>1</v>
          </cell>
          <cell r="T764">
            <v>2.64</v>
          </cell>
          <cell r="U764">
            <v>9.02</v>
          </cell>
          <cell r="V764">
            <v>0.03</v>
          </cell>
          <cell r="X764">
            <v>9.0500000000000007</v>
          </cell>
          <cell r="Y764">
            <v>0.31357106981416383</v>
          </cell>
          <cell r="Z764">
            <v>8.6999999999999993</v>
          </cell>
          <cell r="AA764">
            <v>0.04</v>
          </cell>
          <cell r="AB764" t="str">
            <v>YES</v>
          </cell>
          <cell r="AC764">
            <v>9.0500000000000007</v>
          </cell>
          <cell r="AD764" t="str">
            <v>I</v>
          </cell>
          <cell r="AE764" t="e">
            <v>#N/A</v>
          </cell>
          <cell r="AF764" t="e">
            <v>#N/A</v>
          </cell>
          <cell r="AG764">
            <v>1</v>
          </cell>
          <cell r="AH764" t="e">
            <v>#N/A</v>
          </cell>
          <cell r="AI764">
            <v>0</v>
          </cell>
          <cell r="AJ764">
            <v>0</v>
          </cell>
          <cell r="AL764" t="e">
            <v>#N/A</v>
          </cell>
          <cell r="AM764" t="e">
            <v>#N/A</v>
          </cell>
          <cell r="AN764" t="str">
            <v/>
          </cell>
          <cell r="AO764" t="str">
            <v>x</v>
          </cell>
        </row>
        <row r="765">
          <cell r="B765" t="str">
            <v>SHIVRO60AKG</v>
          </cell>
          <cell r="C765" t="str">
            <v>Rondec Anodized Aluminum</v>
          </cell>
          <cell r="D765" t="str">
            <v xml:space="preserve">IV/RO60AKG </v>
          </cell>
          <cell r="E765" t="str">
            <v>1/4"</v>
          </cell>
          <cell r="G765" t="str">
            <v>EA</v>
          </cell>
          <cell r="J765" t="str">
            <v>I</v>
          </cell>
          <cell r="K765">
            <v>0.01</v>
          </cell>
          <cell r="L765">
            <v>7.57</v>
          </cell>
          <cell r="M765">
            <v>0.55000000000000004</v>
          </cell>
          <cell r="N765">
            <v>3.4064999999999999</v>
          </cell>
          <cell r="O765">
            <v>1.01E-2</v>
          </cell>
          <cell r="P765">
            <v>0</v>
          </cell>
          <cell r="Q765">
            <v>0</v>
          </cell>
          <cell r="R765">
            <v>3.4165999999999999</v>
          </cell>
          <cell r="S765">
            <v>1</v>
          </cell>
          <cell r="T765">
            <v>2.64</v>
          </cell>
          <cell r="U765">
            <v>9.02</v>
          </cell>
          <cell r="V765">
            <v>0.03</v>
          </cell>
          <cell r="X765">
            <v>9.0500000000000007</v>
          </cell>
          <cell r="Y765">
            <v>0.31359116022099465</v>
          </cell>
          <cell r="Z765">
            <v>8.6999999999999993</v>
          </cell>
          <cell r="AA765">
            <v>0.04</v>
          </cell>
          <cell r="AB765" t="str">
            <v>YES</v>
          </cell>
          <cell r="AC765">
            <v>9.0500000000000007</v>
          </cell>
          <cell r="AD765" t="str">
            <v>I</v>
          </cell>
          <cell r="AE765" t="e">
            <v>#N/A</v>
          </cell>
          <cell r="AF765" t="e">
            <v>#N/A</v>
          </cell>
          <cell r="AG765">
            <v>1</v>
          </cell>
          <cell r="AH765" t="e">
            <v>#N/A</v>
          </cell>
          <cell r="AI765">
            <v>0</v>
          </cell>
          <cell r="AJ765">
            <v>0</v>
          </cell>
          <cell r="AL765" t="e">
            <v>#N/A</v>
          </cell>
          <cell r="AM765" t="e">
            <v>#N/A</v>
          </cell>
          <cell r="AN765" t="str">
            <v/>
          </cell>
          <cell r="AO765" t="str">
            <v>x</v>
          </cell>
        </row>
        <row r="766">
          <cell r="B766" t="str">
            <v>SHIVRO80AKG</v>
          </cell>
          <cell r="C766" t="str">
            <v>Rondec Anodized Aluminum</v>
          </cell>
          <cell r="D766" t="str">
            <v xml:space="preserve">IV/RO80AKG </v>
          </cell>
          <cell r="E766" t="str">
            <v>5/16"</v>
          </cell>
          <cell r="G766" t="str">
            <v>EA</v>
          </cell>
          <cell r="J766" t="str">
            <v>I</v>
          </cell>
          <cell r="K766">
            <v>0.01</v>
          </cell>
          <cell r="L766">
            <v>7.57</v>
          </cell>
          <cell r="M766">
            <v>0.55000000000000004</v>
          </cell>
          <cell r="N766">
            <v>3.4064999999999999</v>
          </cell>
          <cell r="O766">
            <v>1.01E-2</v>
          </cell>
          <cell r="P766">
            <v>0</v>
          </cell>
          <cell r="Q766">
            <v>0</v>
          </cell>
          <cell r="R766">
            <v>3.4165999999999999</v>
          </cell>
          <cell r="S766">
            <v>1</v>
          </cell>
          <cell r="T766">
            <v>2.64</v>
          </cell>
          <cell r="U766">
            <v>9.02</v>
          </cell>
          <cell r="V766">
            <v>0.03</v>
          </cell>
          <cell r="X766">
            <v>9.0500000000000007</v>
          </cell>
          <cell r="Y766">
            <v>0.31359116022099465</v>
          </cell>
          <cell r="Z766">
            <v>8.6999999999999993</v>
          </cell>
          <cell r="AA766">
            <v>0.04</v>
          </cell>
          <cell r="AB766" t="str">
            <v>YES</v>
          </cell>
          <cell r="AC766">
            <v>9.0500000000000007</v>
          </cell>
          <cell r="AD766" t="str">
            <v>I</v>
          </cell>
          <cell r="AE766" t="e">
            <v>#N/A</v>
          </cell>
          <cell r="AF766" t="e">
            <v>#N/A</v>
          </cell>
          <cell r="AG766">
            <v>1</v>
          </cell>
          <cell r="AH766" t="e">
            <v>#N/A</v>
          </cell>
          <cell r="AI766">
            <v>0</v>
          </cell>
          <cell r="AJ766">
            <v>0</v>
          </cell>
          <cell r="AL766" t="e">
            <v>#N/A</v>
          </cell>
          <cell r="AM766" t="e">
            <v>#N/A</v>
          </cell>
          <cell r="AN766" t="str">
            <v/>
          </cell>
          <cell r="AO766" t="str">
            <v>x</v>
          </cell>
        </row>
        <row r="767">
          <cell r="B767" t="str">
            <v>SHIVRO100AKG</v>
          </cell>
          <cell r="C767" t="str">
            <v>Rondec Anodized Aluminum</v>
          </cell>
          <cell r="D767" t="str">
            <v xml:space="preserve">IV/RO100AKG </v>
          </cell>
          <cell r="E767" t="str">
            <v>3/8"</v>
          </cell>
          <cell r="G767" t="str">
            <v>EA</v>
          </cell>
          <cell r="J767" t="str">
            <v>I</v>
          </cell>
          <cell r="K767">
            <v>0.01</v>
          </cell>
          <cell r="L767">
            <v>7.57</v>
          </cell>
          <cell r="M767">
            <v>0.55000000000000004</v>
          </cell>
          <cell r="N767">
            <v>3.4064999999999999</v>
          </cell>
          <cell r="O767">
            <v>1.01E-2</v>
          </cell>
          <cell r="P767">
            <v>0</v>
          </cell>
          <cell r="Q767">
            <v>0</v>
          </cell>
          <cell r="R767">
            <v>3.4165999999999999</v>
          </cell>
          <cell r="S767">
            <v>1</v>
          </cell>
          <cell r="T767">
            <v>2.64</v>
          </cell>
          <cell r="U767">
            <v>9.02</v>
          </cell>
          <cell r="V767">
            <v>0.03</v>
          </cell>
          <cell r="X767">
            <v>9.0500000000000007</v>
          </cell>
          <cell r="Y767">
            <v>0.31359116022099465</v>
          </cell>
          <cell r="Z767">
            <v>8.6999999999999993</v>
          </cell>
          <cell r="AA767">
            <v>0.04</v>
          </cell>
          <cell r="AB767" t="str">
            <v>YES</v>
          </cell>
          <cell r="AC767">
            <v>9.0500000000000007</v>
          </cell>
          <cell r="AD767" t="str">
            <v>I</v>
          </cell>
          <cell r="AE767" t="e">
            <v>#N/A</v>
          </cell>
          <cell r="AF767" t="e">
            <v>#N/A</v>
          </cell>
          <cell r="AG767">
            <v>1</v>
          </cell>
          <cell r="AH767" t="e">
            <v>#N/A</v>
          </cell>
          <cell r="AI767">
            <v>0</v>
          </cell>
          <cell r="AJ767">
            <v>0</v>
          </cell>
          <cell r="AL767" t="e">
            <v>#N/A</v>
          </cell>
          <cell r="AM767" t="e">
            <v>#N/A</v>
          </cell>
          <cell r="AN767" t="str">
            <v/>
          </cell>
          <cell r="AO767" t="str">
            <v>x</v>
          </cell>
        </row>
        <row r="768">
          <cell r="B768" t="str">
            <v>SHIVRO125AKG</v>
          </cell>
          <cell r="C768" t="str">
            <v>Rondec Anodized Aluminum</v>
          </cell>
          <cell r="D768" t="str">
            <v xml:space="preserve">IV/RO125AKG </v>
          </cell>
          <cell r="E768" t="str">
            <v>1/2"</v>
          </cell>
          <cell r="G768" t="str">
            <v>EA</v>
          </cell>
          <cell r="J768" t="str">
            <v>I</v>
          </cell>
          <cell r="K768">
            <v>0.03</v>
          </cell>
          <cell r="L768">
            <v>7.57</v>
          </cell>
          <cell r="M768">
            <v>0.55000000000000004</v>
          </cell>
          <cell r="N768">
            <v>3.4064999999999999</v>
          </cell>
          <cell r="O768">
            <v>1.03E-2</v>
          </cell>
          <cell r="P768">
            <v>0</v>
          </cell>
          <cell r="Q768">
            <v>0</v>
          </cell>
          <cell r="R768">
            <v>3.4167999999999998</v>
          </cell>
          <cell r="S768">
            <v>1</v>
          </cell>
          <cell r="T768">
            <v>2.64</v>
          </cell>
          <cell r="U768">
            <v>9.02</v>
          </cell>
          <cell r="V768">
            <v>0.03</v>
          </cell>
          <cell r="X768">
            <v>9.0500000000000007</v>
          </cell>
          <cell r="Y768">
            <v>0.31355097940733317</v>
          </cell>
          <cell r="Z768">
            <v>8.6999999999999993</v>
          </cell>
          <cell r="AA768">
            <v>0.04</v>
          </cell>
          <cell r="AB768" t="str">
            <v>YES</v>
          </cell>
          <cell r="AC768">
            <v>9.0500000000000007</v>
          </cell>
          <cell r="AD768" t="str">
            <v>I</v>
          </cell>
          <cell r="AE768" t="e">
            <v>#N/A</v>
          </cell>
          <cell r="AF768" t="e">
            <v>#N/A</v>
          </cell>
          <cell r="AG768">
            <v>1</v>
          </cell>
          <cell r="AH768" t="e">
            <v>#N/A</v>
          </cell>
          <cell r="AI768">
            <v>0</v>
          </cell>
          <cell r="AJ768">
            <v>0</v>
          </cell>
          <cell r="AL768" t="e">
            <v>#N/A</v>
          </cell>
          <cell r="AM768" t="e">
            <v>#N/A</v>
          </cell>
          <cell r="AN768" t="str">
            <v/>
          </cell>
          <cell r="AO768" t="str">
            <v>x</v>
          </cell>
        </row>
        <row r="769">
          <cell r="B769" t="str">
            <v>SHE2LRO80AKG</v>
          </cell>
          <cell r="C769" t="str">
            <v>Rondec Anodized Aluminum</v>
          </cell>
          <cell r="D769" t="str">
            <v xml:space="preserve">E2L/RO80AKG </v>
          </cell>
          <cell r="E769" t="str">
            <v>5/16"</v>
          </cell>
          <cell r="G769" t="str">
            <v>EA</v>
          </cell>
          <cell r="J769" t="str">
            <v>I</v>
          </cell>
          <cell r="K769">
            <v>0.08</v>
          </cell>
          <cell r="L769">
            <v>13.57</v>
          </cell>
          <cell r="M769">
            <v>0.55000000000000004</v>
          </cell>
          <cell r="N769">
            <v>6.1064999999999996</v>
          </cell>
          <cell r="O769">
            <v>1.0800000000000001E-2</v>
          </cell>
          <cell r="P769">
            <v>0</v>
          </cell>
          <cell r="Q769">
            <v>0</v>
          </cell>
          <cell r="R769">
            <v>6.1172999999999993</v>
          </cell>
          <cell r="S769">
            <v>1</v>
          </cell>
          <cell r="T769">
            <v>2.64</v>
          </cell>
          <cell r="U769">
            <v>16.149999999999999</v>
          </cell>
          <cell r="V769">
            <v>0</v>
          </cell>
          <cell r="X769">
            <v>16.149999999999999</v>
          </cell>
          <cell r="Y769">
            <v>0.31130875316633838</v>
          </cell>
          <cell r="Z769">
            <v>15.6</v>
          </cell>
          <cell r="AA769">
            <v>3.5000000000000003E-2</v>
          </cell>
          <cell r="AB769" t="str">
            <v>YES</v>
          </cell>
          <cell r="AC769">
            <v>16.149999999999999</v>
          </cell>
          <cell r="AD769" t="str">
            <v>I</v>
          </cell>
          <cell r="AE769" t="e">
            <v>#N/A</v>
          </cell>
          <cell r="AF769" t="e">
            <v>#N/A</v>
          </cell>
          <cell r="AG769">
            <v>1</v>
          </cell>
          <cell r="AH769" t="e">
            <v>#N/A</v>
          </cell>
          <cell r="AI769">
            <v>0</v>
          </cell>
          <cell r="AJ769">
            <v>0</v>
          </cell>
          <cell r="AL769" t="e">
            <v>#N/A</v>
          </cell>
          <cell r="AM769" t="e">
            <v>#N/A</v>
          </cell>
          <cell r="AN769" t="str">
            <v/>
          </cell>
          <cell r="AO769" t="str">
            <v>x</v>
          </cell>
        </row>
        <row r="770">
          <cell r="B770" t="str">
            <v>SHE2LRO100AKG</v>
          </cell>
          <cell r="C770" t="str">
            <v>Rondec Anodized Aluminum</v>
          </cell>
          <cell r="D770" t="str">
            <v xml:space="preserve">E2L/RO100AKG </v>
          </cell>
          <cell r="E770" t="str">
            <v>3/8"</v>
          </cell>
          <cell r="G770" t="str">
            <v>EA</v>
          </cell>
          <cell r="J770" t="str">
            <v>I</v>
          </cell>
          <cell r="K770">
            <v>0.08</v>
          </cell>
          <cell r="L770">
            <v>13.57</v>
          </cell>
          <cell r="M770">
            <v>0.55000000000000004</v>
          </cell>
          <cell r="N770">
            <v>6.1064999999999996</v>
          </cell>
          <cell r="O770">
            <v>1.0800000000000001E-2</v>
          </cell>
          <cell r="P770">
            <v>0</v>
          </cell>
          <cell r="Q770">
            <v>0</v>
          </cell>
          <cell r="R770">
            <v>6.1172999999999993</v>
          </cell>
          <cell r="S770">
            <v>1</v>
          </cell>
          <cell r="T770">
            <v>2.64</v>
          </cell>
          <cell r="U770">
            <v>16.149999999999999</v>
          </cell>
          <cell r="V770">
            <v>0</v>
          </cell>
          <cell r="X770">
            <v>16.149999999999999</v>
          </cell>
          <cell r="Y770">
            <v>0.31130875316633838</v>
          </cell>
          <cell r="Z770">
            <v>15.6</v>
          </cell>
          <cell r="AA770">
            <v>3.5000000000000003E-2</v>
          </cell>
          <cell r="AB770" t="str">
            <v>YES</v>
          </cell>
          <cell r="AC770">
            <v>16.149999999999999</v>
          </cell>
          <cell r="AD770" t="str">
            <v>I</v>
          </cell>
          <cell r="AE770" t="e">
            <v>#N/A</v>
          </cell>
          <cell r="AF770" t="e">
            <v>#N/A</v>
          </cell>
          <cell r="AG770">
            <v>1</v>
          </cell>
          <cell r="AH770" t="e">
            <v>#N/A</v>
          </cell>
          <cell r="AI770">
            <v>0</v>
          </cell>
          <cell r="AJ770">
            <v>0</v>
          </cell>
          <cell r="AL770" t="e">
            <v>#N/A</v>
          </cell>
          <cell r="AM770" t="e">
            <v>#N/A</v>
          </cell>
          <cell r="AN770" t="str">
            <v/>
          </cell>
          <cell r="AO770" t="str">
            <v>x</v>
          </cell>
        </row>
        <row r="771">
          <cell r="B771" t="str">
            <v>SHE2LRO125AKG</v>
          </cell>
          <cell r="C771" t="str">
            <v>Rondec Anodized Aluminum</v>
          </cell>
          <cell r="D771" t="str">
            <v xml:space="preserve">E2L/RO125AKG </v>
          </cell>
          <cell r="E771" t="str">
            <v>1/2"</v>
          </cell>
          <cell r="G771" t="str">
            <v>EA</v>
          </cell>
          <cell r="J771" t="str">
            <v>I</v>
          </cell>
          <cell r="K771">
            <v>0.08</v>
          </cell>
          <cell r="L771">
            <v>13.57</v>
          </cell>
          <cell r="M771">
            <v>0.55000000000000004</v>
          </cell>
          <cell r="N771">
            <v>6.1064999999999996</v>
          </cell>
          <cell r="O771">
            <v>1.0800000000000001E-2</v>
          </cell>
          <cell r="P771">
            <v>0</v>
          </cell>
          <cell r="Q771">
            <v>0</v>
          </cell>
          <cell r="R771">
            <v>6.1172999999999993</v>
          </cell>
          <cell r="S771">
            <v>1</v>
          </cell>
          <cell r="T771">
            <v>2.64</v>
          </cell>
          <cell r="U771">
            <v>16.149999999999999</v>
          </cell>
          <cell r="V771">
            <v>0</v>
          </cell>
          <cell r="X771">
            <v>16.149999999999999</v>
          </cell>
          <cell r="Y771">
            <v>0.31130875316633838</v>
          </cell>
          <cell r="Z771">
            <v>15.6</v>
          </cell>
          <cell r="AA771">
            <v>3.5000000000000003E-2</v>
          </cell>
          <cell r="AB771" t="str">
            <v>YES</v>
          </cell>
          <cell r="AC771">
            <v>16.149999999999999</v>
          </cell>
          <cell r="AD771" t="str">
            <v>I</v>
          </cell>
          <cell r="AE771" t="e">
            <v>#N/A</v>
          </cell>
          <cell r="AF771" t="e">
            <v>#N/A</v>
          </cell>
          <cell r="AG771">
            <v>1</v>
          </cell>
          <cell r="AH771" t="e">
            <v>#N/A</v>
          </cell>
          <cell r="AI771">
            <v>0</v>
          </cell>
          <cell r="AJ771">
            <v>0</v>
          </cell>
          <cell r="AL771" t="e">
            <v>#N/A</v>
          </cell>
          <cell r="AM771" t="e">
            <v>#N/A</v>
          </cell>
          <cell r="AN771" t="str">
            <v/>
          </cell>
          <cell r="AO771" t="str">
            <v>x</v>
          </cell>
        </row>
        <row r="772">
          <cell r="B772" t="str">
            <v>SHI2LRO80AKG</v>
          </cell>
          <cell r="C772" t="str">
            <v>Rondec Anodized Aluminum</v>
          </cell>
          <cell r="D772" t="str">
            <v xml:space="preserve">I2L/RO80AKG </v>
          </cell>
          <cell r="E772" t="str">
            <v>5/16"</v>
          </cell>
          <cell r="G772" t="str">
            <v>EA</v>
          </cell>
          <cell r="J772" t="str">
            <v>I</v>
          </cell>
          <cell r="K772">
            <v>0.04</v>
          </cell>
          <cell r="L772">
            <v>13.57</v>
          </cell>
          <cell r="M772">
            <v>0.55000000000000004</v>
          </cell>
          <cell r="N772">
            <v>6.1064999999999996</v>
          </cell>
          <cell r="O772">
            <v>1.04E-2</v>
          </cell>
          <cell r="P772">
            <v>0</v>
          </cell>
          <cell r="Q772">
            <v>0</v>
          </cell>
          <cell r="R772">
            <v>6.1168999999999993</v>
          </cell>
          <cell r="S772">
            <v>1</v>
          </cell>
          <cell r="T772">
            <v>2.64</v>
          </cell>
          <cell r="U772">
            <v>16.149999999999999</v>
          </cell>
          <cell r="V772">
            <v>0</v>
          </cell>
          <cell r="X772">
            <v>16.149999999999999</v>
          </cell>
          <cell r="Y772">
            <v>0.31135378553335219</v>
          </cell>
          <cell r="Z772">
            <v>15.6</v>
          </cell>
          <cell r="AA772">
            <v>3.5000000000000003E-2</v>
          </cell>
          <cell r="AB772" t="str">
            <v>YES</v>
          </cell>
          <cell r="AC772">
            <v>16.149999999999999</v>
          </cell>
          <cell r="AD772" t="str">
            <v>I</v>
          </cell>
          <cell r="AE772" t="e">
            <v>#N/A</v>
          </cell>
          <cell r="AF772" t="e">
            <v>#N/A</v>
          </cell>
          <cell r="AG772">
            <v>1</v>
          </cell>
          <cell r="AH772" t="e">
            <v>#N/A</v>
          </cell>
          <cell r="AI772">
            <v>0</v>
          </cell>
          <cell r="AJ772">
            <v>0</v>
          </cell>
          <cell r="AL772" t="e">
            <v>#N/A</v>
          </cell>
          <cell r="AM772" t="e">
            <v>#N/A</v>
          </cell>
          <cell r="AN772" t="str">
            <v/>
          </cell>
          <cell r="AO772" t="str">
            <v>x</v>
          </cell>
        </row>
        <row r="773">
          <cell r="B773" t="str">
            <v>SHI2LRO100AKG</v>
          </cell>
          <cell r="C773" t="str">
            <v>Rondec Anodized Aluminum</v>
          </cell>
          <cell r="D773" t="str">
            <v xml:space="preserve">I2L/RO100AKG </v>
          </cell>
          <cell r="E773" t="str">
            <v>3/8"</v>
          </cell>
          <cell r="G773" t="str">
            <v>EA</v>
          </cell>
          <cell r="J773" t="str">
            <v>I</v>
          </cell>
          <cell r="K773">
            <v>0.04</v>
          </cell>
          <cell r="L773">
            <v>13.57</v>
          </cell>
          <cell r="M773">
            <v>0.55000000000000004</v>
          </cell>
          <cell r="N773">
            <v>6.1064999999999996</v>
          </cell>
          <cell r="O773">
            <v>1.04E-2</v>
          </cell>
          <cell r="P773">
            <v>0</v>
          </cell>
          <cell r="Q773">
            <v>0</v>
          </cell>
          <cell r="R773">
            <v>6.1168999999999993</v>
          </cell>
          <cell r="S773">
            <v>1</v>
          </cell>
          <cell r="T773">
            <v>2.64</v>
          </cell>
          <cell r="U773">
            <v>16.149999999999999</v>
          </cell>
          <cell r="V773">
            <v>0</v>
          </cell>
          <cell r="X773">
            <v>16.149999999999999</v>
          </cell>
          <cell r="Y773">
            <v>0.31135378553335219</v>
          </cell>
          <cell r="Z773">
            <v>15.6</v>
          </cell>
          <cell r="AA773">
            <v>3.5000000000000003E-2</v>
          </cell>
          <cell r="AB773" t="str">
            <v>YES</v>
          </cell>
          <cell r="AC773">
            <v>16.149999999999999</v>
          </cell>
          <cell r="AD773" t="str">
            <v>I</v>
          </cell>
          <cell r="AE773" t="e">
            <v>#N/A</v>
          </cell>
          <cell r="AF773" t="e">
            <v>#N/A</v>
          </cell>
          <cell r="AG773">
            <v>1</v>
          </cell>
          <cell r="AH773" t="e">
            <v>#N/A</v>
          </cell>
          <cell r="AI773">
            <v>0</v>
          </cell>
          <cell r="AJ773">
            <v>0</v>
          </cell>
          <cell r="AL773" t="e">
            <v>#N/A</v>
          </cell>
          <cell r="AM773" t="e">
            <v>#N/A</v>
          </cell>
          <cell r="AN773" t="str">
            <v/>
          </cell>
          <cell r="AO773" t="str">
            <v>x</v>
          </cell>
        </row>
        <row r="774">
          <cell r="B774" t="str">
            <v>SHI2LRO125AKG</v>
          </cell>
          <cell r="C774" t="str">
            <v>Rondec Anodized Aluminum</v>
          </cell>
          <cell r="D774" t="str">
            <v xml:space="preserve">I2L/RO125AKG </v>
          </cell>
          <cell r="E774" t="str">
            <v>1/2"</v>
          </cell>
          <cell r="G774" t="str">
            <v>EA</v>
          </cell>
          <cell r="J774" t="str">
            <v>I</v>
          </cell>
          <cell r="K774">
            <v>0.04</v>
          </cell>
          <cell r="L774">
            <v>13.57</v>
          </cell>
          <cell r="M774">
            <v>0.55000000000000004</v>
          </cell>
          <cell r="N774">
            <v>6.1064999999999996</v>
          </cell>
          <cell r="O774">
            <v>1.04E-2</v>
          </cell>
          <cell r="P774">
            <v>0</v>
          </cell>
          <cell r="Q774">
            <v>0</v>
          </cell>
          <cell r="R774">
            <v>6.1168999999999993</v>
          </cell>
          <cell r="S774">
            <v>1</v>
          </cell>
          <cell r="T774">
            <v>2.64</v>
          </cell>
          <cell r="U774">
            <v>16.149999999999999</v>
          </cell>
          <cell r="V774">
            <v>0</v>
          </cell>
          <cell r="X774">
            <v>16.149999999999999</v>
          </cell>
          <cell r="Y774">
            <v>0.31135378553335219</v>
          </cell>
          <cell r="Z774">
            <v>15.6</v>
          </cell>
          <cell r="AA774">
            <v>3.5000000000000003E-2</v>
          </cell>
          <cell r="AB774" t="str">
            <v>YES</v>
          </cell>
          <cell r="AC774">
            <v>16.149999999999999</v>
          </cell>
          <cell r="AD774" t="str">
            <v>I</v>
          </cell>
          <cell r="AE774" t="e">
            <v>#N/A</v>
          </cell>
          <cell r="AF774" t="e">
            <v>#N/A</v>
          </cell>
          <cell r="AG774">
            <v>1</v>
          </cell>
          <cell r="AH774" t="e">
            <v>#N/A</v>
          </cell>
          <cell r="AI774">
            <v>0</v>
          </cell>
          <cell r="AJ774">
            <v>0</v>
          </cell>
          <cell r="AL774" t="e">
            <v>#N/A</v>
          </cell>
          <cell r="AM774" t="e">
            <v>#N/A</v>
          </cell>
          <cell r="AN774" t="str">
            <v/>
          </cell>
          <cell r="AO774" t="str">
            <v>x</v>
          </cell>
        </row>
        <row r="775">
          <cell r="B775" t="str">
            <v>SHRO60ATG</v>
          </cell>
          <cell r="C775" t="str">
            <v>Rondec Anodized Aluminum</v>
          </cell>
          <cell r="D775" t="str">
            <v xml:space="preserve">RO60ATG </v>
          </cell>
          <cell r="E775" t="str">
            <v>1/4" x 8'</v>
          </cell>
          <cell r="G775" t="str">
            <v>EA</v>
          </cell>
          <cell r="H775" t="str">
            <v xml:space="preserve"> </v>
          </cell>
          <cell r="J775" t="str">
            <v>I</v>
          </cell>
          <cell r="K775">
            <v>0.435</v>
          </cell>
          <cell r="L775">
            <v>19.3</v>
          </cell>
          <cell r="M775">
            <v>0.55000000000000004</v>
          </cell>
          <cell r="N775">
            <v>8.6849999999999987</v>
          </cell>
          <cell r="O775">
            <v>1.435E-2</v>
          </cell>
          <cell r="P775">
            <v>0</v>
          </cell>
          <cell r="Q775">
            <v>0</v>
          </cell>
          <cell r="R775">
            <v>8.699349999999999</v>
          </cell>
          <cell r="S775">
            <v>1</v>
          </cell>
          <cell r="T775">
            <v>2.64</v>
          </cell>
          <cell r="U775">
            <v>22.97</v>
          </cell>
          <cell r="V775">
            <v>3.0000000000001137E-2</v>
          </cell>
          <cell r="X775">
            <v>23</v>
          </cell>
          <cell r="Y775">
            <v>0.31230434782608707</v>
          </cell>
          <cell r="Z775">
            <v>22.15</v>
          </cell>
          <cell r="AA775">
            <v>3.7999999999999999E-2</v>
          </cell>
          <cell r="AB775" t="str">
            <v>YES</v>
          </cell>
          <cell r="AC775">
            <v>23</v>
          </cell>
          <cell r="AD775" t="str">
            <v>I</v>
          </cell>
          <cell r="AE775" t="e">
            <v>#N/A</v>
          </cell>
          <cell r="AF775" t="e">
            <v>#N/A</v>
          </cell>
          <cell r="AG775">
            <v>1</v>
          </cell>
          <cell r="AH775" t="e">
            <v>#N/A</v>
          </cell>
          <cell r="AI775">
            <v>0</v>
          </cell>
          <cell r="AJ775">
            <v>0</v>
          </cell>
          <cell r="AL775" t="e">
            <v>#N/A</v>
          </cell>
          <cell r="AM775" t="e">
            <v>#N/A</v>
          </cell>
          <cell r="AN775" t="str">
            <v/>
          </cell>
          <cell r="AO775" t="str">
            <v>x</v>
          </cell>
        </row>
        <row r="776">
          <cell r="B776" t="str">
            <v>SHRO80ATG</v>
          </cell>
          <cell r="C776" t="str">
            <v>Rondec Anodized Aluminum</v>
          </cell>
          <cell r="D776" t="str">
            <v xml:space="preserve">RO80ATG </v>
          </cell>
          <cell r="E776" t="str">
            <v>5/16" x 8'</v>
          </cell>
          <cell r="G776" t="str">
            <v>EA</v>
          </cell>
          <cell r="J776" t="str">
            <v>I</v>
          </cell>
          <cell r="K776">
            <v>0.57999999999999996</v>
          </cell>
          <cell r="L776">
            <v>20.350000000000001</v>
          </cell>
          <cell r="M776">
            <v>0.55000000000000004</v>
          </cell>
          <cell r="N776">
            <v>9.1574999999999989</v>
          </cell>
          <cell r="O776">
            <v>1.5800000000000002E-2</v>
          </cell>
          <cell r="P776">
            <v>0</v>
          </cell>
          <cell r="Q776">
            <v>0</v>
          </cell>
          <cell r="R776">
            <v>9.1732999999999993</v>
          </cell>
          <cell r="S776">
            <v>1</v>
          </cell>
          <cell r="T776">
            <v>2.64</v>
          </cell>
          <cell r="U776">
            <v>24.22</v>
          </cell>
          <cell r="V776">
            <v>0.03</v>
          </cell>
          <cell r="X776">
            <v>24.25</v>
          </cell>
          <cell r="Y776">
            <v>0.31221743205248365</v>
          </cell>
          <cell r="Z776">
            <v>23.35</v>
          </cell>
          <cell r="AA776">
            <v>3.9E-2</v>
          </cell>
          <cell r="AB776" t="str">
            <v>YES</v>
          </cell>
          <cell r="AC776">
            <v>24.25</v>
          </cell>
          <cell r="AD776" t="str">
            <v>I</v>
          </cell>
          <cell r="AE776" t="e">
            <v>#N/A</v>
          </cell>
          <cell r="AF776" t="e">
            <v>#N/A</v>
          </cell>
          <cell r="AG776">
            <v>1</v>
          </cell>
          <cell r="AH776" t="e">
            <v>#N/A</v>
          </cell>
          <cell r="AI776">
            <v>0</v>
          </cell>
          <cell r="AJ776">
            <v>0</v>
          </cell>
          <cell r="AL776" t="e">
            <v>#N/A</v>
          </cell>
          <cell r="AM776" t="e">
            <v>#N/A</v>
          </cell>
          <cell r="AN776" t="str">
            <v/>
          </cell>
          <cell r="AO776" t="str">
            <v>x</v>
          </cell>
        </row>
        <row r="777">
          <cell r="B777" t="str">
            <v>SHRO100ATG</v>
          </cell>
          <cell r="C777" t="str">
            <v>Rondec Anodized Aluminum</v>
          </cell>
          <cell r="D777" t="str">
            <v xml:space="preserve">RO100ATG </v>
          </cell>
          <cell r="E777" t="str">
            <v>3/8" x 8'</v>
          </cell>
          <cell r="G777" t="str">
            <v>EA</v>
          </cell>
          <cell r="J777" t="str">
            <v>I</v>
          </cell>
          <cell r="K777">
            <v>0.65500000000000003</v>
          </cell>
          <cell r="L777">
            <v>24.1</v>
          </cell>
          <cell r="M777">
            <v>0.55000000000000004</v>
          </cell>
          <cell r="N777">
            <v>10.844999999999999</v>
          </cell>
          <cell r="O777">
            <v>1.6550000000000002E-2</v>
          </cell>
          <cell r="P777">
            <v>0</v>
          </cell>
          <cell r="Q777">
            <v>0</v>
          </cell>
          <cell r="R777">
            <v>10.861549999999999</v>
          </cell>
          <cell r="S777">
            <v>1</v>
          </cell>
          <cell r="T777">
            <v>2.64</v>
          </cell>
          <cell r="U777">
            <v>28.67</v>
          </cell>
          <cell r="V777">
            <v>3.0000000000001137E-2</v>
          </cell>
          <cell r="X777">
            <v>28.7</v>
          </cell>
          <cell r="Y777">
            <v>0.31190687361419073</v>
          </cell>
          <cell r="Z777">
            <v>27.65</v>
          </cell>
          <cell r="AA777">
            <v>3.7999999999999999E-2</v>
          </cell>
          <cell r="AB777" t="str">
            <v>YES</v>
          </cell>
          <cell r="AC777">
            <v>28.7</v>
          </cell>
          <cell r="AD777" t="str">
            <v>I</v>
          </cell>
          <cell r="AE777" t="e">
            <v>#N/A</v>
          </cell>
          <cell r="AF777" t="e">
            <v>#N/A</v>
          </cell>
          <cell r="AG777">
            <v>1</v>
          </cell>
          <cell r="AH777" t="e">
            <v>#N/A</v>
          </cell>
          <cell r="AI777">
            <v>0</v>
          </cell>
          <cell r="AJ777">
            <v>0</v>
          </cell>
          <cell r="AL777" t="e">
            <v>#N/A</v>
          </cell>
          <cell r="AM777" t="e">
            <v>#N/A</v>
          </cell>
          <cell r="AN777" t="str">
            <v/>
          </cell>
          <cell r="AO777" t="str">
            <v>x</v>
          </cell>
        </row>
        <row r="778">
          <cell r="B778" t="str">
            <v>SHRO125ATG</v>
          </cell>
          <cell r="C778" t="str">
            <v>Rondec Anodized Aluminum</v>
          </cell>
          <cell r="D778" t="str">
            <v xml:space="preserve">RO125ATG </v>
          </cell>
          <cell r="E778" t="str">
            <v>1/2" x 8'</v>
          </cell>
          <cell r="G778" t="str">
            <v>EA</v>
          </cell>
          <cell r="J778" t="str">
            <v>I</v>
          </cell>
          <cell r="K778">
            <v>0.66500000000000004</v>
          </cell>
          <cell r="L778">
            <v>27.32</v>
          </cell>
          <cell r="M778">
            <v>0.55000000000000004</v>
          </cell>
          <cell r="N778">
            <v>12.293999999999999</v>
          </cell>
          <cell r="O778">
            <v>1.6650000000000002E-2</v>
          </cell>
          <cell r="P778">
            <v>0</v>
          </cell>
          <cell r="Q778">
            <v>0</v>
          </cell>
          <cell r="R778">
            <v>12.310649999999999</v>
          </cell>
          <cell r="S778">
            <v>1</v>
          </cell>
          <cell r="T778">
            <v>2.64</v>
          </cell>
          <cell r="U778">
            <v>32.5</v>
          </cell>
          <cell r="V778">
            <v>0</v>
          </cell>
          <cell r="X778">
            <v>32.5</v>
          </cell>
          <cell r="Y778">
            <v>0.31129230769230776</v>
          </cell>
          <cell r="Z778">
            <v>31.35</v>
          </cell>
          <cell r="AA778">
            <v>3.6999999999999998E-2</v>
          </cell>
          <cell r="AB778" t="str">
            <v>YES</v>
          </cell>
          <cell r="AC778">
            <v>32.5</v>
          </cell>
          <cell r="AD778" t="str">
            <v>I</v>
          </cell>
          <cell r="AE778" t="e">
            <v>#N/A</v>
          </cell>
          <cell r="AF778" t="e">
            <v>#N/A</v>
          </cell>
          <cell r="AG778">
            <v>1</v>
          </cell>
          <cell r="AH778" t="e">
            <v>#N/A</v>
          </cell>
          <cell r="AI778">
            <v>0</v>
          </cell>
          <cell r="AJ778">
            <v>0</v>
          </cell>
          <cell r="AL778" t="e">
            <v>#N/A</v>
          </cell>
          <cell r="AM778" t="e">
            <v>#N/A</v>
          </cell>
          <cell r="AN778" t="str">
            <v/>
          </cell>
          <cell r="AO778" t="str">
            <v>x</v>
          </cell>
        </row>
        <row r="779">
          <cell r="B779" t="str">
            <v>SHEVRO60ATG</v>
          </cell>
          <cell r="C779" t="str">
            <v>Rondec Anodized Aluminum</v>
          </cell>
          <cell r="D779" t="str">
            <v xml:space="preserve">EV/RO60ATG </v>
          </cell>
          <cell r="E779" t="str">
            <v>1/4"</v>
          </cell>
          <cell r="G779" t="str">
            <v>EA</v>
          </cell>
          <cell r="J779" t="str">
            <v>I</v>
          </cell>
          <cell r="K779">
            <v>0.01</v>
          </cell>
          <cell r="L779">
            <v>7.57</v>
          </cell>
          <cell r="M779">
            <v>0.55000000000000004</v>
          </cell>
          <cell r="N779">
            <v>3.4064999999999999</v>
          </cell>
          <cell r="O779">
            <v>1.01E-2</v>
          </cell>
          <cell r="P779">
            <v>0</v>
          </cell>
          <cell r="Q779">
            <v>0</v>
          </cell>
          <cell r="R779">
            <v>3.4165999999999999</v>
          </cell>
          <cell r="S779">
            <v>1</v>
          </cell>
          <cell r="T779">
            <v>2.64</v>
          </cell>
          <cell r="U779">
            <v>9.02</v>
          </cell>
          <cell r="V779">
            <v>0.03</v>
          </cell>
          <cell r="X779">
            <v>9.0500000000000007</v>
          </cell>
          <cell r="Y779">
            <v>0.31359116022099465</v>
          </cell>
          <cell r="Z779">
            <v>8.6999999999999993</v>
          </cell>
          <cell r="AA779">
            <v>0.04</v>
          </cell>
          <cell r="AB779" t="str">
            <v>YES</v>
          </cell>
          <cell r="AC779">
            <v>9.0500000000000007</v>
          </cell>
          <cell r="AD779" t="str">
            <v>I</v>
          </cell>
          <cell r="AE779" t="e">
            <v>#N/A</v>
          </cell>
          <cell r="AF779" t="e">
            <v>#N/A</v>
          </cell>
          <cell r="AG779">
            <v>1</v>
          </cell>
          <cell r="AH779" t="e">
            <v>#N/A</v>
          </cell>
          <cell r="AI779">
            <v>0</v>
          </cell>
          <cell r="AJ779">
            <v>0</v>
          </cell>
          <cell r="AL779" t="e">
            <v>#N/A</v>
          </cell>
          <cell r="AM779" t="e">
            <v>#N/A</v>
          </cell>
          <cell r="AN779" t="str">
            <v/>
          </cell>
          <cell r="AO779" t="str">
            <v>x</v>
          </cell>
        </row>
        <row r="780">
          <cell r="B780" t="str">
            <v>SHEVRO80ATG</v>
          </cell>
          <cell r="C780" t="str">
            <v>Rondec Anodized Aluminum</v>
          </cell>
          <cell r="D780" t="str">
            <v xml:space="preserve">EV/RO80ATG </v>
          </cell>
          <cell r="E780" t="str">
            <v>5/16"</v>
          </cell>
          <cell r="G780" t="str">
            <v>EA</v>
          </cell>
          <cell r="J780" t="str">
            <v>I</v>
          </cell>
          <cell r="K780">
            <v>0.01</v>
          </cell>
          <cell r="L780">
            <v>7.57</v>
          </cell>
          <cell r="M780">
            <v>0.55000000000000004</v>
          </cell>
          <cell r="N780">
            <v>3.4064999999999999</v>
          </cell>
          <cell r="O780">
            <v>1.01E-2</v>
          </cell>
          <cell r="P780">
            <v>0</v>
          </cell>
          <cell r="Q780">
            <v>0</v>
          </cell>
          <cell r="R780">
            <v>3.4165999999999999</v>
          </cell>
          <cell r="S780">
            <v>1</v>
          </cell>
          <cell r="T780">
            <v>2.64</v>
          </cell>
          <cell r="U780">
            <v>9.02</v>
          </cell>
          <cell r="V780">
            <v>0.03</v>
          </cell>
          <cell r="X780">
            <v>9.0500000000000007</v>
          </cell>
          <cell r="Y780">
            <v>0.31359116022099465</v>
          </cell>
          <cell r="Z780">
            <v>8.6999999999999993</v>
          </cell>
          <cell r="AA780">
            <v>0.04</v>
          </cell>
          <cell r="AB780" t="str">
            <v>YES</v>
          </cell>
          <cell r="AC780">
            <v>9.0500000000000007</v>
          </cell>
          <cell r="AD780" t="str">
            <v>I</v>
          </cell>
          <cell r="AE780" t="e">
            <v>#N/A</v>
          </cell>
          <cell r="AF780" t="e">
            <v>#N/A</v>
          </cell>
          <cell r="AG780">
            <v>1</v>
          </cell>
          <cell r="AH780" t="e">
            <v>#N/A</v>
          </cell>
          <cell r="AI780">
            <v>0</v>
          </cell>
          <cell r="AJ780">
            <v>0</v>
          </cell>
          <cell r="AL780" t="e">
            <v>#N/A</v>
          </cell>
          <cell r="AM780" t="e">
            <v>#N/A</v>
          </cell>
          <cell r="AN780" t="str">
            <v/>
          </cell>
          <cell r="AO780" t="str">
            <v>x</v>
          </cell>
        </row>
        <row r="781">
          <cell r="B781" t="str">
            <v>SHEVRO100ATG</v>
          </cell>
          <cell r="C781" t="str">
            <v>Rondec Anodized Aluminum</v>
          </cell>
          <cell r="D781" t="str">
            <v xml:space="preserve">EV/RO100ATG </v>
          </cell>
          <cell r="E781" t="str">
            <v>3/8"</v>
          </cell>
          <cell r="G781" t="str">
            <v>EA</v>
          </cell>
          <cell r="J781" t="str">
            <v>I</v>
          </cell>
          <cell r="K781">
            <v>0.01</v>
          </cell>
          <cell r="L781">
            <v>7.57</v>
          </cell>
          <cell r="M781">
            <v>0.55000000000000004</v>
          </cell>
          <cell r="N781">
            <v>3.4064999999999999</v>
          </cell>
          <cell r="O781">
            <v>1.01E-2</v>
          </cell>
          <cell r="P781">
            <v>0</v>
          </cell>
          <cell r="Q781">
            <v>0</v>
          </cell>
          <cell r="R781">
            <v>3.4165999999999999</v>
          </cell>
          <cell r="S781">
            <v>1</v>
          </cell>
          <cell r="T781">
            <v>2.64</v>
          </cell>
          <cell r="U781">
            <v>9.02</v>
          </cell>
          <cell r="V781">
            <v>0.03</v>
          </cell>
          <cell r="X781">
            <v>9.0500000000000007</v>
          </cell>
          <cell r="Y781">
            <v>0.31359116022099465</v>
          </cell>
          <cell r="Z781">
            <v>8.6999999999999993</v>
          </cell>
          <cell r="AA781">
            <v>0.04</v>
          </cell>
          <cell r="AB781" t="str">
            <v>YES</v>
          </cell>
          <cell r="AC781">
            <v>9.0500000000000007</v>
          </cell>
          <cell r="AD781" t="str">
            <v>I</v>
          </cell>
          <cell r="AE781" t="e">
            <v>#N/A</v>
          </cell>
          <cell r="AF781" t="e">
            <v>#N/A</v>
          </cell>
          <cell r="AG781">
            <v>1</v>
          </cell>
          <cell r="AH781" t="e">
            <v>#N/A</v>
          </cell>
          <cell r="AI781">
            <v>0</v>
          </cell>
          <cell r="AJ781">
            <v>0</v>
          </cell>
          <cell r="AL781" t="e">
            <v>#N/A</v>
          </cell>
          <cell r="AM781" t="e">
            <v>#N/A</v>
          </cell>
          <cell r="AN781" t="str">
            <v/>
          </cell>
          <cell r="AO781" t="str">
            <v>x</v>
          </cell>
        </row>
        <row r="782">
          <cell r="B782" t="str">
            <v>SHEVRO125ATG</v>
          </cell>
          <cell r="C782" t="str">
            <v>Rondec Anodized Aluminum</v>
          </cell>
          <cell r="D782" t="str">
            <v xml:space="preserve">EV/RO125ATG </v>
          </cell>
          <cell r="E782" t="str">
            <v>1/2"</v>
          </cell>
          <cell r="G782" t="str">
            <v>EA</v>
          </cell>
          <cell r="J782" t="str">
            <v>I</v>
          </cell>
          <cell r="K782">
            <v>0.02</v>
          </cell>
          <cell r="L782">
            <v>7.57</v>
          </cell>
          <cell r="M782">
            <v>0.55000000000000004</v>
          </cell>
          <cell r="N782">
            <v>3.4064999999999999</v>
          </cell>
          <cell r="O782">
            <v>1.0200000000000001E-2</v>
          </cell>
          <cell r="P782">
            <v>0</v>
          </cell>
          <cell r="Q782">
            <v>0</v>
          </cell>
          <cell r="R782">
            <v>3.4167000000000001</v>
          </cell>
          <cell r="S782">
            <v>1</v>
          </cell>
          <cell r="T782">
            <v>2.64</v>
          </cell>
          <cell r="U782">
            <v>9.02</v>
          </cell>
          <cell r="V782">
            <v>0.03</v>
          </cell>
          <cell r="X782">
            <v>9.0500000000000007</v>
          </cell>
          <cell r="Y782">
            <v>0.31357106981416383</v>
          </cell>
          <cell r="Z782">
            <v>8.6999999999999993</v>
          </cell>
          <cell r="AA782">
            <v>0.04</v>
          </cell>
          <cell r="AB782" t="str">
            <v>YES</v>
          </cell>
          <cell r="AC782">
            <v>9.0500000000000007</v>
          </cell>
          <cell r="AD782" t="str">
            <v>I</v>
          </cell>
          <cell r="AE782" t="e">
            <v>#N/A</v>
          </cell>
          <cell r="AF782" t="e">
            <v>#N/A</v>
          </cell>
          <cell r="AG782">
            <v>1</v>
          </cell>
          <cell r="AH782" t="e">
            <v>#N/A</v>
          </cell>
          <cell r="AI782">
            <v>0</v>
          </cell>
          <cell r="AJ782">
            <v>0</v>
          </cell>
          <cell r="AL782" t="e">
            <v>#N/A</v>
          </cell>
          <cell r="AM782" t="e">
            <v>#N/A</v>
          </cell>
          <cell r="AN782" t="str">
            <v/>
          </cell>
          <cell r="AO782" t="str">
            <v>x</v>
          </cell>
        </row>
        <row r="783">
          <cell r="B783" t="str">
            <v>SHIVRO60ATG</v>
          </cell>
          <cell r="C783" t="str">
            <v>Rondec Anodized Aluminum</v>
          </cell>
          <cell r="D783" t="str">
            <v xml:space="preserve">IV/RO60ATG </v>
          </cell>
          <cell r="E783" t="str">
            <v>1/4"</v>
          </cell>
          <cell r="G783" t="str">
            <v>EA</v>
          </cell>
          <cell r="J783" t="str">
            <v>I</v>
          </cell>
          <cell r="K783">
            <v>0.01</v>
          </cell>
          <cell r="L783">
            <v>7.57</v>
          </cell>
          <cell r="M783">
            <v>0.55000000000000004</v>
          </cell>
          <cell r="N783">
            <v>3.4064999999999999</v>
          </cell>
          <cell r="O783">
            <v>1.01E-2</v>
          </cell>
          <cell r="P783">
            <v>0</v>
          </cell>
          <cell r="Q783">
            <v>0</v>
          </cell>
          <cell r="R783">
            <v>3.4165999999999999</v>
          </cell>
          <cell r="S783">
            <v>1</v>
          </cell>
          <cell r="T783">
            <v>2.64</v>
          </cell>
          <cell r="U783">
            <v>9.02</v>
          </cell>
          <cell r="V783">
            <v>0.03</v>
          </cell>
          <cell r="X783">
            <v>9.0500000000000007</v>
          </cell>
          <cell r="Y783">
            <v>0.31359116022099465</v>
          </cell>
          <cell r="Z783">
            <v>8.6999999999999993</v>
          </cell>
          <cell r="AA783">
            <v>0.04</v>
          </cell>
          <cell r="AB783" t="str">
            <v>YES</v>
          </cell>
          <cell r="AC783">
            <v>9.0500000000000007</v>
          </cell>
          <cell r="AD783" t="str">
            <v>I</v>
          </cell>
          <cell r="AE783" t="e">
            <v>#N/A</v>
          </cell>
          <cell r="AF783" t="e">
            <v>#N/A</v>
          </cell>
          <cell r="AG783">
            <v>1</v>
          </cell>
          <cell r="AH783" t="e">
            <v>#N/A</v>
          </cell>
          <cell r="AI783">
            <v>0</v>
          </cell>
          <cell r="AJ783">
            <v>0</v>
          </cell>
          <cell r="AL783" t="e">
            <v>#N/A</v>
          </cell>
          <cell r="AM783" t="e">
            <v>#N/A</v>
          </cell>
          <cell r="AN783" t="str">
            <v/>
          </cell>
          <cell r="AO783" t="str">
            <v>x</v>
          </cell>
        </row>
        <row r="784">
          <cell r="B784" t="str">
            <v>SHIVRO80ATG</v>
          </cell>
          <cell r="C784" t="str">
            <v>Rondec Anodized Aluminum</v>
          </cell>
          <cell r="D784" t="str">
            <v xml:space="preserve">IV/RO80ATG </v>
          </cell>
          <cell r="E784" t="str">
            <v>5/16"</v>
          </cell>
          <cell r="G784" t="str">
            <v>EA</v>
          </cell>
          <cell r="J784" t="str">
            <v>I</v>
          </cell>
          <cell r="K784">
            <v>0.01</v>
          </cell>
          <cell r="L784">
            <v>7.57</v>
          </cell>
          <cell r="M784">
            <v>0.55000000000000004</v>
          </cell>
          <cell r="N784">
            <v>3.4064999999999999</v>
          </cell>
          <cell r="O784">
            <v>1.01E-2</v>
          </cell>
          <cell r="P784">
            <v>0</v>
          </cell>
          <cell r="Q784">
            <v>0</v>
          </cell>
          <cell r="R784">
            <v>3.4165999999999999</v>
          </cell>
          <cell r="S784">
            <v>1</v>
          </cell>
          <cell r="T784">
            <v>2.64</v>
          </cell>
          <cell r="U784">
            <v>9.02</v>
          </cell>
          <cell r="V784">
            <v>0.03</v>
          </cell>
          <cell r="X784">
            <v>9.0500000000000007</v>
          </cell>
          <cell r="Y784">
            <v>0.31359116022099465</v>
          </cell>
          <cell r="Z784">
            <v>8.6999999999999993</v>
          </cell>
          <cell r="AA784">
            <v>0.04</v>
          </cell>
          <cell r="AB784" t="str">
            <v>YES</v>
          </cell>
          <cell r="AC784">
            <v>9.0500000000000007</v>
          </cell>
          <cell r="AD784" t="str">
            <v>I</v>
          </cell>
          <cell r="AE784" t="e">
            <v>#N/A</v>
          </cell>
          <cell r="AF784" t="e">
            <v>#N/A</v>
          </cell>
          <cell r="AG784">
            <v>1</v>
          </cell>
          <cell r="AH784" t="e">
            <v>#N/A</v>
          </cell>
          <cell r="AI784">
            <v>0</v>
          </cell>
          <cell r="AJ784">
            <v>0</v>
          </cell>
          <cell r="AL784" t="e">
            <v>#N/A</v>
          </cell>
          <cell r="AM784" t="e">
            <v>#N/A</v>
          </cell>
          <cell r="AN784" t="str">
            <v/>
          </cell>
          <cell r="AO784" t="str">
            <v>x</v>
          </cell>
        </row>
        <row r="785">
          <cell r="B785" t="str">
            <v>SHIVRO100ATG</v>
          </cell>
          <cell r="C785" t="str">
            <v>Rondec Anodized Aluminum</v>
          </cell>
          <cell r="D785" t="str">
            <v xml:space="preserve">IV/RO100ATG </v>
          </cell>
          <cell r="E785" t="str">
            <v>3/8"</v>
          </cell>
          <cell r="G785" t="str">
            <v>EA</v>
          </cell>
          <cell r="J785" t="str">
            <v>I</v>
          </cell>
          <cell r="K785">
            <v>0.01</v>
          </cell>
          <cell r="L785">
            <v>7.57</v>
          </cell>
          <cell r="M785">
            <v>0.55000000000000004</v>
          </cell>
          <cell r="N785">
            <v>3.4064999999999999</v>
          </cell>
          <cell r="O785">
            <v>1.01E-2</v>
          </cell>
          <cell r="P785">
            <v>0</v>
          </cell>
          <cell r="Q785">
            <v>0</v>
          </cell>
          <cell r="R785">
            <v>3.4165999999999999</v>
          </cell>
          <cell r="S785">
            <v>1</v>
          </cell>
          <cell r="T785">
            <v>2.64</v>
          </cell>
          <cell r="U785">
            <v>9.02</v>
          </cell>
          <cell r="V785">
            <v>0.03</v>
          </cell>
          <cell r="X785">
            <v>9.0500000000000007</v>
          </cell>
          <cell r="Y785">
            <v>0.31359116022099465</v>
          </cell>
          <cell r="Z785">
            <v>8.6999999999999993</v>
          </cell>
          <cell r="AA785">
            <v>0.04</v>
          </cell>
          <cell r="AB785" t="str">
            <v>YES</v>
          </cell>
          <cell r="AC785">
            <v>9.0500000000000007</v>
          </cell>
          <cell r="AD785" t="str">
            <v>I</v>
          </cell>
          <cell r="AE785" t="e">
            <v>#N/A</v>
          </cell>
          <cell r="AF785" t="e">
            <v>#N/A</v>
          </cell>
          <cell r="AG785">
            <v>1</v>
          </cell>
          <cell r="AH785" t="e">
            <v>#N/A</v>
          </cell>
          <cell r="AI785">
            <v>0</v>
          </cell>
          <cell r="AJ785">
            <v>0</v>
          </cell>
          <cell r="AL785" t="e">
            <v>#N/A</v>
          </cell>
          <cell r="AM785" t="e">
            <v>#N/A</v>
          </cell>
          <cell r="AN785" t="str">
            <v/>
          </cell>
          <cell r="AO785" t="str">
            <v>x</v>
          </cell>
        </row>
        <row r="786">
          <cell r="B786" t="str">
            <v>SHIVRO125ATG</v>
          </cell>
          <cell r="C786" t="str">
            <v>Rondec Anodized Aluminum</v>
          </cell>
          <cell r="D786" t="str">
            <v xml:space="preserve">IV/RO125ATG </v>
          </cell>
          <cell r="E786" t="str">
            <v>1/2"</v>
          </cell>
          <cell r="G786" t="str">
            <v>EA</v>
          </cell>
          <cell r="J786" t="str">
            <v>I</v>
          </cell>
          <cell r="K786">
            <v>0.03</v>
          </cell>
          <cell r="L786">
            <v>7.57</v>
          </cell>
          <cell r="M786">
            <v>0.55000000000000004</v>
          </cell>
          <cell r="N786">
            <v>3.4064999999999999</v>
          </cell>
          <cell r="O786">
            <v>1.03E-2</v>
          </cell>
          <cell r="P786">
            <v>0</v>
          </cell>
          <cell r="Q786">
            <v>0</v>
          </cell>
          <cell r="R786">
            <v>3.4167999999999998</v>
          </cell>
          <cell r="S786">
            <v>1</v>
          </cell>
          <cell r="T786">
            <v>2.64</v>
          </cell>
          <cell r="U786">
            <v>9.02</v>
          </cell>
          <cell r="V786">
            <v>0.03</v>
          </cell>
          <cell r="X786">
            <v>9.0500000000000007</v>
          </cell>
          <cell r="Y786">
            <v>0.31355097940733317</v>
          </cell>
          <cell r="Z786">
            <v>8.6999999999999993</v>
          </cell>
          <cell r="AA786">
            <v>0.04</v>
          </cell>
          <cell r="AB786" t="str">
            <v>YES</v>
          </cell>
          <cell r="AC786">
            <v>9.0500000000000007</v>
          </cell>
          <cell r="AD786" t="str">
            <v>I</v>
          </cell>
          <cell r="AE786" t="e">
            <v>#N/A</v>
          </cell>
          <cell r="AF786" t="e">
            <v>#N/A</v>
          </cell>
          <cell r="AG786">
            <v>1</v>
          </cell>
          <cell r="AH786" t="e">
            <v>#N/A</v>
          </cell>
          <cell r="AI786">
            <v>0</v>
          </cell>
          <cell r="AJ786">
            <v>0</v>
          </cell>
          <cell r="AL786" t="e">
            <v>#N/A</v>
          </cell>
          <cell r="AM786" t="e">
            <v>#N/A</v>
          </cell>
          <cell r="AN786" t="str">
            <v/>
          </cell>
          <cell r="AO786" t="str">
            <v>x</v>
          </cell>
        </row>
        <row r="787">
          <cell r="B787" t="str">
            <v>SHE2LRO80ATG</v>
          </cell>
          <cell r="C787" t="str">
            <v>Rondec Anodized Aluminum</v>
          </cell>
          <cell r="D787" t="str">
            <v xml:space="preserve">E2L/RO80ATG </v>
          </cell>
          <cell r="E787" t="str">
            <v>5/16"</v>
          </cell>
          <cell r="G787" t="str">
            <v>EA</v>
          </cell>
          <cell r="J787" t="str">
            <v>I</v>
          </cell>
          <cell r="K787">
            <v>0.08</v>
          </cell>
          <cell r="L787">
            <v>13.7</v>
          </cell>
          <cell r="M787">
            <v>0.55000000000000004</v>
          </cell>
          <cell r="N787">
            <v>6.1649999999999991</v>
          </cell>
          <cell r="O787">
            <v>1.0800000000000001E-2</v>
          </cell>
          <cell r="P787">
            <v>0</v>
          </cell>
          <cell r="Q787">
            <v>0</v>
          </cell>
          <cell r="R787">
            <v>6.1757999999999988</v>
          </cell>
          <cell r="S787">
            <v>1</v>
          </cell>
          <cell r="T787">
            <v>2.64</v>
          </cell>
          <cell r="U787">
            <v>16.3</v>
          </cell>
          <cell r="V787">
            <v>0</v>
          </cell>
          <cell r="X787">
            <v>16.3</v>
          </cell>
          <cell r="Y787">
            <v>0.31112102621305099</v>
          </cell>
          <cell r="Z787">
            <v>15.75</v>
          </cell>
          <cell r="AA787">
            <v>3.5000000000000003E-2</v>
          </cell>
          <cell r="AB787" t="str">
            <v>YES</v>
          </cell>
          <cell r="AC787">
            <v>16.3</v>
          </cell>
          <cell r="AD787" t="str">
            <v>I</v>
          </cell>
          <cell r="AE787" t="e">
            <v>#N/A</v>
          </cell>
          <cell r="AF787" t="e">
            <v>#N/A</v>
          </cell>
          <cell r="AG787">
            <v>1</v>
          </cell>
          <cell r="AH787" t="e">
            <v>#N/A</v>
          </cell>
          <cell r="AI787">
            <v>0</v>
          </cell>
          <cell r="AJ787">
            <v>0</v>
          </cell>
          <cell r="AL787" t="e">
            <v>#N/A</v>
          </cell>
          <cell r="AM787" t="e">
            <v>#N/A</v>
          </cell>
          <cell r="AN787" t="str">
            <v/>
          </cell>
          <cell r="AO787" t="str">
            <v>x</v>
          </cell>
        </row>
        <row r="788">
          <cell r="B788" t="str">
            <v>SHE2LRO100ATG</v>
          </cell>
          <cell r="C788" t="str">
            <v>Rondec Anodized Aluminum</v>
          </cell>
          <cell r="D788" t="str">
            <v xml:space="preserve">E2L/RO100ATG </v>
          </cell>
          <cell r="E788" t="str">
            <v>3/8"</v>
          </cell>
          <cell r="G788" t="str">
            <v>EA</v>
          </cell>
          <cell r="J788" t="str">
            <v>I</v>
          </cell>
          <cell r="K788">
            <v>0.08</v>
          </cell>
          <cell r="L788">
            <v>13.7</v>
          </cell>
          <cell r="M788">
            <v>0.55000000000000004</v>
          </cell>
          <cell r="N788">
            <v>6.1649999999999991</v>
          </cell>
          <cell r="O788">
            <v>1.0800000000000001E-2</v>
          </cell>
          <cell r="P788">
            <v>0</v>
          </cell>
          <cell r="Q788">
            <v>0</v>
          </cell>
          <cell r="R788">
            <v>6.1757999999999988</v>
          </cell>
          <cell r="S788">
            <v>1</v>
          </cell>
          <cell r="T788">
            <v>2.64</v>
          </cell>
          <cell r="U788">
            <v>16.3</v>
          </cell>
          <cell r="V788">
            <v>0</v>
          </cell>
          <cell r="X788">
            <v>16.3</v>
          </cell>
          <cell r="Y788">
            <v>0.31112102621305099</v>
          </cell>
          <cell r="Z788">
            <v>15.75</v>
          </cell>
          <cell r="AA788">
            <v>3.5000000000000003E-2</v>
          </cell>
          <cell r="AB788" t="str">
            <v>YES</v>
          </cell>
          <cell r="AC788">
            <v>16.3</v>
          </cell>
          <cell r="AD788" t="str">
            <v>I</v>
          </cell>
          <cell r="AE788" t="e">
            <v>#N/A</v>
          </cell>
          <cell r="AF788" t="e">
            <v>#N/A</v>
          </cell>
          <cell r="AG788">
            <v>1</v>
          </cell>
          <cell r="AH788" t="e">
            <v>#N/A</v>
          </cell>
          <cell r="AI788">
            <v>0</v>
          </cell>
          <cell r="AJ788">
            <v>0</v>
          </cell>
          <cell r="AL788" t="e">
            <v>#N/A</v>
          </cell>
          <cell r="AM788" t="e">
            <v>#N/A</v>
          </cell>
          <cell r="AN788" t="str">
            <v/>
          </cell>
          <cell r="AO788" t="str">
            <v>x</v>
          </cell>
        </row>
        <row r="789">
          <cell r="B789" t="str">
            <v>SHE2LRO125ATG</v>
          </cell>
          <cell r="C789" t="str">
            <v>Rondec Anodized Aluminum</v>
          </cell>
          <cell r="D789" t="str">
            <v xml:space="preserve">E2L/RO125ATG </v>
          </cell>
          <cell r="E789" t="str">
            <v>1/2"</v>
          </cell>
          <cell r="G789" t="str">
            <v>EA</v>
          </cell>
          <cell r="J789" t="str">
            <v>I</v>
          </cell>
          <cell r="K789">
            <v>0.08</v>
          </cell>
          <cell r="L789">
            <v>13.7</v>
          </cell>
          <cell r="M789">
            <v>0.55000000000000004</v>
          </cell>
          <cell r="N789">
            <v>6.1649999999999991</v>
          </cell>
          <cell r="O789">
            <v>1.0800000000000001E-2</v>
          </cell>
          <cell r="P789">
            <v>0</v>
          </cell>
          <cell r="Q789">
            <v>0</v>
          </cell>
          <cell r="R789">
            <v>6.1757999999999988</v>
          </cell>
          <cell r="S789">
            <v>1</v>
          </cell>
          <cell r="T789">
            <v>2.64</v>
          </cell>
          <cell r="U789">
            <v>16.3</v>
          </cell>
          <cell r="V789">
            <v>0</v>
          </cell>
          <cell r="X789">
            <v>16.3</v>
          </cell>
          <cell r="Y789">
            <v>0.31112102621305099</v>
          </cell>
          <cell r="Z789">
            <v>15.75</v>
          </cell>
          <cell r="AA789">
            <v>3.5000000000000003E-2</v>
          </cell>
          <cell r="AB789" t="str">
            <v>YES</v>
          </cell>
          <cell r="AC789">
            <v>16.3</v>
          </cell>
          <cell r="AD789" t="str">
            <v>I</v>
          </cell>
          <cell r="AE789" t="e">
            <v>#N/A</v>
          </cell>
          <cell r="AF789" t="e">
            <v>#N/A</v>
          </cell>
          <cell r="AG789">
            <v>1</v>
          </cell>
          <cell r="AH789" t="e">
            <v>#N/A</v>
          </cell>
          <cell r="AI789">
            <v>0</v>
          </cell>
          <cell r="AJ789">
            <v>0</v>
          </cell>
          <cell r="AL789" t="e">
            <v>#N/A</v>
          </cell>
          <cell r="AM789" t="e">
            <v>#N/A</v>
          </cell>
          <cell r="AN789" t="str">
            <v/>
          </cell>
          <cell r="AO789" t="str">
            <v>x</v>
          </cell>
        </row>
        <row r="790">
          <cell r="B790" t="str">
            <v>SHI2LRO80ATG</v>
          </cell>
          <cell r="C790" t="str">
            <v>Rondec Anodized Aluminum</v>
          </cell>
          <cell r="D790" t="str">
            <v xml:space="preserve">I2L/RO80ATG </v>
          </cell>
          <cell r="E790" t="str">
            <v>5/16"</v>
          </cell>
          <cell r="G790" t="str">
            <v>EA</v>
          </cell>
          <cell r="J790" t="str">
            <v>I</v>
          </cell>
          <cell r="K790">
            <v>0.04</v>
          </cell>
          <cell r="L790">
            <v>13.7</v>
          </cell>
          <cell r="M790">
            <v>0.55000000000000004</v>
          </cell>
          <cell r="N790">
            <v>6.1649999999999991</v>
          </cell>
          <cell r="O790">
            <v>1.04E-2</v>
          </cell>
          <cell r="P790">
            <v>0</v>
          </cell>
          <cell r="Q790">
            <v>0</v>
          </cell>
          <cell r="R790">
            <v>6.1753999999999989</v>
          </cell>
          <cell r="S790">
            <v>1</v>
          </cell>
          <cell r="T790">
            <v>2.64</v>
          </cell>
          <cell r="U790">
            <v>16.3</v>
          </cell>
          <cell r="V790">
            <v>0</v>
          </cell>
          <cell r="X790">
            <v>16.3</v>
          </cell>
          <cell r="Y790">
            <v>0.31116564417177939</v>
          </cell>
          <cell r="Z790">
            <v>15.75</v>
          </cell>
          <cell r="AA790">
            <v>3.5000000000000003E-2</v>
          </cell>
          <cell r="AB790" t="str">
            <v>YES</v>
          </cell>
          <cell r="AC790">
            <v>16.3</v>
          </cell>
          <cell r="AD790" t="str">
            <v>I</v>
          </cell>
          <cell r="AE790" t="e">
            <v>#N/A</v>
          </cell>
          <cell r="AF790" t="e">
            <v>#N/A</v>
          </cell>
          <cell r="AG790">
            <v>1</v>
          </cell>
          <cell r="AH790" t="e">
            <v>#N/A</v>
          </cell>
          <cell r="AI790">
            <v>0</v>
          </cell>
          <cell r="AJ790">
            <v>0</v>
          </cell>
          <cell r="AL790" t="e">
            <v>#N/A</v>
          </cell>
          <cell r="AM790" t="e">
            <v>#N/A</v>
          </cell>
          <cell r="AN790" t="str">
            <v/>
          </cell>
          <cell r="AO790" t="str">
            <v>x</v>
          </cell>
        </row>
        <row r="791">
          <cell r="B791" t="str">
            <v>SHI2LRO100ATG</v>
          </cell>
          <cell r="C791" t="str">
            <v>Rondec Anodized Aluminum</v>
          </cell>
          <cell r="D791" t="str">
            <v xml:space="preserve">I2L/RO100ATG </v>
          </cell>
          <cell r="E791" t="str">
            <v>3/8"</v>
          </cell>
          <cell r="G791" t="str">
            <v>EA</v>
          </cell>
          <cell r="J791" t="str">
            <v>I</v>
          </cell>
          <cell r="K791">
            <v>0.04</v>
          </cell>
          <cell r="L791">
            <v>13.7</v>
          </cell>
          <cell r="M791">
            <v>0.55000000000000004</v>
          </cell>
          <cell r="N791">
            <v>6.1649999999999991</v>
          </cell>
          <cell r="O791">
            <v>1.04E-2</v>
          </cell>
          <cell r="P791">
            <v>0</v>
          </cell>
          <cell r="Q791">
            <v>0</v>
          </cell>
          <cell r="R791">
            <v>6.1753999999999989</v>
          </cell>
          <cell r="S791">
            <v>1</v>
          </cell>
          <cell r="T791">
            <v>2.64</v>
          </cell>
          <cell r="U791">
            <v>16.3</v>
          </cell>
          <cell r="V791">
            <v>0</v>
          </cell>
          <cell r="X791">
            <v>16.3</v>
          </cell>
          <cell r="Y791">
            <v>0.31116564417177939</v>
          </cell>
          <cell r="Z791">
            <v>15.75</v>
          </cell>
          <cell r="AA791">
            <v>3.5000000000000003E-2</v>
          </cell>
          <cell r="AB791" t="str">
            <v>YES</v>
          </cell>
          <cell r="AC791">
            <v>16.3</v>
          </cell>
          <cell r="AD791" t="str">
            <v>I</v>
          </cell>
          <cell r="AE791" t="e">
            <v>#N/A</v>
          </cell>
          <cell r="AF791" t="e">
            <v>#N/A</v>
          </cell>
          <cell r="AG791">
            <v>1</v>
          </cell>
          <cell r="AH791" t="e">
            <v>#N/A</v>
          </cell>
          <cell r="AI791">
            <v>0</v>
          </cell>
          <cell r="AJ791">
            <v>0</v>
          </cell>
          <cell r="AL791" t="e">
            <v>#N/A</v>
          </cell>
          <cell r="AM791" t="e">
            <v>#N/A</v>
          </cell>
          <cell r="AN791" t="str">
            <v/>
          </cell>
          <cell r="AO791" t="str">
            <v>x</v>
          </cell>
        </row>
        <row r="792">
          <cell r="B792" t="str">
            <v>SHI2LRO125ATG</v>
          </cell>
          <cell r="C792" t="str">
            <v>Rondec Anodized Aluminum</v>
          </cell>
          <cell r="D792" t="str">
            <v xml:space="preserve">I2L/RO125ATG </v>
          </cell>
          <cell r="E792" t="str">
            <v>1/2"</v>
          </cell>
          <cell r="G792" t="str">
            <v>EA</v>
          </cell>
          <cell r="J792" t="str">
            <v>I</v>
          </cell>
          <cell r="K792">
            <v>0.04</v>
          </cell>
          <cell r="L792">
            <v>13.7</v>
          </cell>
          <cell r="M792">
            <v>0.55000000000000004</v>
          </cell>
          <cell r="N792">
            <v>6.1649999999999991</v>
          </cell>
          <cell r="O792">
            <v>1.04E-2</v>
          </cell>
          <cell r="P792">
            <v>0</v>
          </cell>
          <cell r="Q792">
            <v>0</v>
          </cell>
          <cell r="R792">
            <v>6.1753999999999989</v>
          </cell>
          <cell r="S792">
            <v>1</v>
          </cell>
          <cell r="T792">
            <v>2.64</v>
          </cell>
          <cell r="U792">
            <v>16.3</v>
          </cell>
          <cell r="V792">
            <v>0</v>
          </cell>
          <cell r="X792">
            <v>16.3</v>
          </cell>
          <cell r="Y792">
            <v>0.31116564417177939</v>
          </cell>
          <cell r="Z792">
            <v>15.75</v>
          </cell>
          <cell r="AA792">
            <v>3.5000000000000003E-2</v>
          </cell>
          <cell r="AB792" t="str">
            <v>YES</v>
          </cell>
          <cell r="AC792">
            <v>16.3</v>
          </cell>
          <cell r="AD792" t="str">
            <v>I</v>
          </cell>
          <cell r="AE792" t="e">
            <v>#N/A</v>
          </cell>
          <cell r="AF792" t="e">
            <v>#N/A</v>
          </cell>
          <cell r="AG792">
            <v>1</v>
          </cell>
          <cell r="AH792" t="e">
            <v>#N/A</v>
          </cell>
          <cell r="AI792">
            <v>0</v>
          </cell>
          <cell r="AJ792">
            <v>0</v>
          </cell>
          <cell r="AL792" t="e">
            <v>#N/A</v>
          </cell>
          <cell r="AM792" t="e">
            <v>#N/A</v>
          </cell>
          <cell r="AN792" t="str">
            <v/>
          </cell>
          <cell r="AO792" t="str">
            <v>x</v>
          </cell>
        </row>
        <row r="793">
          <cell r="B793" t="str">
            <v>SHRO60AE</v>
          </cell>
          <cell r="C793" t="str">
            <v>Rondec Anodized Aluminum</v>
          </cell>
          <cell r="D793" t="str">
            <v>RO60AE</v>
          </cell>
          <cell r="E793" t="str">
            <v>1/4" x 8'</v>
          </cell>
          <cell r="G793" t="str">
            <v>EA</v>
          </cell>
          <cell r="J793" t="str">
            <v>I</v>
          </cell>
          <cell r="K793">
            <v>0.435</v>
          </cell>
          <cell r="L793">
            <v>14.47</v>
          </cell>
          <cell r="M793">
            <v>0.55000000000000004</v>
          </cell>
          <cell r="N793">
            <v>6.5114999999999998</v>
          </cell>
          <cell r="O793">
            <v>1.435E-2</v>
          </cell>
          <cell r="P793">
            <v>0</v>
          </cell>
          <cell r="Q793">
            <v>0</v>
          </cell>
          <cell r="R793">
            <v>6.5258500000000002</v>
          </cell>
          <cell r="S793">
            <v>1</v>
          </cell>
          <cell r="T793">
            <v>2.64</v>
          </cell>
          <cell r="U793">
            <v>17.23</v>
          </cell>
          <cell r="V793">
            <v>0.02</v>
          </cell>
          <cell r="X793">
            <v>17.25</v>
          </cell>
          <cell r="Y793">
            <v>0.31216337285902507</v>
          </cell>
          <cell r="Z793">
            <v>16.600000000000001</v>
          </cell>
          <cell r="AA793">
            <v>3.9E-2</v>
          </cell>
          <cell r="AB793" t="str">
            <v>YES</v>
          </cell>
          <cell r="AC793">
            <v>17.25</v>
          </cell>
          <cell r="AD793" t="str">
            <v>I</v>
          </cell>
          <cell r="AE793" t="e">
            <v>#N/A</v>
          </cell>
          <cell r="AF793" t="e">
            <v>#N/A</v>
          </cell>
          <cell r="AG793">
            <v>1</v>
          </cell>
          <cell r="AH793" t="e">
            <v>#N/A</v>
          </cell>
          <cell r="AI793">
            <v>0</v>
          </cell>
          <cell r="AJ793">
            <v>0</v>
          </cell>
          <cell r="AL793" t="e">
            <v>#N/A</v>
          </cell>
          <cell r="AM793" t="e">
            <v>#N/A</v>
          </cell>
          <cell r="AN793" t="str">
            <v/>
          </cell>
          <cell r="AO793" t="str">
            <v>x</v>
          </cell>
        </row>
        <row r="794">
          <cell r="B794" t="str">
            <v>SHRO80AE</v>
          </cell>
          <cell r="C794" t="str">
            <v>Rondec Anodized Aluminum</v>
          </cell>
          <cell r="D794" t="str">
            <v>RO80AE</v>
          </cell>
          <cell r="E794" t="str">
            <v>5/16" x 8'</v>
          </cell>
          <cell r="G794" t="str">
            <v>EA</v>
          </cell>
          <cell r="J794" t="str">
            <v>I</v>
          </cell>
          <cell r="K794">
            <v>0.57499999999999996</v>
          </cell>
          <cell r="L794">
            <v>15.54</v>
          </cell>
          <cell r="M794">
            <v>0.55000000000000004</v>
          </cell>
          <cell r="N794">
            <v>6.9929999999999986</v>
          </cell>
          <cell r="O794">
            <v>1.575E-2</v>
          </cell>
          <cell r="P794">
            <v>0</v>
          </cell>
          <cell r="Q794">
            <v>0</v>
          </cell>
          <cell r="R794">
            <v>7.0087499999999983</v>
          </cell>
          <cell r="S794">
            <v>1</v>
          </cell>
          <cell r="T794">
            <v>2.64</v>
          </cell>
          <cell r="U794">
            <v>18.5</v>
          </cell>
          <cell r="V794">
            <v>0</v>
          </cell>
          <cell r="X794">
            <v>18.5</v>
          </cell>
          <cell r="Y794">
            <v>0.3111793611793614</v>
          </cell>
          <cell r="Z794">
            <v>17.850000000000001</v>
          </cell>
          <cell r="AA794">
            <v>3.5999999999999997E-2</v>
          </cell>
          <cell r="AB794" t="str">
            <v>YES</v>
          </cell>
          <cell r="AC794">
            <v>18.5</v>
          </cell>
          <cell r="AD794" t="str">
            <v>I</v>
          </cell>
          <cell r="AE794" t="e">
            <v>#N/A</v>
          </cell>
          <cell r="AF794" t="e">
            <v>#N/A</v>
          </cell>
          <cell r="AG794">
            <v>1</v>
          </cell>
          <cell r="AH794" t="e">
            <v>#N/A</v>
          </cell>
          <cell r="AI794">
            <v>0</v>
          </cell>
          <cell r="AJ794">
            <v>0</v>
          </cell>
          <cell r="AL794" t="e">
            <v>#N/A</v>
          </cell>
          <cell r="AM794" t="e">
            <v>#N/A</v>
          </cell>
          <cell r="AN794" t="str">
            <v/>
          </cell>
          <cell r="AO794" t="str">
            <v>x</v>
          </cell>
        </row>
        <row r="795">
          <cell r="B795" t="str">
            <v>SHRO100AE</v>
          </cell>
          <cell r="C795" t="str">
            <v>Rondec Anodized Aluminum</v>
          </cell>
          <cell r="D795" t="str">
            <v>RO100AE</v>
          </cell>
          <cell r="E795" t="str">
            <v>3/8" x 8'</v>
          </cell>
          <cell r="G795" t="str">
            <v>EA</v>
          </cell>
          <cell r="J795" t="str">
            <v>I</v>
          </cell>
          <cell r="K795">
            <v>0.65500000000000003</v>
          </cell>
          <cell r="L795">
            <v>17.13</v>
          </cell>
          <cell r="M795">
            <v>0.55000000000000004</v>
          </cell>
          <cell r="N795">
            <v>7.708499999999999</v>
          </cell>
          <cell r="O795">
            <v>1.6550000000000002E-2</v>
          </cell>
          <cell r="P795">
            <v>0</v>
          </cell>
          <cell r="Q795">
            <v>0</v>
          </cell>
          <cell r="R795">
            <v>7.7250499999999986</v>
          </cell>
          <cell r="S795">
            <v>1</v>
          </cell>
          <cell r="T795">
            <v>2.64</v>
          </cell>
          <cell r="U795">
            <v>20.39</v>
          </cell>
          <cell r="V795">
            <v>1.0000000000005116E-2</v>
          </cell>
          <cell r="X795">
            <v>20.399999999999999</v>
          </cell>
          <cell r="Y795">
            <v>0.31149286987522296</v>
          </cell>
          <cell r="Z795">
            <v>19.7</v>
          </cell>
          <cell r="AA795">
            <v>3.5999999999999997E-2</v>
          </cell>
          <cell r="AB795" t="str">
            <v>YES</v>
          </cell>
          <cell r="AC795">
            <v>20.399999999999999</v>
          </cell>
          <cell r="AD795" t="str">
            <v>I</v>
          </cell>
          <cell r="AE795" t="e">
            <v>#N/A</v>
          </cell>
          <cell r="AF795" t="e">
            <v>#N/A</v>
          </cell>
          <cell r="AG795">
            <v>1</v>
          </cell>
          <cell r="AH795" t="e">
            <v>#N/A</v>
          </cell>
          <cell r="AI795">
            <v>0</v>
          </cell>
          <cell r="AJ795">
            <v>0</v>
          </cell>
          <cell r="AL795" t="e">
            <v>#N/A</v>
          </cell>
          <cell r="AM795" t="e">
            <v>#N/A</v>
          </cell>
          <cell r="AN795" t="str">
            <v/>
          </cell>
          <cell r="AO795" t="str">
            <v>x</v>
          </cell>
        </row>
        <row r="796">
          <cell r="B796" t="str">
            <v>SHRO125AE</v>
          </cell>
          <cell r="C796" t="str">
            <v>Rondec Anodized Aluminum</v>
          </cell>
          <cell r="D796" t="str">
            <v>RO125AE</v>
          </cell>
          <cell r="E796" t="str">
            <v>1/2" x 8'</v>
          </cell>
          <cell r="G796" t="str">
            <v>EA</v>
          </cell>
          <cell r="J796" t="str">
            <v>I</v>
          </cell>
          <cell r="K796">
            <v>0.66500000000000004</v>
          </cell>
          <cell r="L796">
            <v>18.75</v>
          </cell>
          <cell r="M796">
            <v>0.55000000000000004</v>
          </cell>
          <cell r="N796">
            <v>8.4375</v>
          </cell>
          <cell r="O796">
            <v>1.6650000000000002E-2</v>
          </cell>
          <cell r="P796">
            <v>0</v>
          </cell>
          <cell r="Q796">
            <v>0</v>
          </cell>
          <cell r="R796">
            <v>8.4541500000000003</v>
          </cell>
          <cell r="S796">
            <v>1</v>
          </cell>
          <cell r="T796">
            <v>2.64</v>
          </cell>
          <cell r="U796">
            <v>22.32</v>
          </cell>
          <cell r="V796">
            <v>0.03</v>
          </cell>
          <cell r="X796">
            <v>22.35</v>
          </cell>
          <cell r="Y796">
            <v>0.31225137278828563</v>
          </cell>
          <cell r="Z796">
            <v>21.55</v>
          </cell>
          <cell r="AA796">
            <v>3.6999999999999998E-2</v>
          </cell>
          <cell r="AB796" t="str">
            <v>YES</v>
          </cell>
          <cell r="AC796">
            <v>22.35</v>
          </cell>
          <cell r="AD796" t="str">
            <v>I</v>
          </cell>
          <cell r="AE796" t="e">
            <v>#N/A</v>
          </cell>
          <cell r="AF796" t="e">
            <v>#N/A</v>
          </cell>
          <cell r="AG796">
            <v>1</v>
          </cell>
          <cell r="AH796" t="e">
            <v>#N/A</v>
          </cell>
          <cell r="AI796">
            <v>0</v>
          </cell>
          <cell r="AJ796">
            <v>0</v>
          </cell>
          <cell r="AL796" t="e">
            <v>#N/A</v>
          </cell>
          <cell r="AM796" t="e">
            <v>#N/A</v>
          </cell>
          <cell r="AN796" t="str">
            <v/>
          </cell>
          <cell r="AO796" t="str">
            <v>x</v>
          </cell>
        </row>
        <row r="797">
          <cell r="B797" t="str">
            <v>SHEVRO60AE</v>
          </cell>
          <cell r="C797" t="str">
            <v>Rondec Anodized Aluminum</v>
          </cell>
          <cell r="D797" t="str">
            <v>EV/RO60AE</v>
          </cell>
          <cell r="E797" t="str">
            <v>1/4"</v>
          </cell>
          <cell r="G797" t="str">
            <v>EA</v>
          </cell>
          <cell r="J797" t="str">
            <v>I</v>
          </cell>
          <cell r="K797">
            <v>0.01</v>
          </cell>
          <cell r="L797">
            <v>6.39</v>
          </cell>
          <cell r="M797">
            <v>0.55000000000000004</v>
          </cell>
          <cell r="N797">
            <v>2.8754999999999997</v>
          </cell>
          <cell r="O797">
            <v>1.01E-2</v>
          </cell>
          <cell r="P797">
            <v>0</v>
          </cell>
          <cell r="Q797">
            <v>0</v>
          </cell>
          <cell r="R797">
            <v>2.8855999999999997</v>
          </cell>
          <cell r="S797">
            <v>1</v>
          </cell>
          <cell r="T797">
            <v>2.64</v>
          </cell>
          <cell r="U797">
            <v>7.62</v>
          </cell>
          <cell r="V797">
            <v>0.03</v>
          </cell>
          <cell r="X797">
            <v>7.65</v>
          </cell>
          <cell r="Y797">
            <v>0.31417706476530022</v>
          </cell>
          <cell r="Z797">
            <v>7.35</v>
          </cell>
          <cell r="AA797">
            <v>4.1000000000000002E-2</v>
          </cell>
          <cell r="AB797" t="str">
            <v>YES</v>
          </cell>
          <cell r="AC797">
            <v>7.65</v>
          </cell>
          <cell r="AD797" t="str">
            <v>I</v>
          </cell>
          <cell r="AE797" t="e">
            <v>#N/A</v>
          </cell>
          <cell r="AF797" t="e">
            <v>#N/A</v>
          </cell>
          <cell r="AG797">
            <v>1</v>
          </cell>
          <cell r="AH797" t="e">
            <v>#N/A</v>
          </cell>
          <cell r="AI797">
            <v>0</v>
          </cell>
          <cell r="AJ797">
            <v>0</v>
          </cell>
          <cell r="AL797" t="e">
            <v>#N/A</v>
          </cell>
          <cell r="AM797" t="e">
            <v>#N/A</v>
          </cell>
          <cell r="AN797" t="str">
            <v/>
          </cell>
          <cell r="AO797" t="str">
            <v>x</v>
          </cell>
        </row>
        <row r="798">
          <cell r="B798" t="str">
            <v>SHEVRO80AE</v>
          </cell>
          <cell r="C798" t="str">
            <v>Rondec Anodized Aluminum</v>
          </cell>
          <cell r="D798" t="str">
            <v>EV/RO80AE</v>
          </cell>
          <cell r="E798" t="str">
            <v>5/16"</v>
          </cell>
          <cell r="G798" t="str">
            <v>EA</v>
          </cell>
          <cell r="J798" t="str">
            <v>I</v>
          </cell>
          <cell r="K798">
            <v>0.01</v>
          </cell>
          <cell r="L798">
            <v>6.39</v>
          </cell>
          <cell r="M798">
            <v>0.55000000000000004</v>
          </cell>
          <cell r="N798">
            <v>2.8754999999999997</v>
          </cell>
          <cell r="O798">
            <v>1.01E-2</v>
          </cell>
          <cell r="P798">
            <v>0</v>
          </cell>
          <cell r="Q798">
            <v>0</v>
          </cell>
          <cell r="R798">
            <v>2.8855999999999997</v>
          </cell>
          <cell r="S798">
            <v>1</v>
          </cell>
          <cell r="T798">
            <v>2.64</v>
          </cell>
          <cell r="U798">
            <v>7.62</v>
          </cell>
          <cell r="V798">
            <v>0.03</v>
          </cell>
          <cell r="X798">
            <v>7.65</v>
          </cell>
          <cell r="Y798">
            <v>0.31417706476530022</v>
          </cell>
          <cell r="Z798">
            <v>7.35</v>
          </cell>
          <cell r="AA798">
            <v>4.1000000000000002E-2</v>
          </cell>
          <cell r="AB798" t="str">
            <v>YES</v>
          </cell>
          <cell r="AC798">
            <v>7.65</v>
          </cell>
          <cell r="AD798" t="str">
            <v>I</v>
          </cell>
          <cell r="AE798" t="e">
            <v>#N/A</v>
          </cell>
          <cell r="AF798" t="e">
            <v>#N/A</v>
          </cell>
          <cell r="AG798">
            <v>1</v>
          </cell>
          <cell r="AH798" t="e">
            <v>#N/A</v>
          </cell>
          <cell r="AI798">
            <v>0</v>
          </cell>
          <cell r="AJ798">
            <v>0</v>
          </cell>
          <cell r="AL798" t="e">
            <v>#N/A</v>
          </cell>
          <cell r="AM798" t="e">
            <v>#N/A</v>
          </cell>
          <cell r="AN798" t="str">
            <v/>
          </cell>
          <cell r="AO798" t="str">
            <v>x</v>
          </cell>
        </row>
        <row r="799">
          <cell r="B799" t="str">
            <v>SHEVRO100AE</v>
          </cell>
          <cell r="C799" t="str">
            <v>Rondec Anodized Aluminum</v>
          </cell>
          <cell r="D799" t="str">
            <v>EV/RO100AE</v>
          </cell>
          <cell r="E799" t="str">
            <v>3/8"</v>
          </cell>
          <cell r="G799" t="str">
            <v>EA</v>
          </cell>
          <cell r="J799" t="str">
            <v>I</v>
          </cell>
          <cell r="K799">
            <v>0.01</v>
          </cell>
          <cell r="L799">
            <v>6.39</v>
          </cell>
          <cell r="M799">
            <v>0.55000000000000004</v>
          </cell>
          <cell r="N799">
            <v>2.8754999999999997</v>
          </cell>
          <cell r="O799">
            <v>1.01E-2</v>
          </cell>
          <cell r="P799">
            <v>0</v>
          </cell>
          <cell r="Q799">
            <v>0</v>
          </cell>
          <cell r="R799">
            <v>2.8855999999999997</v>
          </cell>
          <cell r="S799">
            <v>1</v>
          </cell>
          <cell r="T799">
            <v>2.64</v>
          </cell>
          <cell r="U799">
            <v>7.62</v>
          </cell>
          <cell r="V799">
            <v>0.03</v>
          </cell>
          <cell r="X799">
            <v>7.65</v>
          </cell>
          <cell r="Y799">
            <v>0.31417706476530022</v>
          </cell>
          <cell r="Z799">
            <v>7.35</v>
          </cell>
          <cell r="AA799">
            <v>4.1000000000000002E-2</v>
          </cell>
          <cell r="AB799" t="str">
            <v>YES</v>
          </cell>
          <cell r="AC799">
            <v>7.65</v>
          </cell>
          <cell r="AD799" t="str">
            <v>I</v>
          </cell>
          <cell r="AE799" t="e">
            <v>#N/A</v>
          </cell>
          <cell r="AF799" t="e">
            <v>#N/A</v>
          </cell>
          <cell r="AG799">
            <v>1</v>
          </cell>
          <cell r="AH799" t="e">
            <v>#N/A</v>
          </cell>
          <cell r="AI799">
            <v>0</v>
          </cell>
          <cell r="AJ799">
            <v>0</v>
          </cell>
          <cell r="AL799" t="e">
            <v>#N/A</v>
          </cell>
          <cell r="AM799" t="e">
            <v>#N/A</v>
          </cell>
          <cell r="AN799" t="str">
            <v/>
          </cell>
          <cell r="AO799" t="str">
            <v>x</v>
          </cell>
        </row>
        <row r="800">
          <cell r="B800" t="str">
            <v>SHEVRO125AE</v>
          </cell>
          <cell r="C800" t="str">
            <v>Rondec Anodized Aluminum</v>
          </cell>
          <cell r="D800" t="str">
            <v>EV/RO125AE</v>
          </cell>
          <cell r="E800" t="str">
            <v>1/2"</v>
          </cell>
          <cell r="G800" t="str">
            <v>EA</v>
          </cell>
          <cell r="I800" t="str">
            <v xml:space="preserve"> </v>
          </cell>
          <cell r="J800" t="str">
            <v>I</v>
          </cell>
          <cell r="K800">
            <v>0.02</v>
          </cell>
          <cell r="L800">
            <v>6.39</v>
          </cell>
          <cell r="M800">
            <v>0.55000000000000004</v>
          </cell>
          <cell r="N800">
            <v>2.8754999999999997</v>
          </cell>
          <cell r="O800">
            <v>1.0200000000000001E-2</v>
          </cell>
          <cell r="P800">
            <v>0</v>
          </cell>
          <cell r="Q800">
            <v>0</v>
          </cell>
          <cell r="R800">
            <v>2.8856999999999999</v>
          </cell>
          <cell r="S800">
            <v>1</v>
          </cell>
          <cell r="T800">
            <v>2.64</v>
          </cell>
          <cell r="U800">
            <v>7.62</v>
          </cell>
          <cell r="V800">
            <v>0.03</v>
          </cell>
          <cell r="X800">
            <v>7.65</v>
          </cell>
          <cell r="Y800">
            <v>0.31415329768270955</v>
          </cell>
          <cell r="Z800">
            <v>7.35</v>
          </cell>
          <cell r="AA800">
            <v>4.1000000000000002E-2</v>
          </cell>
          <cell r="AB800" t="str">
            <v>YES</v>
          </cell>
          <cell r="AC800">
            <v>7.65</v>
          </cell>
          <cell r="AD800" t="str">
            <v>I</v>
          </cell>
          <cell r="AE800" t="e">
            <v>#N/A</v>
          </cell>
          <cell r="AF800" t="e">
            <v>#N/A</v>
          </cell>
          <cell r="AG800">
            <v>1</v>
          </cell>
          <cell r="AH800" t="e">
            <v>#N/A</v>
          </cell>
          <cell r="AI800">
            <v>0</v>
          </cell>
          <cell r="AJ800">
            <v>0</v>
          </cell>
          <cell r="AL800" t="e">
            <v>#N/A</v>
          </cell>
          <cell r="AM800" t="e">
            <v>#N/A</v>
          </cell>
          <cell r="AN800" t="str">
            <v/>
          </cell>
          <cell r="AO800" t="str">
            <v>x</v>
          </cell>
        </row>
        <row r="801">
          <cell r="B801" t="str">
            <v>SHIVRO60AE</v>
          </cell>
          <cell r="C801" t="str">
            <v>Rondec Anodized Aluminum</v>
          </cell>
          <cell r="D801" t="str">
            <v>IV/RO60AE</v>
          </cell>
          <cell r="E801" t="str">
            <v>1/4"</v>
          </cell>
          <cell r="G801" t="str">
            <v>EA</v>
          </cell>
          <cell r="J801" t="str">
            <v>I</v>
          </cell>
          <cell r="K801">
            <v>0.01</v>
          </cell>
          <cell r="L801">
            <v>6.39</v>
          </cell>
          <cell r="M801">
            <v>0.55000000000000004</v>
          </cell>
          <cell r="N801">
            <v>2.8754999999999997</v>
          </cell>
          <cell r="O801">
            <v>1.01E-2</v>
          </cell>
          <cell r="P801">
            <v>0</v>
          </cell>
          <cell r="Q801">
            <v>0</v>
          </cell>
          <cell r="R801">
            <v>2.8855999999999997</v>
          </cell>
          <cell r="S801">
            <v>1</v>
          </cell>
          <cell r="T801">
            <v>2.64</v>
          </cell>
          <cell r="U801">
            <v>7.62</v>
          </cell>
          <cell r="V801">
            <v>0.03</v>
          </cell>
          <cell r="X801">
            <v>7.65</v>
          </cell>
          <cell r="Y801">
            <v>0.31417706476530022</v>
          </cell>
          <cell r="Z801">
            <v>7.35</v>
          </cell>
          <cell r="AA801">
            <v>4.1000000000000002E-2</v>
          </cell>
          <cell r="AB801" t="str">
            <v>YES</v>
          </cell>
          <cell r="AC801">
            <v>7.65</v>
          </cell>
          <cell r="AD801" t="str">
            <v>I</v>
          </cell>
          <cell r="AE801" t="e">
            <v>#N/A</v>
          </cell>
          <cell r="AF801" t="e">
            <v>#N/A</v>
          </cell>
          <cell r="AG801">
            <v>1</v>
          </cell>
          <cell r="AH801" t="e">
            <v>#N/A</v>
          </cell>
          <cell r="AI801">
            <v>0</v>
          </cell>
          <cell r="AJ801">
            <v>0</v>
          </cell>
          <cell r="AL801" t="e">
            <v>#N/A</v>
          </cell>
          <cell r="AM801" t="e">
            <v>#N/A</v>
          </cell>
          <cell r="AN801" t="str">
            <v/>
          </cell>
          <cell r="AO801" t="str">
            <v>x</v>
          </cell>
        </row>
        <row r="802">
          <cell r="B802" t="str">
            <v>SHIVRO80AE</v>
          </cell>
          <cell r="C802" t="str">
            <v>Rondec Anodized Aluminum</v>
          </cell>
          <cell r="D802" t="str">
            <v>IV/RO80AE</v>
          </cell>
          <cell r="E802" t="str">
            <v>5/16"</v>
          </cell>
          <cell r="G802" t="str">
            <v>EA</v>
          </cell>
          <cell r="J802" t="str">
            <v>I</v>
          </cell>
          <cell r="K802">
            <v>0.01</v>
          </cell>
          <cell r="L802">
            <v>6.39</v>
          </cell>
          <cell r="M802">
            <v>0.55000000000000004</v>
          </cell>
          <cell r="N802">
            <v>2.8754999999999997</v>
          </cell>
          <cell r="O802">
            <v>1.01E-2</v>
          </cell>
          <cell r="P802">
            <v>0</v>
          </cell>
          <cell r="Q802">
            <v>0</v>
          </cell>
          <cell r="R802">
            <v>2.8855999999999997</v>
          </cell>
          <cell r="S802">
            <v>1</v>
          </cell>
          <cell r="T802">
            <v>2.64</v>
          </cell>
          <cell r="U802">
            <v>7.62</v>
          </cell>
          <cell r="V802">
            <v>0.03</v>
          </cell>
          <cell r="X802">
            <v>7.65</v>
          </cell>
          <cell r="Y802">
            <v>0.31417706476530022</v>
          </cell>
          <cell r="Z802">
            <v>7.35</v>
          </cell>
          <cell r="AA802">
            <v>4.1000000000000002E-2</v>
          </cell>
          <cell r="AB802" t="str">
            <v>YES</v>
          </cell>
          <cell r="AC802">
            <v>7.65</v>
          </cell>
          <cell r="AD802" t="str">
            <v>I</v>
          </cell>
          <cell r="AE802" t="e">
            <v>#N/A</v>
          </cell>
          <cell r="AF802" t="e">
            <v>#N/A</v>
          </cell>
          <cell r="AG802">
            <v>1</v>
          </cell>
          <cell r="AH802" t="e">
            <v>#N/A</v>
          </cell>
          <cell r="AI802">
            <v>0</v>
          </cell>
          <cell r="AJ802">
            <v>0</v>
          </cell>
          <cell r="AL802" t="e">
            <v>#N/A</v>
          </cell>
          <cell r="AM802" t="e">
            <v>#N/A</v>
          </cell>
          <cell r="AN802" t="str">
            <v/>
          </cell>
          <cell r="AO802" t="str">
            <v>x</v>
          </cell>
        </row>
        <row r="803">
          <cell r="B803" t="str">
            <v>SHIVRO100AE</v>
          </cell>
          <cell r="C803" t="str">
            <v>Rondec Anodized Aluminum</v>
          </cell>
          <cell r="D803" t="str">
            <v>IV/RO100AE</v>
          </cell>
          <cell r="E803" t="str">
            <v>3/8"</v>
          </cell>
          <cell r="G803" t="str">
            <v>EA</v>
          </cell>
          <cell r="J803" t="str">
            <v>I</v>
          </cell>
          <cell r="K803">
            <v>0.01</v>
          </cell>
          <cell r="L803">
            <v>6.39</v>
          </cell>
          <cell r="M803">
            <v>0.55000000000000004</v>
          </cell>
          <cell r="N803">
            <v>2.8754999999999997</v>
          </cell>
          <cell r="O803">
            <v>1.01E-2</v>
          </cell>
          <cell r="P803">
            <v>0</v>
          </cell>
          <cell r="Q803">
            <v>0</v>
          </cell>
          <cell r="R803">
            <v>2.8855999999999997</v>
          </cell>
          <cell r="S803">
            <v>1</v>
          </cell>
          <cell r="T803">
            <v>2.64</v>
          </cell>
          <cell r="U803">
            <v>7.62</v>
          </cell>
          <cell r="V803">
            <v>0.03</v>
          </cell>
          <cell r="X803">
            <v>7.65</v>
          </cell>
          <cell r="Y803">
            <v>0.31417706476530022</v>
          </cell>
          <cell r="Z803">
            <v>7.35</v>
          </cell>
          <cell r="AA803">
            <v>4.1000000000000002E-2</v>
          </cell>
          <cell r="AB803" t="str">
            <v>YES</v>
          </cell>
          <cell r="AC803">
            <v>7.65</v>
          </cell>
          <cell r="AD803" t="str">
            <v>I</v>
          </cell>
          <cell r="AE803" t="e">
            <v>#N/A</v>
          </cell>
          <cell r="AF803" t="e">
            <v>#N/A</v>
          </cell>
          <cell r="AG803">
            <v>1</v>
          </cell>
          <cell r="AH803" t="e">
            <v>#N/A</v>
          </cell>
          <cell r="AI803">
            <v>0</v>
          </cell>
          <cell r="AJ803">
            <v>0</v>
          </cell>
          <cell r="AL803" t="e">
            <v>#N/A</v>
          </cell>
          <cell r="AM803" t="e">
            <v>#N/A</v>
          </cell>
          <cell r="AN803" t="str">
            <v/>
          </cell>
          <cell r="AO803" t="str">
            <v>x</v>
          </cell>
        </row>
        <row r="804">
          <cell r="B804" t="str">
            <v>SHIVRO125AE</v>
          </cell>
          <cell r="C804" t="str">
            <v>Rondec Anodized Aluminum</v>
          </cell>
          <cell r="D804" t="str">
            <v>IV/RO125AE</v>
          </cell>
          <cell r="E804" t="str">
            <v>1/2"</v>
          </cell>
          <cell r="G804" t="str">
            <v>EA</v>
          </cell>
          <cell r="J804" t="str">
            <v>I</v>
          </cell>
          <cell r="K804">
            <v>0.02</v>
          </cell>
          <cell r="L804">
            <v>6.39</v>
          </cell>
          <cell r="M804">
            <v>0.55000000000000004</v>
          </cell>
          <cell r="N804">
            <v>2.8754999999999997</v>
          </cell>
          <cell r="O804">
            <v>1.0200000000000001E-2</v>
          </cell>
          <cell r="P804">
            <v>0</v>
          </cell>
          <cell r="Q804">
            <v>0</v>
          </cell>
          <cell r="R804">
            <v>2.8856999999999999</v>
          </cell>
          <cell r="S804">
            <v>1</v>
          </cell>
          <cell r="T804">
            <v>2.64</v>
          </cell>
          <cell r="U804">
            <v>7.62</v>
          </cell>
          <cell r="V804">
            <v>0.03</v>
          </cell>
          <cell r="X804">
            <v>7.65</v>
          </cell>
          <cell r="Y804">
            <v>0.31415329768270955</v>
          </cell>
          <cell r="Z804">
            <v>7.35</v>
          </cell>
          <cell r="AA804">
            <v>4.1000000000000002E-2</v>
          </cell>
          <cell r="AB804" t="str">
            <v>YES</v>
          </cell>
          <cell r="AC804">
            <v>7.65</v>
          </cell>
          <cell r="AD804" t="str">
            <v>I</v>
          </cell>
          <cell r="AE804" t="e">
            <v>#N/A</v>
          </cell>
          <cell r="AF804" t="e">
            <v>#N/A</v>
          </cell>
          <cell r="AG804">
            <v>1</v>
          </cell>
          <cell r="AH804" t="e">
            <v>#N/A</v>
          </cell>
          <cell r="AI804">
            <v>0</v>
          </cell>
          <cell r="AJ804">
            <v>0</v>
          </cell>
          <cell r="AL804" t="e">
            <v>#N/A</v>
          </cell>
          <cell r="AM804" t="e">
            <v>#N/A</v>
          </cell>
          <cell r="AN804" t="str">
            <v/>
          </cell>
          <cell r="AO804" t="str">
            <v>x</v>
          </cell>
        </row>
        <row r="805">
          <cell r="B805" t="str">
            <v>SHE2LRO80AE</v>
          </cell>
          <cell r="C805" t="str">
            <v>Rondec Anodized Aluminum</v>
          </cell>
          <cell r="D805" t="str">
            <v>E2L/RO80AE</v>
          </cell>
          <cell r="E805" t="str">
            <v>5/16"</v>
          </cell>
          <cell r="G805" t="str">
            <v>EA</v>
          </cell>
          <cell r="J805" t="str">
            <v>I</v>
          </cell>
          <cell r="K805">
            <v>0.08</v>
          </cell>
          <cell r="L805">
            <v>13.7</v>
          </cell>
          <cell r="M805">
            <v>0.55000000000000004</v>
          </cell>
          <cell r="N805">
            <v>6.1649999999999991</v>
          </cell>
          <cell r="O805">
            <v>1.0800000000000001E-2</v>
          </cell>
          <cell r="P805">
            <v>0</v>
          </cell>
          <cell r="Q805">
            <v>0</v>
          </cell>
          <cell r="R805">
            <v>6.1757999999999988</v>
          </cell>
          <cell r="S805">
            <v>1</v>
          </cell>
          <cell r="T805">
            <v>2.64</v>
          </cell>
          <cell r="U805">
            <v>16.3</v>
          </cell>
          <cell r="V805">
            <v>0</v>
          </cell>
          <cell r="X805">
            <v>16.3</v>
          </cell>
          <cell r="Y805">
            <v>0.31112102621305099</v>
          </cell>
          <cell r="Z805">
            <v>15.75</v>
          </cell>
          <cell r="AA805">
            <v>3.5000000000000003E-2</v>
          </cell>
          <cell r="AB805" t="str">
            <v>YES</v>
          </cell>
          <cell r="AC805">
            <v>16.3</v>
          </cell>
          <cell r="AD805" t="str">
            <v>I</v>
          </cell>
          <cell r="AE805" t="e">
            <v>#N/A</v>
          </cell>
          <cell r="AF805" t="e">
            <v>#N/A</v>
          </cell>
          <cell r="AG805">
            <v>1</v>
          </cell>
          <cell r="AH805" t="e">
            <v>#N/A</v>
          </cell>
          <cell r="AI805">
            <v>0</v>
          </cell>
          <cell r="AJ805">
            <v>0</v>
          </cell>
          <cell r="AL805" t="e">
            <v>#N/A</v>
          </cell>
          <cell r="AM805" t="e">
            <v>#N/A</v>
          </cell>
          <cell r="AN805" t="str">
            <v/>
          </cell>
          <cell r="AO805" t="str">
            <v>x</v>
          </cell>
        </row>
        <row r="806">
          <cell r="B806" t="str">
            <v>SHE2LRO100AE</v>
          </cell>
          <cell r="C806" t="str">
            <v>Rondec Anodized Aluminum</v>
          </cell>
          <cell r="D806" t="str">
            <v>E2L/RO100AE</v>
          </cell>
          <cell r="E806" t="str">
            <v>3/8"</v>
          </cell>
          <cell r="G806" t="str">
            <v>EA</v>
          </cell>
          <cell r="J806" t="str">
            <v>I</v>
          </cell>
          <cell r="K806">
            <v>0.08</v>
          </cell>
          <cell r="L806">
            <v>13.7</v>
          </cell>
          <cell r="M806">
            <v>0.55000000000000004</v>
          </cell>
          <cell r="N806">
            <v>6.1649999999999991</v>
          </cell>
          <cell r="O806">
            <v>1.0800000000000001E-2</v>
          </cell>
          <cell r="P806">
            <v>0</v>
          </cell>
          <cell r="Q806">
            <v>0</v>
          </cell>
          <cell r="R806">
            <v>6.1757999999999988</v>
          </cell>
          <cell r="S806">
            <v>1</v>
          </cell>
          <cell r="T806">
            <v>2.64</v>
          </cell>
          <cell r="U806">
            <v>16.3</v>
          </cell>
          <cell r="V806">
            <v>0</v>
          </cell>
          <cell r="X806">
            <v>16.3</v>
          </cell>
          <cell r="Y806">
            <v>0.31112102621305099</v>
          </cell>
          <cell r="Z806">
            <v>15.75</v>
          </cell>
          <cell r="AA806">
            <v>3.5000000000000003E-2</v>
          </cell>
          <cell r="AB806" t="str">
            <v>YES</v>
          </cell>
          <cell r="AC806">
            <v>16.3</v>
          </cell>
          <cell r="AD806" t="str">
            <v>I</v>
          </cell>
          <cell r="AE806" t="e">
            <v>#N/A</v>
          </cell>
          <cell r="AF806" t="e">
            <v>#N/A</v>
          </cell>
          <cell r="AG806">
            <v>1</v>
          </cell>
          <cell r="AH806" t="e">
            <v>#N/A</v>
          </cell>
          <cell r="AI806">
            <v>0</v>
          </cell>
          <cell r="AJ806">
            <v>0</v>
          </cell>
          <cell r="AL806" t="e">
            <v>#N/A</v>
          </cell>
          <cell r="AM806" t="e">
            <v>#N/A</v>
          </cell>
          <cell r="AN806" t="str">
            <v/>
          </cell>
          <cell r="AO806" t="str">
            <v>x</v>
          </cell>
        </row>
        <row r="807">
          <cell r="B807" t="str">
            <v>SHE2LRO125AE</v>
          </cell>
          <cell r="C807" t="str">
            <v>Rondec Anodized Aluminum</v>
          </cell>
          <cell r="D807" t="str">
            <v>E2L/RO125AE</v>
          </cell>
          <cell r="E807" t="str">
            <v>1/2"</v>
          </cell>
          <cell r="G807" t="str">
            <v>EA</v>
          </cell>
          <cell r="J807" t="str">
            <v>I</v>
          </cell>
          <cell r="K807">
            <v>0.08</v>
          </cell>
          <cell r="L807">
            <v>13.7</v>
          </cell>
          <cell r="M807">
            <v>0.55000000000000004</v>
          </cell>
          <cell r="N807">
            <v>6.1649999999999991</v>
          </cell>
          <cell r="O807">
            <v>1.0800000000000001E-2</v>
          </cell>
          <cell r="P807">
            <v>0</v>
          </cell>
          <cell r="Q807">
            <v>0</v>
          </cell>
          <cell r="R807">
            <v>6.1757999999999988</v>
          </cell>
          <cell r="S807">
            <v>1</v>
          </cell>
          <cell r="T807">
            <v>2.64</v>
          </cell>
          <cell r="U807">
            <v>16.3</v>
          </cell>
          <cell r="V807">
            <v>0</v>
          </cell>
          <cell r="X807">
            <v>16.3</v>
          </cell>
          <cell r="Y807">
            <v>0.31112102621305099</v>
          </cell>
          <cell r="Z807">
            <v>15.75</v>
          </cell>
          <cell r="AA807">
            <v>3.5000000000000003E-2</v>
          </cell>
          <cell r="AB807" t="str">
            <v>YES</v>
          </cell>
          <cell r="AC807">
            <v>16.3</v>
          </cell>
          <cell r="AD807" t="str">
            <v>I</v>
          </cell>
          <cell r="AE807" t="e">
            <v>#N/A</v>
          </cell>
          <cell r="AF807" t="e">
            <v>#N/A</v>
          </cell>
          <cell r="AG807">
            <v>1</v>
          </cell>
          <cell r="AH807" t="e">
            <v>#N/A</v>
          </cell>
          <cell r="AI807">
            <v>0</v>
          </cell>
          <cell r="AJ807">
            <v>0</v>
          </cell>
          <cell r="AL807" t="e">
            <v>#N/A</v>
          </cell>
          <cell r="AM807" t="e">
            <v>#N/A</v>
          </cell>
          <cell r="AN807" t="str">
            <v/>
          </cell>
          <cell r="AO807" t="str">
            <v>x</v>
          </cell>
        </row>
        <row r="808">
          <cell r="B808" t="str">
            <v>SHI2LRO80AE</v>
          </cell>
          <cell r="C808" t="str">
            <v>Rondec Anodized Aluminum</v>
          </cell>
          <cell r="D808" t="str">
            <v>I2L/RO80AE</v>
          </cell>
          <cell r="E808" t="str">
            <v>5/16"</v>
          </cell>
          <cell r="G808" t="str">
            <v>EA</v>
          </cell>
          <cell r="J808" t="str">
            <v>I</v>
          </cell>
          <cell r="K808">
            <v>0.04</v>
          </cell>
          <cell r="L808">
            <v>13.7</v>
          </cell>
          <cell r="M808">
            <v>0.55000000000000004</v>
          </cell>
          <cell r="N808">
            <v>6.1649999999999991</v>
          </cell>
          <cell r="O808">
            <v>1.04E-2</v>
          </cell>
          <cell r="P808">
            <v>0</v>
          </cell>
          <cell r="Q808">
            <v>0</v>
          </cell>
          <cell r="R808">
            <v>6.1753999999999989</v>
          </cell>
          <cell r="S808">
            <v>1</v>
          </cell>
          <cell r="T808">
            <v>2.64</v>
          </cell>
          <cell r="U808">
            <v>16.3</v>
          </cell>
          <cell r="V808">
            <v>0</v>
          </cell>
          <cell r="X808">
            <v>16.3</v>
          </cell>
          <cell r="Y808">
            <v>0.31116564417177939</v>
          </cell>
          <cell r="Z808">
            <v>15.75</v>
          </cell>
          <cell r="AA808">
            <v>3.5000000000000003E-2</v>
          </cell>
          <cell r="AB808" t="str">
            <v>YES</v>
          </cell>
          <cell r="AC808">
            <v>16.3</v>
          </cell>
          <cell r="AD808" t="str">
            <v>I</v>
          </cell>
          <cell r="AE808" t="e">
            <v>#N/A</v>
          </cell>
          <cell r="AF808" t="e">
            <v>#N/A</v>
          </cell>
          <cell r="AG808">
            <v>1</v>
          </cell>
          <cell r="AH808" t="e">
            <v>#N/A</v>
          </cell>
          <cell r="AI808">
            <v>0</v>
          </cell>
          <cell r="AJ808">
            <v>0</v>
          </cell>
          <cell r="AL808" t="e">
            <v>#N/A</v>
          </cell>
          <cell r="AM808" t="e">
            <v>#N/A</v>
          </cell>
          <cell r="AN808" t="str">
            <v/>
          </cell>
          <cell r="AO808" t="str">
            <v>x</v>
          </cell>
        </row>
        <row r="809">
          <cell r="B809" t="str">
            <v>SHI2LRO100AE</v>
          </cell>
          <cell r="C809" t="str">
            <v>Rondec Anodized Aluminum</v>
          </cell>
          <cell r="D809" t="str">
            <v>I2L/RO100AE</v>
          </cell>
          <cell r="E809" t="str">
            <v>3/8"</v>
          </cell>
          <cell r="G809" t="str">
            <v>EA</v>
          </cell>
          <cell r="J809" t="str">
            <v>I</v>
          </cell>
          <cell r="K809">
            <v>0.04</v>
          </cell>
          <cell r="L809">
            <v>13.7</v>
          </cell>
          <cell r="M809">
            <v>0.55000000000000004</v>
          </cell>
          <cell r="N809">
            <v>6.1649999999999991</v>
          </cell>
          <cell r="O809">
            <v>1.04E-2</v>
          </cell>
          <cell r="P809">
            <v>0</v>
          </cell>
          <cell r="Q809">
            <v>0</v>
          </cell>
          <cell r="R809">
            <v>6.1753999999999989</v>
          </cell>
          <cell r="S809">
            <v>1</v>
          </cell>
          <cell r="T809">
            <v>2.64</v>
          </cell>
          <cell r="U809">
            <v>16.3</v>
          </cell>
          <cell r="V809">
            <v>0</v>
          </cell>
          <cell r="X809">
            <v>16.3</v>
          </cell>
          <cell r="Y809">
            <v>0.31116564417177939</v>
          </cell>
          <cell r="Z809">
            <v>15.75</v>
          </cell>
          <cell r="AA809">
            <v>3.5000000000000003E-2</v>
          </cell>
          <cell r="AB809" t="str">
            <v>YES</v>
          </cell>
          <cell r="AC809">
            <v>16.3</v>
          </cell>
          <cell r="AD809" t="str">
            <v>I</v>
          </cell>
          <cell r="AE809" t="e">
            <v>#N/A</v>
          </cell>
          <cell r="AF809" t="e">
            <v>#N/A</v>
          </cell>
          <cell r="AG809">
            <v>1</v>
          </cell>
          <cell r="AH809" t="e">
            <v>#N/A</v>
          </cell>
          <cell r="AI809">
            <v>0</v>
          </cell>
          <cell r="AJ809">
            <v>0</v>
          </cell>
          <cell r="AL809" t="e">
            <v>#N/A</v>
          </cell>
          <cell r="AM809" t="e">
            <v>#N/A</v>
          </cell>
          <cell r="AN809" t="str">
            <v/>
          </cell>
          <cell r="AO809" t="str">
            <v>x</v>
          </cell>
        </row>
        <row r="810">
          <cell r="B810" t="str">
            <v>SHI2LRO125AE</v>
          </cell>
          <cell r="C810" t="str">
            <v>Rondec Anodized Aluminum</v>
          </cell>
          <cell r="D810" t="str">
            <v>I2L/RO125AE</v>
          </cell>
          <cell r="E810" t="str">
            <v>1/2"</v>
          </cell>
          <cell r="G810" t="str">
            <v>EA</v>
          </cell>
          <cell r="J810" t="str">
            <v>I</v>
          </cell>
          <cell r="K810">
            <v>0.04</v>
          </cell>
          <cell r="L810">
            <v>13.7</v>
          </cell>
          <cell r="M810">
            <v>0.55000000000000004</v>
          </cell>
          <cell r="N810">
            <v>6.1649999999999991</v>
          </cell>
          <cell r="O810">
            <v>1.04E-2</v>
          </cell>
          <cell r="P810">
            <v>0</v>
          </cell>
          <cell r="Q810">
            <v>0</v>
          </cell>
          <cell r="R810">
            <v>6.1753999999999989</v>
          </cell>
          <cell r="S810">
            <v>1</v>
          </cell>
          <cell r="T810">
            <v>2.64</v>
          </cell>
          <cell r="U810">
            <v>16.3</v>
          </cell>
          <cell r="V810">
            <v>0</v>
          </cell>
          <cell r="X810">
            <v>16.3</v>
          </cell>
          <cell r="Y810">
            <v>0.31116564417177939</v>
          </cell>
          <cell r="Z810">
            <v>15.75</v>
          </cell>
          <cell r="AA810">
            <v>3.5000000000000003E-2</v>
          </cell>
          <cell r="AB810" t="str">
            <v>YES</v>
          </cell>
          <cell r="AC810">
            <v>16.3</v>
          </cell>
          <cell r="AD810" t="str">
            <v>I</v>
          </cell>
          <cell r="AE810" t="e">
            <v>#N/A</v>
          </cell>
          <cell r="AF810" t="e">
            <v>#N/A</v>
          </cell>
          <cell r="AG810">
            <v>1</v>
          </cell>
          <cell r="AH810" t="e">
            <v>#N/A</v>
          </cell>
          <cell r="AI810">
            <v>0</v>
          </cell>
          <cell r="AJ810">
            <v>0</v>
          </cell>
          <cell r="AL810" t="e">
            <v>#N/A</v>
          </cell>
          <cell r="AM810" t="e">
            <v>#N/A</v>
          </cell>
          <cell r="AN810" t="str">
            <v/>
          </cell>
          <cell r="AO810" t="str">
            <v>x</v>
          </cell>
        </row>
        <row r="811">
          <cell r="B811" t="str">
            <v>SHRO60AM</v>
          </cell>
          <cell r="C811" t="str">
            <v>Rondec Anodized Aluminum</v>
          </cell>
          <cell r="D811" t="str">
            <v>RO60AM</v>
          </cell>
          <cell r="E811" t="str">
            <v>1/4" x 8'</v>
          </cell>
          <cell r="G811" t="str">
            <v>EA</v>
          </cell>
          <cell r="H811" t="str">
            <v xml:space="preserve"> </v>
          </cell>
          <cell r="J811" t="str">
            <v>I</v>
          </cell>
          <cell r="K811">
            <v>0.435</v>
          </cell>
          <cell r="L811">
            <v>15.54</v>
          </cell>
          <cell r="M811">
            <v>0.55000000000000004</v>
          </cell>
          <cell r="N811">
            <v>6.9929999999999986</v>
          </cell>
          <cell r="O811">
            <v>1.435E-2</v>
          </cell>
          <cell r="P811">
            <v>0</v>
          </cell>
          <cell r="Q811">
            <v>0</v>
          </cell>
          <cell r="R811">
            <v>7.0073499999999989</v>
          </cell>
          <cell r="S811">
            <v>1</v>
          </cell>
          <cell r="T811">
            <v>2.64</v>
          </cell>
          <cell r="U811">
            <v>18.5</v>
          </cell>
          <cell r="V811">
            <v>0</v>
          </cell>
          <cell r="X811">
            <v>18.5</v>
          </cell>
          <cell r="Y811">
            <v>0.31131695331695347</v>
          </cell>
          <cell r="Z811">
            <v>17.850000000000001</v>
          </cell>
          <cell r="AA811">
            <v>3.5999999999999997E-2</v>
          </cell>
          <cell r="AB811" t="str">
            <v>YES</v>
          </cell>
          <cell r="AC811">
            <v>18.5</v>
          </cell>
          <cell r="AD811" t="str">
            <v>I</v>
          </cell>
          <cell r="AE811" t="e">
            <v>#N/A</v>
          </cell>
          <cell r="AF811" t="e">
            <v>#N/A</v>
          </cell>
          <cell r="AG811">
            <v>1</v>
          </cell>
          <cell r="AH811" t="e">
            <v>#N/A</v>
          </cell>
          <cell r="AI811">
            <v>0</v>
          </cell>
          <cell r="AJ811">
            <v>0</v>
          </cell>
          <cell r="AL811" t="e">
            <v>#N/A</v>
          </cell>
          <cell r="AM811" t="e">
            <v>#N/A</v>
          </cell>
          <cell r="AN811" t="str">
            <v/>
          </cell>
          <cell r="AO811" t="str">
            <v>x</v>
          </cell>
        </row>
        <row r="812">
          <cell r="B812" t="str">
            <v>SHRO80AM</v>
          </cell>
          <cell r="C812" t="str">
            <v>Rondec Anodized Aluminum</v>
          </cell>
          <cell r="D812" t="str">
            <v>RO80AM</v>
          </cell>
          <cell r="E812" t="str">
            <v>5/16" x 8'</v>
          </cell>
          <cell r="G812" t="str">
            <v>EA</v>
          </cell>
          <cell r="J812" t="str">
            <v>I</v>
          </cell>
          <cell r="K812">
            <v>0.57499999999999996</v>
          </cell>
          <cell r="L812">
            <v>17.690000000000001</v>
          </cell>
          <cell r="M812">
            <v>0.55000000000000004</v>
          </cell>
          <cell r="N812">
            <v>7.9604999999999997</v>
          </cell>
          <cell r="O812">
            <v>1.575E-2</v>
          </cell>
          <cell r="P812">
            <v>0</v>
          </cell>
          <cell r="Q812">
            <v>0</v>
          </cell>
          <cell r="R812">
            <v>7.9762499999999994</v>
          </cell>
          <cell r="S812">
            <v>1</v>
          </cell>
          <cell r="T812">
            <v>2.64</v>
          </cell>
          <cell r="U812">
            <v>21.06</v>
          </cell>
          <cell r="V812">
            <v>-0.01</v>
          </cell>
          <cell r="X812">
            <v>21.05</v>
          </cell>
          <cell r="Y812">
            <v>0.31105592744547622</v>
          </cell>
          <cell r="Z812">
            <v>20.3</v>
          </cell>
          <cell r="AA812">
            <v>3.6999999999999998E-2</v>
          </cell>
          <cell r="AB812" t="str">
            <v>YES</v>
          </cell>
          <cell r="AC812">
            <v>21.05</v>
          </cell>
          <cell r="AD812" t="str">
            <v>I</v>
          </cell>
          <cell r="AE812" t="e">
            <v>#N/A</v>
          </cell>
          <cell r="AF812" t="e">
            <v>#N/A</v>
          </cell>
          <cell r="AG812">
            <v>1</v>
          </cell>
          <cell r="AH812" t="e">
            <v>#N/A</v>
          </cell>
          <cell r="AI812">
            <v>0</v>
          </cell>
          <cell r="AJ812">
            <v>0</v>
          </cell>
          <cell r="AL812" t="e">
            <v>#N/A</v>
          </cell>
          <cell r="AM812" t="e">
            <v>#N/A</v>
          </cell>
          <cell r="AN812" t="str">
            <v/>
          </cell>
          <cell r="AO812" t="str">
            <v>x</v>
          </cell>
        </row>
        <row r="813">
          <cell r="B813" t="str">
            <v>SHRO100AM</v>
          </cell>
          <cell r="C813" t="str">
            <v>Rondec Anodized Aluminum</v>
          </cell>
          <cell r="D813" t="str">
            <v>RO100AM</v>
          </cell>
          <cell r="E813" t="str">
            <v>3/8" x 8'</v>
          </cell>
          <cell r="G813" t="str">
            <v>EA</v>
          </cell>
          <cell r="J813" t="str">
            <v>I</v>
          </cell>
          <cell r="K813">
            <v>0.65500000000000003</v>
          </cell>
          <cell r="L813">
            <v>19.829999999999998</v>
          </cell>
          <cell r="M813">
            <v>0.55000000000000004</v>
          </cell>
          <cell r="N813">
            <v>8.9234999999999989</v>
          </cell>
          <cell r="O813">
            <v>1.6550000000000002E-2</v>
          </cell>
          <cell r="P813">
            <v>0</v>
          </cell>
          <cell r="Q813">
            <v>0</v>
          </cell>
          <cell r="R813">
            <v>8.9400499999999994</v>
          </cell>
          <cell r="S813">
            <v>1</v>
          </cell>
          <cell r="T813">
            <v>2.64</v>
          </cell>
          <cell r="U813">
            <v>23.6</v>
          </cell>
          <cell r="V813">
            <v>0</v>
          </cell>
          <cell r="X813">
            <v>23.6</v>
          </cell>
          <cell r="Y813">
            <v>0.31124422187981526</v>
          </cell>
          <cell r="Z813">
            <v>22.75</v>
          </cell>
          <cell r="AA813">
            <v>3.6999999999999998E-2</v>
          </cell>
          <cell r="AB813" t="str">
            <v>YES</v>
          </cell>
          <cell r="AC813">
            <v>23.6</v>
          </cell>
          <cell r="AD813" t="str">
            <v>I</v>
          </cell>
          <cell r="AE813" t="e">
            <v>#N/A</v>
          </cell>
          <cell r="AF813" t="e">
            <v>#N/A</v>
          </cell>
          <cell r="AG813">
            <v>1</v>
          </cell>
          <cell r="AH813" t="e">
            <v>#N/A</v>
          </cell>
          <cell r="AI813">
            <v>0</v>
          </cell>
          <cell r="AJ813">
            <v>0</v>
          </cell>
          <cell r="AL813" t="e">
            <v>#N/A</v>
          </cell>
          <cell r="AM813" t="e">
            <v>#N/A</v>
          </cell>
          <cell r="AN813" t="str">
            <v/>
          </cell>
          <cell r="AO813" t="str">
            <v>x</v>
          </cell>
        </row>
        <row r="814">
          <cell r="B814" t="str">
            <v>SHRO125AM</v>
          </cell>
          <cell r="C814" t="str">
            <v>Rondec Anodized Aluminum</v>
          </cell>
          <cell r="D814" t="str">
            <v>RO125AM</v>
          </cell>
          <cell r="E814" t="str">
            <v>1/2" x 8'</v>
          </cell>
          <cell r="G814" t="str">
            <v>EA</v>
          </cell>
          <cell r="J814" t="str">
            <v>I</v>
          </cell>
          <cell r="K814">
            <v>0.66500000000000004</v>
          </cell>
          <cell r="L814">
            <v>23.03</v>
          </cell>
          <cell r="M814">
            <v>0.55000000000000004</v>
          </cell>
          <cell r="N814">
            <v>10.3635</v>
          </cell>
          <cell r="O814">
            <v>1.6650000000000002E-2</v>
          </cell>
          <cell r="P814">
            <v>0</v>
          </cell>
          <cell r="Q814">
            <v>0</v>
          </cell>
          <cell r="R814">
            <v>10.38015</v>
          </cell>
          <cell r="S814">
            <v>1</v>
          </cell>
          <cell r="T814">
            <v>2.64</v>
          </cell>
          <cell r="U814">
            <v>27.4</v>
          </cell>
          <cell r="V814">
            <v>0</v>
          </cell>
          <cell r="X814">
            <v>27.4</v>
          </cell>
          <cell r="Y814">
            <v>0.31120437956204378</v>
          </cell>
          <cell r="Z814">
            <v>26.45</v>
          </cell>
          <cell r="AA814">
            <v>3.5999999999999997E-2</v>
          </cell>
          <cell r="AB814" t="str">
            <v>YES</v>
          </cell>
          <cell r="AC814">
            <v>27.4</v>
          </cell>
          <cell r="AD814" t="str">
            <v>I</v>
          </cell>
          <cell r="AE814" t="e">
            <v>#N/A</v>
          </cell>
          <cell r="AF814" t="e">
            <v>#N/A</v>
          </cell>
          <cell r="AG814">
            <v>1</v>
          </cell>
          <cell r="AH814" t="e">
            <v>#N/A</v>
          </cell>
          <cell r="AI814">
            <v>0</v>
          </cell>
          <cell r="AJ814">
            <v>0</v>
          </cell>
          <cell r="AL814" t="e">
            <v>#N/A</v>
          </cell>
          <cell r="AM814" t="e">
            <v>#N/A</v>
          </cell>
          <cell r="AN814" t="str">
            <v/>
          </cell>
          <cell r="AO814" t="str">
            <v>x</v>
          </cell>
        </row>
        <row r="815">
          <cell r="B815" t="str">
            <v>SHEVRO60AM</v>
          </cell>
          <cell r="C815" t="str">
            <v>Rondec Anodized Aluminum</v>
          </cell>
          <cell r="D815" t="str">
            <v>EV/RO60AM</v>
          </cell>
          <cell r="E815" t="str">
            <v>1/4"</v>
          </cell>
          <cell r="G815" t="str">
            <v>EA</v>
          </cell>
          <cell r="J815" t="str">
            <v>I</v>
          </cell>
          <cell r="K815">
            <v>0.01</v>
          </cell>
          <cell r="L815">
            <v>6.45</v>
          </cell>
          <cell r="M815">
            <v>0.55000000000000004</v>
          </cell>
          <cell r="N815">
            <v>2.9024999999999999</v>
          </cell>
          <cell r="O815">
            <v>1.01E-2</v>
          </cell>
          <cell r="P815">
            <v>0</v>
          </cell>
          <cell r="Q815">
            <v>0</v>
          </cell>
          <cell r="R815">
            <v>2.9125999999999999</v>
          </cell>
          <cell r="S815">
            <v>1</v>
          </cell>
          <cell r="T815">
            <v>2.64</v>
          </cell>
          <cell r="U815">
            <v>7.69</v>
          </cell>
          <cell r="V815">
            <v>1.0000000000005116E-2</v>
          </cell>
          <cell r="X815">
            <v>7.7</v>
          </cell>
          <cell r="Y815">
            <v>0.31225501770956327</v>
          </cell>
          <cell r="Z815">
            <v>7.45</v>
          </cell>
          <cell r="AA815">
            <v>3.4000000000000002E-2</v>
          </cell>
          <cell r="AB815" t="str">
            <v>YES</v>
          </cell>
          <cell r="AC815">
            <v>7.7</v>
          </cell>
          <cell r="AD815" t="str">
            <v>I</v>
          </cell>
          <cell r="AE815" t="e">
            <v>#N/A</v>
          </cell>
          <cell r="AF815" t="e">
            <v>#N/A</v>
          </cell>
          <cell r="AG815">
            <v>1</v>
          </cell>
          <cell r="AH815" t="e">
            <v>#N/A</v>
          </cell>
          <cell r="AI815">
            <v>0</v>
          </cell>
          <cell r="AJ815">
            <v>0</v>
          </cell>
          <cell r="AL815" t="e">
            <v>#N/A</v>
          </cell>
          <cell r="AM815" t="e">
            <v>#N/A</v>
          </cell>
          <cell r="AN815" t="str">
            <v/>
          </cell>
          <cell r="AO815" t="str">
            <v>x</v>
          </cell>
        </row>
        <row r="816">
          <cell r="B816" t="str">
            <v>SHEVRO80AM</v>
          </cell>
          <cell r="C816" t="str">
            <v>Rondec Anodized Aluminum</v>
          </cell>
          <cell r="D816" t="str">
            <v>EV/RO80AM</v>
          </cell>
          <cell r="E816" t="str">
            <v>5/16"</v>
          </cell>
          <cell r="G816" t="str">
            <v>EA</v>
          </cell>
          <cell r="J816" t="str">
            <v>I</v>
          </cell>
          <cell r="K816">
            <v>0.01</v>
          </cell>
          <cell r="L816">
            <v>6.45</v>
          </cell>
          <cell r="M816">
            <v>0.55000000000000004</v>
          </cell>
          <cell r="N816">
            <v>2.9024999999999999</v>
          </cell>
          <cell r="O816">
            <v>1.01E-2</v>
          </cell>
          <cell r="P816">
            <v>0</v>
          </cell>
          <cell r="Q816">
            <v>0</v>
          </cell>
          <cell r="R816">
            <v>2.9125999999999999</v>
          </cell>
          <cell r="S816">
            <v>1</v>
          </cell>
          <cell r="T816">
            <v>2.64</v>
          </cell>
          <cell r="U816">
            <v>7.69</v>
          </cell>
          <cell r="V816">
            <v>1.0000000000005116E-2</v>
          </cell>
          <cell r="X816">
            <v>7.7</v>
          </cell>
          <cell r="Y816">
            <v>0.31225501770956327</v>
          </cell>
          <cell r="Z816">
            <v>7.45</v>
          </cell>
          <cell r="AA816">
            <v>3.4000000000000002E-2</v>
          </cell>
          <cell r="AB816" t="str">
            <v>YES</v>
          </cell>
          <cell r="AC816">
            <v>7.7</v>
          </cell>
          <cell r="AD816" t="str">
            <v>I</v>
          </cell>
          <cell r="AE816" t="e">
            <v>#N/A</v>
          </cell>
          <cell r="AF816" t="e">
            <v>#N/A</v>
          </cell>
          <cell r="AG816">
            <v>1</v>
          </cell>
          <cell r="AH816" t="e">
            <v>#N/A</v>
          </cell>
          <cell r="AI816">
            <v>0</v>
          </cell>
          <cell r="AJ816">
            <v>0</v>
          </cell>
          <cell r="AL816" t="e">
            <v>#N/A</v>
          </cell>
          <cell r="AM816" t="e">
            <v>#N/A</v>
          </cell>
          <cell r="AN816" t="str">
            <v/>
          </cell>
          <cell r="AO816" t="str">
            <v>x</v>
          </cell>
        </row>
        <row r="817">
          <cell r="B817" t="str">
            <v>SHEVRO100AM</v>
          </cell>
          <cell r="C817" t="str">
            <v>Rondec Anodized Aluminum</v>
          </cell>
          <cell r="D817" t="str">
            <v>EV/RO100AM</v>
          </cell>
          <cell r="E817" t="str">
            <v>3/8"</v>
          </cell>
          <cell r="G817" t="str">
            <v>EA</v>
          </cell>
          <cell r="J817" t="str">
            <v>I</v>
          </cell>
          <cell r="K817">
            <v>0.01</v>
          </cell>
          <cell r="L817">
            <v>6.45</v>
          </cell>
          <cell r="M817">
            <v>0.55000000000000004</v>
          </cell>
          <cell r="N817">
            <v>2.9024999999999999</v>
          </cell>
          <cell r="O817">
            <v>1.01E-2</v>
          </cell>
          <cell r="P817">
            <v>0</v>
          </cell>
          <cell r="Q817">
            <v>0</v>
          </cell>
          <cell r="R817">
            <v>2.9125999999999999</v>
          </cell>
          <cell r="S817">
            <v>1</v>
          </cell>
          <cell r="T817">
            <v>2.64</v>
          </cell>
          <cell r="U817">
            <v>7.69</v>
          </cell>
          <cell r="V817">
            <v>1.0000000000005116E-2</v>
          </cell>
          <cell r="X817">
            <v>7.7</v>
          </cell>
          <cell r="Y817">
            <v>0.31225501770956327</v>
          </cell>
          <cell r="Z817">
            <v>7.45</v>
          </cell>
          <cell r="AA817">
            <v>3.4000000000000002E-2</v>
          </cell>
          <cell r="AB817" t="str">
            <v>YES</v>
          </cell>
          <cell r="AC817">
            <v>7.7</v>
          </cell>
          <cell r="AD817" t="str">
            <v>I</v>
          </cell>
          <cell r="AE817" t="e">
            <v>#N/A</v>
          </cell>
          <cell r="AF817" t="e">
            <v>#N/A</v>
          </cell>
          <cell r="AG817">
            <v>1</v>
          </cell>
          <cell r="AH817" t="e">
            <v>#N/A</v>
          </cell>
          <cell r="AI817">
            <v>0</v>
          </cell>
          <cell r="AJ817">
            <v>0</v>
          </cell>
          <cell r="AL817" t="e">
            <v>#N/A</v>
          </cell>
          <cell r="AM817" t="e">
            <v>#N/A</v>
          </cell>
          <cell r="AN817" t="str">
            <v/>
          </cell>
          <cell r="AO817" t="str">
            <v>x</v>
          </cell>
        </row>
        <row r="818">
          <cell r="B818" t="str">
            <v>SHEVRO125AM</v>
          </cell>
          <cell r="C818" t="str">
            <v>Rondec Anodized Aluminum</v>
          </cell>
          <cell r="D818" t="str">
            <v>EV/RO125AM</v>
          </cell>
          <cell r="E818" t="str">
            <v>1/2"</v>
          </cell>
          <cell r="G818" t="str">
            <v>EA</v>
          </cell>
          <cell r="J818" t="str">
            <v>I</v>
          </cell>
          <cell r="K818">
            <v>0.02</v>
          </cell>
          <cell r="L818">
            <v>6.45</v>
          </cell>
          <cell r="M818">
            <v>0.55000000000000004</v>
          </cell>
          <cell r="N818">
            <v>2.9024999999999999</v>
          </cell>
          <cell r="O818">
            <v>1.0200000000000001E-2</v>
          </cell>
          <cell r="P818">
            <v>0</v>
          </cell>
          <cell r="Q818">
            <v>0</v>
          </cell>
          <cell r="R818">
            <v>2.9127000000000001</v>
          </cell>
          <cell r="S818">
            <v>1</v>
          </cell>
          <cell r="T818">
            <v>2.64</v>
          </cell>
          <cell r="U818">
            <v>7.69</v>
          </cell>
          <cell r="V818">
            <v>1.0000000000005116E-2</v>
          </cell>
          <cell r="X818">
            <v>7.7</v>
          </cell>
          <cell r="Y818">
            <v>0.31223140495867774</v>
          </cell>
          <cell r="Z818">
            <v>7.45</v>
          </cell>
          <cell r="AA818">
            <v>3.4000000000000002E-2</v>
          </cell>
          <cell r="AB818" t="str">
            <v>YES</v>
          </cell>
          <cell r="AC818">
            <v>7.7</v>
          </cell>
          <cell r="AD818" t="str">
            <v>I</v>
          </cell>
          <cell r="AE818" t="e">
            <v>#N/A</v>
          </cell>
          <cell r="AF818" t="e">
            <v>#N/A</v>
          </cell>
          <cell r="AG818">
            <v>1</v>
          </cell>
          <cell r="AH818" t="e">
            <v>#N/A</v>
          </cell>
          <cell r="AI818">
            <v>0</v>
          </cell>
          <cell r="AJ818">
            <v>0</v>
          </cell>
          <cell r="AL818" t="e">
            <v>#N/A</v>
          </cell>
          <cell r="AM818" t="e">
            <v>#N/A</v>
          </cell>
          <cell r="AN818" t="str">
            <v/>
          </cell>
          <cell r="AO818" t="str">
            <v>x</v>
          </cell>
        </row>
        <row r="819">
          <cell r="B819" t="str">
            <v>SHIVRO60AM</v>
          </cell>
          <cell r="C819" t="str">
            <v>Rondec Anodized Aluminum</v>
          </cell>
          <cell r="D819" t="str">
            <v>IV/RO60AM</v>
          </cell>
          <cell r="E819" t="str">
            <v>1/4"</v>
          </cell>
          <cell r="G819" t="str">
            <v>EA</v>
          </cell>
          <cell r="J819" t="str">
            <v>I</v>
          </cell>
          <cell r="K819">
            <v>0.01</v>
          </cell>
          <cell r="L819">
            <v>6.45</v>
          </cell>
          <cell r="M819">
            <v>0.55000000000000004</v>
          </cell>
          <cell r="N819">
            <v>2.9024999999999999</v>
          </cell>
          <cell r="O819">
            <v>1.01E-2</v>
          </cell>
          <cell r="P819">
            <v>0</v>
          </cell>
          <cell r="Q819">
            <v>0</v>
          </cell>
          <cell r="R819">
            <v>2.9125999999999999</v>
          </cell>
          <cell r="S819">
            <v>1</v>
          </cell>
          <cell r="T819">
            <v>2.64</v>
          </cell>
          <cell r="U819">
            <v>7.69</v>
          </cell>
          <cell r="V819">
            <v>1.0000000000005116E-2</v>
          </cell>
          <cell r="X819">
            <v>7.7</v>
          </cell>
          <cell r="Y819">
            <v>0.31225501770956327</v>
          </cell>
          <cell r="Z819">
            <v>7.45</v>
          </cell>
          <cell r="AA819">
            <v>3.4000000000000002E-2</v>
          </cell>
          <cell r="AB819" t="str">
            <v>YES</v>
          </cell>
          <cell r="AC819">
            <v>7.7</v>
          </cell>
          <cell r="AD819" t="str">
            <v>I</v>
          </cell>
          <cell r="AE819" t="e">
            <v>#N/A</v>
          </cell>
          <cell r="AF819" t="e">
            <v>#N/A</v>
          </cell>
          <cell r="AG819">
            <v>1</v>
          </cell>
          <cell r="AH819" t="e">
            <v>#N/A</v>
          </cell>
          <cell r="AI819">
            <v>0</v>
          </cell>
          <cell r="AJ819">
            <v>0</v>
          </cell>
          <cell r="AL819" t="e">
            <v>#N/A</v>
          </cell>
          <cell r="AM819" t="e">
            <v>#N/A</v>
          </cell>
          <cell r="AN819" t="str">
            <v/>
          </cell>
          <cell r="AO819" t="str">
            <v>x</v>
          </cell>
        </row>
        <row r="820">
          <cell r="B820" t="str">
            <v>SHIVRO80AM</v>
          </cell>
          <cell r="C820" t="str">
            <v>Rondec Anodized Aluminum</v>
          </cell>
          <cell r="D820" t="str">
            <v>IV/RO80AM</v>
          </cell>
          <cell r="E820" t="str">
            <v>5/16"</v>
          </cell>
          <cell r="G820" t="str">
            <v>EA</v>
          </cell>
          <cell r="J820" t="str">
            <v>I</v>
          </cell>
          <cell r="K820">
            <v>0.01</v>
          </cell>
          <cell r="L820">
            <v>6.45</v>
          </cell>
          <cell r="M820">
            <v>0.55000000000000004</v>
          </cell>
          <cell r="N820">
            <v>2.9024999999999999</v>
          </cell>
          <cell r="O820">
            <v>1.01E-2</v>
          </cell>
          <cell r="P820">
            <v>0</v>
          </cell>
          <cell r="Q820">
            <v>0</v>
          </cell>
          <cell r="R820">
            <v>2.9125999999999999</v>
          </cell>
          <cell r="S820">
            <v>1</v>
          </cell>
          <cell r="T820">
            <v>2.64</v>
          </cell>
          <cell r="U820">
            <v>7.69</v>
          </cell>
          <cell r="V820">
            <v>1.0000000000005116E-2</v>
          </cell>
          <cell r="X820">
            <v>7.7</v>
          </cell>
          <cell r="Y820">
            <v>0.31225501770956327</v>
          </cell>
          <cell r="Z820">
            <v>7.45</v>
          </cell>
          <cell r="AA820">
            <v>3.4000000000000002E-2</v>
          </cell>
          <cell r="AB820" t="str">
            <v>YES</v>
          </cell>
          <cell r="AC820">
            <v>7.7</v>
          </cell>
          <cell r="AD820" t="str">
            <v>I</v>
          </cell>
          <cell r="AE820" t="e">
            <v>#N/A</v>
          </cell>
          <cell r="AF820" t="e">
            <v>#N/A</v>
          </cell>
          <cell r="AG820">
            <v>1</v>
          </cell>
          <cell r="AH820" t="e">
            <v>#N/A</v>
          </cell>
          <cell r="AI820">
            <v>0</v>
          </cell>
          <cell r="AJ820">
            <v>0</v>
          </cell>
          <cell r="AL820" t="e">
            <v>#N/A</v>
          </cell>
          <cell r="AM820" t="e">
            <v>#N/A</v>
          </cell>
          <cell r="AN820" t="str">
            <v/>
          </cell>
          <cell r="AO820" t="str">
            <v>x</v>
          </cell>
        </row>
        <row r="821">
          <cell r="B821" t="str">
            <v>SHIVRO100AM</v>
          </cell>
          <cell r="C821" t="str">
            <v>Rondec Anodized Aluminum</v>
          </cell>
          <cell r="D821" t="str">
            <v>IV/RO100AM</v>
          </cell>
          <cell r="E821" t="str">
            <v>3/8"</v>
          </cell>
          <cell r="G821" t="str">
            <v>EA</v>
          </cell>
          <cell r="J821" t="str">
            <v>I</v>
          </cell>
          <cell r="K821">
            <v>0.01</v>
          </cell>
          <cell r="L821">
            <v>6.45</v>
          </cell>
          <cell r="M821">
            <v>0.55000000000000004</v>
          </cell>
          <cell r="N821">
            <v>2.9024999999999999</v>
          </cell>
          <cell r="O821">
            <v>1.01E-2</v>
          </cell>
          <cell r="P821">
            <v>0</v>
          </cell>
          <cell r="Q821">
            <v>0</v>
          </cell>
          <cell r="R821">
            <v>2.9125999999999999</v>
          </cell>
          <cell r="S821">
            <v>1</v>
          </cell>
          <cell r="T821">
            <v>2.64</v>
          </cell>
          <cell r="U821">
            <v>7.69</v>
          </cell>
          <cell r="V821">
            <v>1.0000000000005116E-2</v>
          </cell>
          <cell r="X821">
            <v>7.7</v>
          </cell>
          <cell r="Y821">
            <v>0.31225501770956327</v>
          </cell>
          <cell r="Z821">
            <v>7.45</v>
          </cell>
          <cell r="AA821">
            <v>3.4000000000000002E-2</v>
          </cell>
          <cell r="AB821" t="str">
            <v>YES</v>
          </cell>
          <cell r="AC821">
            <v>7.7</v>
          </cell>
          <cell r="AD821" t="str">
            <v>I</v>
          </cell>
          <cell r="AE821" t="e">
            <v>#N/A</v>
          </cell>
          <cell r="AF821" t="e">
            <v>#N/A</v>
          </cell>
          <cell r="AG821">
            <v>1</v>
          </cell>
          <cell r="AH821" t="e">
            <v>#N/A</v>
          </cell>
          <cell r="AI821">
            <v>0</v>
          </cell>
          <cell r="AJ821">
            <v>0</v>
          </cell>
          <cell r="AL821" t="e">
            <v>#N/A</v>
          </cell>
          <cell r="AM821" t="e">
            <v>#N/A</v>
          </cell>
          <cell r="AN821" t="str">
            <v/>
          </cell>
          <cell r="AO821" t="str">
            <v>x</v>
          </cell>
        </row>
        <row r="822">
          <cell r="B822" t="str">
            <v>SHIVRO125AM</v>
          </cell>
          <cell r="C822" t="str">
            <v>Rondec Anodized Aluminum</v>
          </cell>
          <cell r="D822" t="str">
            <v>IV/RO125AM</v>
          </cell>
          <cell r="E822" t="str">
            <v>1/2"</v>
          </cell>
          <cell r="G822" t="str">
            <v>EA</v>
          </cell>
          <cell r="J822" t="str">
            <v>I</v>
          </cell>
          <cell r="K822">
            <v>0.02</v>
          </cell>
          <cell r="L822">
            <v>6.45</v>
          </cell>
          <cell r="M822">
            <v>0.55000000000000004</v>
          </cell>
          <cell r="N822">
            <v>2.9024999999999999</v>
          </cell>
          <cell r="O822">
            <v>1.0200000000000001E-2</v>
          </cell>
          <cell r="P822">
            <v>0</v>
          </cell>
          <cell r="Q822">
            <v>0</v>
          </cell>
          <cell r="R822">
            <v>2.9127000000000001</v>
          </cell>
          <cell r="S822">
            <v>1</v>
          </cell>
          <cell r="T822">
            <v>2.64</v>
          </cell>
          <cell r="U822">
            <v>7.69</v>
          </cell>
          <cell r="V822">
            <v>1.0000000000005116E-2</v>
          </cell>
          <cell r="X822">
            <v>7.7</v>
          </cell>
          <cell r="Y822">
            <v>0.31223140495867774</v>
          </cell>
          <cell r="Z822">
            <v>7.45</v>
          </cell>
          <cell r="AA822">
            <v>3.4000000000000002E-2</v>
          </cell>
          <cell r="AB822" t="str">
            <v>YES</v>
          </cell>
          <cell r="AC822">
            <v>7.7</v>
          </cell>
          <cell r="AD822" t="str">
            <v>I</v>
          </cell>
          <cell r="AE822" t="e">
            <v>#N/A</v>
          </cell>
          <cell r="AF822" t="e">
            <v>#N/A</v>
          </cell>
          <cell r="AG822">
            <v>1</v>
          </cell>
          <cell r="AH822" t="e">
            <v>#N/A</v>
          </cell>
          <cell r="AI822">
            <v>0</v>
          </cell>
          <cell r="AJ822">
            <v>0</v>
          </cell>
          <cell r="AL822" t="e">
            <v>#N/A</v>
          </cell>
          <cell r="AM822" t="e">
            <v>#N/A</v>
          </cell>
          <cell r="AN822" t="str">
            <v/>
          </cell>
          <cell r="AO822" t="str">
            <v>x</v>
          </cell>
        </row>
        <row r="823">
          <cell r="B823" t="str">
            <v>SHE2LRO80AM</v>
          </cell>
          <cell r="C823" t="str">
            <v>Rondec Anodized Aluminum</v>
          </cell>
          <cell r="D823" t="str">
            <v>E2L/RO80AM</v>
          </cell>
          <cell r="E823" t="str">
            <v>5/16"</v>
          </cell>
          <cell r="G823" t="str">
            <v>EA</v>
          </cell>
          <cell r="J823" t="str">
            <v>I</v>
          </cell>
          <cell r="K823">
            <v>0.08</v>
          </cell>
          <cell r="L823">
            <v>13.3</v>
          </cell>
          <cell r="M823">
            <v>0.55000000000000004</v>
          </cell>
          <cell r="N823">
            <v>5.9849999999999994</v>
          </cell>
          <cell r="O823">
            <v>1.0800000000000001E-2</v>
          </cell>
          <cell r="P823">
            <v>0</v>
          </cell>
          <cell r="Q823">
            <v>0</v>
          </cell>
          <cell r="R823">
            <v>5.9957999999999991</v>
          </cell>
          <cell r="S823">
            <v>1</v>
          </cell>
          <cell r="T823">
            <v>2.64</v>
          </cell>
          <cell r="U823">
            <v>15.83</v>
          </cell>
          <cell r="V823">
            <v>0.02</v>
          </cell>
          <cell r="X823">
            <v>15.85</v>
          </cell>
          <cell r="Y823">
            <v>0.31221106968741058</v>
          </cell>
          <cell r="Z823">
            <v>15.3</v>
          </cell>
          <cell r="AA823">
            <v>3.5999999999999997E-2</v>
          </cell>
          <cell r="AB823" t="str">
            <v>YES</v>
          </cell>
          <cell r="AC823">
            <v>15.85</v>
          </cell>
          <cell r="AD823" t="str">
            <v>I</v>
          </cell>
          <cell r="AE823" t="e">
            <v>#N/A</v>
          </cell>
          <cell r="AF823" t="e">
            <v>#N/A</v>
          </cell>
          <cell r="AG823">
            <v>1</v>
          </cell>
          <cell r="AH823" t="e">
            <v>#N/A</v>
          </cell>
          <cell r="AI823">
            <v>0</v>
          </cell>
          <cell r="AJ823">
            <v>0</v>
          </cell>
          <cell r="AL823" t="e">
            <v>#N/A</v>
          </cell>
          <cell r="AM823" t="e">
            <v>#N/A</v>
          </cell>
          <cell r="AN823" t="str">
            <v/>
          </cell>
          <cell r="AO823" t="str">
            <v>x</v>
          </cell>
        </row>
        <row r="824">
          <cell r="B824" t="str">
            <v>SHE2LRO100AM</v>
          </cell>
          <cell r="C824" t="str">
            <v>Rondec Anodized Aluminum</v>
          </cell>
          <cell r="D824" t="str">
            <v>E2L/RO100AM</v>
          </cell>
          <cell r="E824" t="str">
            <v>3/8"</v>
          </cell>
          <cell r="G824" t="str">
            <v>EA</v>
          </cell>
          <cell r="J824" t="str">
            <v>I</v>
          </cell>
          <cell r="K824">
            <v>0.08</v>
          </cell>
          <cell r="L824">
            <v>13.3</v>
          </cell>
          <cell r="M824">
            <v>0.55000000000000004</v>
          </cell>
          <cell r="N824">
            <v>5.9849999999999994</v>
          </cell>
          <cell r="O824">
            <v>1.0800000000000001E-2</v>
          </cell>
          <cell r="P824">
            <v>0</v>
          </cell>
          <cell r="Q824">
            <v>0</v>
          </cell>
          <cell r="R824">
            <v>5.9957999999999991</v>
          </cell>
          <cell r="S824">
            <v>1</v>
          </cell>
          <cell r="T824">
            <v>2.64</v>
          </cell>
          <cell r="U824">
            <v>15.83</v>
          </cell>
          <cell r="V824">
            <v>0.02</v>
          </cell>
          <cell r="X824">
            <v>15.85</v>
          </cell>
          <cell r="Y824">
            <v>0.31221106968741058</v>
          </cell>
          <cell r="Z824">
            <v>15.3</v>
          </cell>
          <cell r="AA824">
            <v>3.5999999999999997E-2</v>
          </cell>
          <cell r="AB824" t="str">
            <v>YES</v>
          </cell>
          <cell r="AC824">
            <v>15.85</v>
          </cell>
          <cell r="AD824" t="str">
            <v>I</v>
          </cell>
          <cell r="AE824" t="e">
            <v>#N/A</v>
          </cell>
          <cell r="AF824" t="e">
            <v>#N/A</v>
          </cell>
          <cell r="AG824">
            <v>1</v>
          </cell>
          <cell r="AH824" t="e">
            <v>#N/A</v>
          </cell>
          <cell r="AI824">
            <v>0</v>
          </cell>
          <cell r="AJ824">
            <v>0</v>
          </cell>
          <cell r="AL824" t="e">
            <v>#N/A</v>
          </cell>
          <cell r="AM824" t="e">
            <v>#N/A</v>
          </cell>
          <cell r="AN824" t="str">
            <v/>
          </cell>
          <cell r="AO824" t="str">
            <v>x</v>
          </cell>
        </row>
        <row r="825">
          <cell r="B825" t="str">
            <v>SHE2LRO125AM</v>
          </cell>
          <cell r="C825" t="str">
            <v>Rondec Anodized Aluminum</v>
          </cell>
          <cell r="D825" t="str">
            <v>E2L/RO125AM</v>
          </cell>
          <cell r="E825" t="str">
            <v>1/2"</v>
          </cell>
          <cell r="G825" t="str">
            <v>EA</v>
          </cell>
          <cell r="J825" t="str">
            <v>I</v>
          </cell>
          <cell r="K825">
            <v>0.08</v>
          </cell>
          <cell r="L825">
            <v>13.3</v>
          </cell>
          <cell r="M825">
            <v>0.55000000000000004</v>
          </cell>
          <cell r="N825">
            <v>5.9849999999999994</v>
          </cell>
          <cell r="O825">
            <v>1.0800000000000001E-2</v>
          </cell>
          <cell r="P825">
            <v>0</v>
          </cell>
          <cell r="Q825">
            <v>0</v>
          </cell>
          <cell r="R825">
            <v>5.9957999999999991</v>
          </cell>
          <cell r="S825">
            <v>1</v>
          </cell>
          <cell r="T825">
            <v>2.64</v>
          </cell>
          <cell r="U825">
            <v>15.83</v>
          </cell>
          <cell r="V825">
            <v>0.02</v>
          </cell>
          <cell r="X825">
            <v>15.85</v>
          </cell>
          <cell r="Y825">
            <v>0.31221106968741058</v>
          </cell>
          <cell r="Z825">
            <v>15.3</v>
          </cell>
          <cell r="AA825">
            <v>3.5999999999999997E-2</v>
          </cell>
          <cell r="AB825" t="str">
            <v>YES</v>
          </cell>
          <cell r="AC825">
            <v>15.85</v>
          </cell>
          <cell r="AD825" t="str">
            <v>I</v>
          </cell>
          <cell r="AE825" t="e">
            <v>#N/A</v>
          </cell>
          <cell r="AF825" t="e">
            <v>#N/A</v>
          </cell>
          <cell r="AG825">
            <v>1</v>
          </cell>
          <cell r="AH825" t="e">
            <v>#N/A</v>
          </cell>
          <cell r="AI825">
            <v>0</v>
          </cell>
          <cell r="AJ825">
            <v>0</v>
          </cell>
          <cell r="AL825" t="e">
            <v>#N/A</v>
          </cell>
          <cell r="AM825" t="e">
            <v>#N/A</v>
          </cell>
          <cell r="AN825" t="str">
            <v/>
          </cell>
          <cell r="AO825" t="str">
            <v>x</v>
          </cell>
        </row>
        <row r="826">
          <cell r="B826" t="str">
            <v>SHI2LRO80AM</v>
          </cell>
          <cell r="C826" t="str">
            <v>Rondec Anodized Aluminum</v>
          </cell>
          <cell r="D826" t="str">
            <v>I2L/RO80AM</v>
          </cell>
          <cell r="E826" t="str">
            <v>5/16"</v>
          </cell>
          <cell r="G826" t="str">
            <v>EA</v>
          </cell>
          <cell r="J826" t="str">
            <v>I</v>
          </cell>
          <cell r="K826">
            <v>0.04</v>
          </cell>
          <cell r="L826">
            <v>13.3</v>
          </cell>
          <cell r="M826">
            <v>0.55000000000000004</v>
          </cell>
          <cell r="N826">
            <v>5.9849999999999994</v>
          </cell>
          <cell r="O826">
            <v>1.04E-2</v>
          </cell>
          <cell r="P826">
            <v>0</v>
          </cell>
          <cell r="Q826">
            <v>0</v>
          </cell>
          <cell r="R826">
            <v>5.9953999999999992</v>
          </cell>
          <cell r="S826">
            <v>1</v>
          </cell>
          <cell r="T826">
            <v>2.64</v>
          </cell>
          <cell r="U826">
            <v>15.83</v>
          </cell>
          <cell r="V826">
            <v>0.02</v>
          </cell>
          <cell r="X826">
            <v>15.85</v>
          </cell>
          <cell r="Y826">
            <v>0.31225695440206502</v>
          </cell>
          <cell r="Z826">
            <v>15.3</v>
          </cell>
          <cell r="AA826">
            <v>3.5999999999999997E-2</v>
          </cell>
          <cell r="AB826" t="str">
            <v>YES</v>
          </cell>
          <cell r="AC826">
            <v>15.85</v>
          </cell>
          <cell r="AD826" t="str">
            <v>I</v>
          </cell>
          <cell r="AE826" t="e">
            <v>#N/A</v>
          </cell>
          <cell r="AF826" t="e">
            <v>#N/A</v>
          </cell>
          <cell r="AG826">
            <v>1</v>
          </cell>
          <cell r="AH826" t="e">
            <v>#N/A</v>
          </cell>
          <cell r="AI826">
            <v>0</v>
          </cell>
          <cell r="AJ826">
            <v>0</v>
          </cell>
          <cell r="AL826" t="e">
            <v>#N/A</v>
          </cell>
          <cell r="AM826" t="e">
            <v>#N/A</v>
          </cell>
          <cell r="AN826" t="str">
            <v/>
          </cell>
          <cell r="AO826" t="str">
            <v>x</v>
          </cell>
        </row>
        <row r="827">
          <cell r="B827" t="str">
            <v>SHI2LRO100AM</v>
          </cell>
          <cell r="C827" t="str">
            <v>Rondec Anodized Aluminum</v>
          </cell>
          <cell r="D827" t="str">
            <v>I2L/RO100AM</v>
          </cell>
          <cell r="E827" t="str">
            <v>3/8"</v>
          </cell>
          <cell r="G827" t="str">
            <v>EA</v>
          </cell>
          <cell r="J827" t="str">
            <v>I</v>
          </cell>
          <cell r="K827">
            <v>0.04</v>
          </cell>
          <cell r="L827">
            <v>13.3</v>
          </cell>
          <cell r="M827">
            <v>0.55000000000000004</v>
          </cell>
          <cell r="N827">
            <v>5.9849999999999994</v>
          </cell>
          <cell r="O827">
            <v>1.04E-2</v>
          </cell>
          <cell r="P827">
            <v>0</v>
          </cell>
          <cell r="Q827">
            <v>0</v>
          </cell>
          <cell r="R827">
            <v>5.9953999999999992</v>
          </cell>
          <cell r="S827">
            <v>1</v>
          </cell>
          <cell r="T827">
            <v>2.64</v>
          </cell>
          <cell r="U827">
            <v>15.83</v>
          </cell>
          <cell r="V827">
            <v>0.02</v>
          </cell>
          <cell r="X827">
            <v>15.85</v>
          </cell>
          <cell r="Y827">
            <v>0.31225695440206502</v>
          </cell>
          <cell r="Z827">
            <v>15.3</v>
          </cell>
          <cell r="AA827">
            <v>3.5999999999999997E-2</v>
          </cell>
          <cell r="AB827" t="str">
            <v>YES</v>
          </cell>
          <cell r="AC827">
            <v>15.85</v>
          </cell>
          <cell r="AD827" t="str">
            <v>I</v>
          </cell>
          <cell r="AE827" t="e">
            <v>#N/A</v>
          </cell>
          <cell r="AF827" t="e">
            <v>#N/A</v>
          </cell>
          <cell r="AG827">
            <v>1</v>
          </cell>
          <cell r="AH827" t="e">
            <v>#N/A</v>
          </cell>
          <cell r="AI827">
            <v>0</v>
          </cell>
          <cell r="AJ827">
            <v>0</v>
          </cell>
          <cell r="AL827" t="e">
            <v>#N/A</v>
          </cell>
          <cell r="AM827" t="e">
            <v>#N/A</v>
          </cell>
          <cell r="AN827" t="str">
            <v/>
          </cell>
          <cell r="AO827" t="str">
            <v>x</v>
          </cell>
        </row>
        <row r="828">
          <cell r="B828" t="str">
            <v>SHI2LRO125AM</v>
          </cell>
          <cell r="C828" t="str">
            <v>Rondec Anodized Aluminum</v>
          </cell>
          <cell r="D828" t="str">
            <v>I2L/RO125AM</v>
          </cell>
          <cell r="E828" t="str">
            <v>1/2"</v>
          </cell>
          <cell r="G828" t="str">
            <v>EA</v>
          </cell>
          <cell r="J828" t="str">
            <v>I</v>
          </cell>
          <cell r="K828">
            <v>0.04</v>
          </cell>
          <cell r="L828">
            <v>13.3</v>
          </cell>
          <cell r="M828">
            <v>0.55000000000000004</v>
          </cell>
          <cell r="N828">
            <v>5.9849999999999994</v>
          </cell>
          <cell r="O828">
            <v>1.04E-2</v>
          </cell>
          <cell r="P828">
            <v>0</v>
          </cell>
          <cell r="Q828">
            <v>0</v>
          </cell>
          <cell r="R828">
            <v>5.9953999999999992</v>
          </cell>
          <cell r="S828">
            <v>1</v>
          </cell>
          <cell r="T828">
            <v>2.64</v>
          </cell>
          <cell r="U828">
            <v>15.83</v>
          </cell>
          <cell r="V828">
            <v>0.02</v>
          </cell>
          <cell r="X828">
            <v>15.85</v>
          </cell>
          <cell r="Y828">
            <v>0.31225695440206502</v>
          </cell>
          <cell r="Z828">
            <v>15.3</v>
          </cell>
          <cell r="AA828">
            <v>3.5999999999999997E-2</v>
          </cell>
          <cell r="AB828" t="str">
            <v>YES</v>
          </cell>
          <cell r="AC828">
            <v>15.85</v>
          </cell>
          <cell r="AD828" t="str">
            <v>I</v>
          </cell>
          <cell r="AE828" t="e">
            <v>#N/A</v>
          </cell>
          <cell r="AF828" t="e">
            <v>#N/A</v>
          </cell>
          <cell r="AG828">
            <v>1</v>
          </cell>
          <cell r="AH828" t="e">
            <v>#N/A</v>
          </cell>
          <cell r="AI828">
            <v>0</v>
          </cell>
          <cell r="AJ828">
            <v>0</v>
          </cell>
          <cell r="AL828" t="e">
            <v>#N/A</v>
          </cell>
          <cell r="AM828" t="e">
            <v>#N/A</v>
          </cell>
          <cell r="AN828" t="str">
            <v/>
          </cell>
          <cell r="AO828" t="str">
            <v>x</v>
          </cell>
        </row>
        <row r="829">
          <cell r="B829" t="str">
            <v>SHRO60AK</v>
          </cell>
          <cell r="C829" t="str">
            <v>Rondec Anodized Aluminum</v>
          </cell>
          <cell r="D829" t="str">
            <v>RO60AK</v>
          </cell>
          <cell r="E829" t="str">
            <v>1/4" x 8'</v>
          </cell>
          <cell r="G829" t="str">
            <v>EA</v>
          </cell>
          <cell r="J829" t="str">
            <v>I</v>
          </cell>
          <cell r="K829">
            <v>0.435</v>
          </cell>
          <cell r="L829">
            <v>15.54</v>
          </cell>
          <cell r="M829">
            <v>0.55000000000000004</v>
          </cell>
          <cell r="N829">
            <v>6.9929999999999986</v>
          </cell>
          <cell r="O829">
            <v>1.435E-2</v>
          </cell>
          <cell r="P829">
            <v>0</v>
          </cell>
          <cell r="Q829">
            <v>0</v>
          </cell>
          <cell r="R829">
            <v>7.0073499999999989</v>
          </cell>
          <cell r="S829">
            <v>1</v>
          </cell>
          <cell r="T829">
            <v>2.64</v>
          </cell>
          <cell r="U829">
            <v>18.5</v>
          </cell>
          <cell r="V829">
            <v>0</v>
          </cell>
          <cell r="X829">
            <v>18.5</v>
          </cell>
          <cell r="Y829">
            <v>0.31131695331695347</v>
          </cell>
          <cell r="Z829">
            <v>17.850000000000001</v>
          </cell>
          <cell r="AA829">
            <v>3.5999999999999997E-2</v>
          </cell>
          <cell r="AB829" t="str">
            <v>YES</v>
          </cell>
          <cell r="AC829">
            <v>18.5</v>
          </cell>
          <cell r="AD829" t="str">
            <v>I</v>
          </cell>
          <cell r="AE829" t="e">
            <v>#N/A</v>
          </cell>
          <cell r="AF829" t="e">
            <v>#N/A</v>
          </cell>
          <cell r="AG829">
            <v>1</v>
          </cell>
          <cell r="AH829" t="e">
            <v>#N/A</v>
          </cell>
          <cell r="AI829">
            <v>0</v>
          </cell>
          <cell r="AJ829">
            <v>0</v>
          </cell>
          <cell r="AL829" t="e">
            <v>#N/A</v>
          </cell>
          <cell r="AM829" t="e">
            <v>#N/A</v>
          </cell>
          <cell r="AN829" t="str">
            <v/>
          </cell>
          <cell r="AO829" t="str">
            <v>x</v>
          </cell>
        </row>
        <row r="830">
          <cell r="B830" t="str">
            <v>SHRO80AK</v>
          </cell>
          <cell r="C830" t="str">
            <v>Rondec Anodized Aluminum</v>
          </cell>
          <cell r="D830" t="str">
            <v>RO80AK</v>
          </cell>
          <cell r="E830" t="str">
            <v>5/16" x 8'</v>
          </cell>
          <cell r="G830" t="str">
            <v>EA</v>
          </cell>
          <cell r="J830" t="str">
            <v>I</v>
          </cell>
          <cell r="K830">
            <v>0.57499999999999996</v>
          </cell>
          <cell r="L830">
            <v>16.61</v>
          </cell>
          <cell r="M830">
            <v>0.55000000000000004</v>
          </cell>
          <cell r="N830">
            <v>7.474499999999999</v>
          </cell>
          <cell r="O830">
            <v>1.575E-2</v>
          </cell>
          <cell r="P830">
            <v>0</v>
          </cell>
          <cell r="Q830">
            <v>0</v>
          </cell>
          <cell r="R830">
            <v>7.4902499999999987</v>
          </cell>
          <cell r="S830">
            <v>1</v>
          </cell>
          <cell r="T830">
            <v>2.64</v>
          </cell>
          <cell r="U830">
            <v>19.77</v>
          </cell>
          <cell r="V830">
            <v>3.0000000000001137E-2</v>
          </cell>
          <cell r="X830">
            <v>19.8</v>
          </cell>
          <cell r="Y830">
            <v>0.31219008264462828</v>
          </cell>
          <cell r="Z830">
            <v>19.100000000000001</v>
          </cell>
          <cell r="AA830">
            <v>3.6999999999999998E-2</v>
          </cell>
          <cell r="AB830" t="str">
            <v>YES</v>
          </cell>
          <cell r="AC830">
            <v>19.8</v>
          </cell>
          <cell r="AD830" t="str">
            <v>I</v>
          </cell>
          <cell r="AE830" t="e">
            <v>#N/A</v>
          </cell>
          <cell r="AF830" t="e">
            <v>#N/A</v>
          </cell>
          <cell r="AG830">
            <v>1</v>
          </cell>
          <cell r="AH830" t="e">
            <v>#N/A</v>
          </cell>
          <cell r="AI830">
            <v>0</v>
          </cell>
          <cell r="AJ830">
            <v>0</v>
          </cell>
          <cell r="AL830" t="e">
            <v>#N/A</v>
          </cell>
          <cell r="AM830" t="e">
            <v>#N/A</v>
          </cell>
          <cell r="AN830" t="str">
            <v/>
          </cell>
          <cell r="AO830" t="str">
            <v>x</v>
          </cell>
        </row>
        <row r="831">
          <cell r="B831" t="str">
            <v>SHRO100AK</v>
          </cell>
          <cell r="C831" t="str">
            <v>Rondec Anodized Aluminum</v>
          </cell>
          <cell r="D831" t="str">
            <v>RO100AK</v>
          </cell>
          <cell r="E831" t="str">
            <v>3/8" x 8'</v>
          </cell>
          <cell r="G831" t="str">
            <v>EA</v>
          </cell>
          <cell r="J831" t="str">
            <v>I</v>
          </cell>
          <cell r="K831">
            <v>0.65500000000000003</v>
          </cell>
          <cell r="L831">
            <v>17.66</v>
          </cell>
          <cell r="M831">
            <v>0.55000000000000004</v>
          </cell>
          <cell r="N831">
            <v>7.9469999999999992</v>
          </cell>
          <cell r="O831">
            <v>1.6550000000000002E-2</v>
          </cell>
          <cell r="P831">
            <v>0</v>
          </cell>
          <cell r="Q831">
            <v>0</v>
          </cell>
          <cell r="R831">
            <v>7.9635499999999988</v>
          </cell>
          <cell r="S831">
            <v>1</v>
          </cell>
          <cell r="T831">
            <v>2.64</v>
          </cell>
          <cell r="U831">
            <v>21.02</v>
          </cell>
          <cell r="V831">
            <v>0.03</v>
          </cell>
          <cell r="X831">
            <v>21.05</v>
          </cell>
          <cell r="Y831">
            <v>0.31215288274670711</v>
          </cell>
          <cell r="Z831">
            <v>20.3</v>
          </cell>
          <cell r="AA831">
            <v>3.6999999999999998E-2</v>
          </cell>
          <cell r="AB831" t="str">
            <v>YES</v>
          </cell>
          <cell r="AC831">
            <v>21.05</v>
          </cell>
          <cell r="AD831" t="str">
            <v>I</v>
          </cell>
          <cell r="AE831" t="e">
            <v>#N/A</v>
          </cell>
          <cell r="AF831" t="e">
            <v>#N/A</v>
          </cell>
          <cell r="AG831">
            <v>1</v>
          </cell>
          <cell r="AH831" t="e">
            <v>#N/A</v>
          </cell>
          <cell r="AI831">
            <v>0</v>
          </cell>
          <cell r="AJ831">
            <v>0</v>
          </cell>
          <cell r="AL831" t="e">
            <v>#N/A</v>
          </cell>
          <cell r="AM831" t="e">
            <v>#N/A</v>
          </cell>
          <cell r="AN831" t="str">
            <v/>
          </cell>
          <cell r="AO831" t="str">
            <v>x</v>
          </cell>
        </row>
        <row r="832">
          <cell r="B832" t="str">
            <v>SHRO125AK</v>
          </cell>
          <cell r="C832" t="str">
            <v>Rondec Anodized Aluminum</v>
          </cell>
          <cell r="D832" t="str">
            <v>RO125AK</v>
          </cell>
          <cell r="E832" t="str">
            <v>1/2" x 8'</v>
          </cell>
          <cell r="G832" t="str">
            <v>EA</v>
          </cell>
          <cell r="H832" t="str">
            <v xml:space="preserve"> </v>
          </cell>
          <cell r="J832" t="str">
            <v>I</v>
          </cell>
          <cell r="K832">
            <v>0.66500000000000004</v>
          </cell>
          <cell r="L832">
            <v>18.75</v>
          </cell>
          <cell r="M832">
            <v>0.55000000000000004</v>
          </cell>
          <cell r="N832">
            <v>8.4375</v>
          </cell>
          <cell r="O832">
            <v>1.6650000000000002E-2</v>
          </cell>
          <cell r="P832">
            <v>0</v>
          </cell>
          <cell r="Q832">
            <v>0</v>
          </cell>
          <cell r="R832">
            <v>8.4541500000000003</v>
          </cell>
          <cell r="S832">
            <v>1</v>
          </cell>
          <cell r="T832">
            <v>2.64</v>
          </cell>
          <cell r="U832">
            <v>22.32</v>
          </cell>
          <cell r="V832">
            <v>0.03</v>
          </cell>
          <cell r="X832">
            <v>22.35</v>
          </cell>
          <cell r="Y832">
            <v>0.31225137278828563</v>
          </cell>
          <cell r="Z832">
            <v>21.55</v>
          </cell>
          <cell r="AA832">
            <v>3.6999999999999998E-2</v>
          </cell>
          <cell r="AB832" t="str">
            <v>YES</v>
          </cell>
          <cell r="AC832">
            <v>22.35</v>
          </cell>
          <cell r="AD832" t="str">
            <v>I</v>
          </cell>
          <cell r="AE832" t="e">
            <v>#N/A</v>
          </cell>
          <cell r="AF832" t="e">
            <v>#N/A</v>
          </cell>
          <cell r="AG832">
            <v>1</v>
          </cell>
          <cell r="AH832" t="e">
            <v>#N/A</v>
          </cell>
          <cell r="AI832">
            <v>0</v>
          </cell>
          <cell r="AJ832">
            <v>0</v>
          </cell>
          <cell r="AL832" t="e">
            <v>#N/A</v>
          </cell>
          <cell r="AM832" t="e">
            <v>#N/A</v>
          </cell>
          <cell r="AN832" t="str">
            <v/>
          </cell>
          <cell r="AO832" t="str">
            <v>x</v>
          </cell>
        </row>
        <row r="833">
          <cell r="B833" t="str">
            <v>SHEVRO60AK</v>
          </cell>
          <cell r="C833" t="str">
            <v>Rondec Anodized Aluminum</v>
          </cell>
          <cell r="D833" t="str">
            <v>EV/RO60AK</v>
          </cell>
          <cell r="E833" t="str">
            <v>1/4"</v>
          </cell>
          <cell r="G833" t="str">
            <v>EA</v>
          </cell>
          <cell r="J833" t="str">
            <v>I</v>
          </cell>
          <cell r="K833">
            <v>0.01</v>
          </cell>
          <cell r="L833">
            <v>6.39</v>
          </cell>
          <cell r="M833">
            <v>0.55000000000000004</v>
          </cell>
          <cell r="N833">
            <v>2.8754999999999997</v>
          </cell>
          <cell r="O833">
            <v>1.01E-2</v>
          </cell>
          <cell r="P833">
            <v>0</v>
          </cell>
          <cell r="Q833">
            <v>0</v>
          </cell>
          <cell r="R833">
            <v>2.8855999999999997</v>
          </cell>
          <cell r="S833">
            <v>1</v>
          </cell>
          <cell r="T833">
            <v>2.64</v>
          </cell>
          <cell r="U833">
            <v>7.62</v>
          </cell>
          <cell r="V833">
            <v>0.03</v>
          </cell>
          <cell r="X833">
            <v>7.65</v>
          </cell>
          <cell r="Y833">
            <v>0.31417706476530022</v>
          </cell>
          <cell r="Z833">
            <v>7.35</v>
          </cell>
          <cell r="AA833">
            <v>4.1000000000000002E-2</v>
          </cell>
          <cell r="AB833" t="str">
            <v>YES</v>
          </cell>
          <cell r="AC833">
            <v>7.65</v>
          </cell>
          <cell r="AD833" t="str">
            <v>I</v>
          </cell>
          <cell r="AE833" t="e">
            <v>#N/A</v>
          </cell>
          <cell r="AF833" t="e">
            <v>#N/A</v>
          </cell>
          <cell r="AG833">
            <v>1</v>
          </cell>
          <cell r="AH833" t="e">
            <v>#N/A</v>
          </cell>
          <cell r="AI833">
            <v>0</v>
          </cell>
          <cell r="AJ833">
            <v>0</v>
          </cell>
          <cell r="AL833" t="e">
            <v>#N/A</v>
          </cell>
          <cell r="AM833" t="e">
            <v>#N/A</v>
          </cell>
          <cell r="AN833" t="str">
            <v/>
          </cell>
          <cell r="AO833" t="str">
            <v>x</v>
          </cell>
        </row>
        <row r="834">
          <cell r="B834" t="str">
            <v>SHEVRO80AK</v>
          </cell>
          <cell r="C834" t="str">
            <v>Rondec Anodized Aluminum</v>
          </cell>
          <cell r="D834" t="str">
            <v>EV/RO80AK</v>
          </cell>
          <cell r="E834" t="str">
            <v>5/16"</v>
          </cell>
          <cell r="G834" t="str">
            <v>EA</v>
          </cell>
          <cell r="J834" t="str">
            <v>I</v>
          </cell>
          <cell r="K834">
            <v>0.01</v>
          </cell>
          <cell r="L834">
            <v>6.39</v>
          </cell>
          <cell r="M834">
            <v>0.55000000000000004</v>
          </cell>
          <cell r="N834">
            <v>2.8754999999999997</v>
          </cell>
          <cell r="O834">
            <v>1.01E-2</v>
          </cell>
          <cell r="P834">
            <v>0</v>
          </cell>
          <cell r="Q834">
            <v>0</v>
          </cell>
          <cell r="R834">
            <v>2.8855999999999997</v>
          </cell>
          <cell r="S834">
            <v>1</v>
          </cell>
          <cell r="T834">
            <v>2.64</v>
          </cell>
          <cell r="U834">
            <v>7.62</v>
          </cell>
          <cell r="V834">
            <v>0.03</v>
          </cell>
          <cell r="X834">
            <v>7.65</v>
          </cell>
          <cell r="Y834">
            <v>0.31417706476530022</v>
          </cell>
          <cell r="Z834">
            <v>7.35</v>
          </cell>
          <cell r="AA834">
            <v>4.1000000000000002E-2</v>
          </cell>
          <cell r="AB834" t="str">
            <v>YES</v>
          </cell>
          <cell r="AC834">
            <v>7.65</v>
          </cell>
          <cell r="AD834" t="str">
            <v>I</v>
          </cell>
          <cell r="AE834" t="e">
            <v>#N/A</v>
          </cell>
          <cell r="AF834" t="e">
            <v>#N/A</v>
          </cell>
          <cell r="AG834">
            <v>1</v>
          </cell>
          <cell r="AH834" t="e">
            <v>#N/A</v>
          </cell>
          <cell r="AI834">
            <v>0</v>
          </cell>
          <cell r="AJ834">
            <v>0</v>
          </cell>
          <cell r="AL834" t="e">
            <v>#N/A</v>
          </cell>
          <cell r="AM834" t="e">
            <v>#N/A</v>
          </cell>
          <cell r="AN834" t="str">
            <v/>
          </cell>
          <cell r="AO834" t="str">
            <v>x</v>
          </cell>
        </row>
        <row r="835">
          <cell r="B835" t="str">
            <v>SHEVRO100AK</v>
          </cell>
          <cell r="C835" t="str">
            <v>Rondec Anodized Aluminum</v>
          </cell>
          <cell r="D835" t="str">
            <v>EV/RO100AK</v>
          </cell>
          <cell r="E835" t="str">
            <v>3/8"</v>
          </cell>
          <cell r="G835" t="str">
            <v>EA</v>
          </cell>
          <cell r="J835" t="str">
            <v>I</v>
          </cell>
          <cell r="K835">
            <v>0.01</v>
          </cell>
          <cell r="L835">
            <v>6.39</v>
          </cell>
          <cell r="M835">
            <v>0.55000000000000004</v>
          </cell>
          <cell r="N835">
            <v>2.8754999999999997</v>
          </cell>
          <cell r="O835">
            <v>1.01E-2</v>
          </cell>
          <cell r="P835">
            <v>0</v>
          </cell>
          <cell r="Q835">
            <v>0</v>
          </cell>
          <cell r="R835">
            <v>2.8855999999999997</v>
          </cell>
          <cell r="S835">
            <v>1</v>
          </cell>
          <cell r="T835">
            <v>2.64</v>
          </cell>
          <cell r="U835">
            <v>7.62</v>
          </cell>
          <cell r="V835">
            <v>0.03</v>
          </cell>
          <cell r="X835">
            <v>7.65</v>
          </cell>
          <cell r="Y835">
            <v>0.31417706476530022</v>
          </cell>
          <cell r="Z835">
            <v>7.35</v>
          </cell>
          <cell r="AA835">
            <v>4.1000000000000002E-2</v>
          </cell>
          <cell r="AB835" t="str">
            <v>YES</v>
          </cell>
          <cell r="AC835">
            <v>7.65</v>
          </cell>
          <cell r="AD835" t="str">
            <v>I</v>
          </cell>
          <cell r="AE835" t="e">
            <v>#N/A</v>
          </cell>
          <cell r="AF835" t="e">
            <v>#N/A</v>
          </cell>
          <cell r="AG835">
            <v>1</v>
          </cell>
          <cell r="AH835" t="e">
            <v>#N/A</v>
          </cell>
          <cell r="AI835">
            <v>0</v>
          </cell>
          <cell r="AJ835">
            <v>0</v>
          </cell>
          <cell r="AL835" t="e">
            <v>#N/A</v>
          </cell>
          <cell r="AM835" t="e">
            <v>#N/A</v>
          </cell>
          <cell r="AN835" t="str">
            <v/>
          </cell>
          <cell r="AO835" t="str">
            <v>x</v>
          </cell>
        </row>
        <row r="836">
          <cell r="B836" t="str">
            <v>SHEVRO125AK</v>
          </cell>
          <cell r="C836" t="str">
            <v>Rondec Anodized Aluminum</v>
          </cell>
          <cell r="D836" t="str">
            <v>EV/RO125AK</v>
          </cell>
          <cell r="E836" t="str">
            <v>1/2"</v>
          </cell>
          <cell r="G836" t="str">
            <v>EA</v>
          </cell>
          <cell r="J836" t="str">
            <v>I</v>
          </cell>
          <cell r="K836">
            <v>0.02</v>
          </cell>
          <cell r="L836">
            <v>6.39</v>
          </cell>
          <cell r="M836">
            <v>0.55000000000000004</v>
          </cell>
          <cell r="N836">
            <v>2.8754999999999997</v>
          </cell>
          <cell r="O836">
            <v>1.0200000000000001E-2</v>
          </cell>
          <cell r="P836">
            <v>0</v>
          </cell>
          <cell r="Q836">
            <v>0</v>
          </cell>
          <cell r="R836">
            <v>2.8856999999999999</v>
          </cell>
          <cell r="S836">
            <v>1</v>
          </cell>
          <cell r="T836">
            <v>2.64</v>
          </cell>
          <cell r="U836">
            <v>7.62</v>
          </cell>
          <cell r="V836">
            <v>0.03</v>
          </cell>
          <cell r="X836">
            <v>7.65</v>
          </cell>
          <cell r="Y836">
            <v>0.31415329768270955</v>
          </cell>
          <cell r="Z836">
            <v>7.35</v>
          </cell>
          <cell r="AA836">
            <v>4.1000000000000002E-2</v>
          </cell>
          <cell r="AB836" t="str">
            <v>YES</v>
          </cell>
          <cell r="AC836">
            <v>7.65</v>
          </cell>
          <cell r="AD836" t="str">
            <v>I</v>
          </cell>
          <cell r="AE836" t="e">
            <v>#N/A</v>
          </cell>
          <cell r="AF836" t="e">
            <v>#N/A</v>
          </cell>
          <cell r="AG836">
            <v>1</v>
          </cell>
          <cell r="AH836" t="e">
            <v>#N/A</v>
          </cell>
          <cell r="AI836">
            <v>0</v>
          </cell>
          <cell r="AJ836">
            <v>0</v>
          </cell>
          <cell r="AL836" t="e">
            <v>#N/A</v>
          </cell>
          <cell r="AM836" t="e">
            <v>#N/A</v>
          </cell>
          <cell r="AN836" t="str">
            <v/>
          </cell>
          <cell r="AO836" t="str">
            <v>x</v>
          </cell>
        </row>
        <row r="837">
          <cell r="B837" t="str">
            <v>SHIVRO60AK</v>
          </cell>
          <cell r="C837" t="str">
            <v>Rondec Anodized Aluminum</v>
          </cell>
          <cell r="D837" t="str">
            <v>IV/RO60AK</v>
          </cell>
          <cell r="E837" t="str">
            <v>1/4"</v>
          </cell>
          <cell r="G837" t="str">
            <v>EA</v>
          </cell>
          <cell r="J837" t="str">
            <v>I</v>
          </cell>
          <cell r="K837">
            <v>0.01</v>
          </cell>
          <cell r="L837">
            <v>6.39</v>
          </cell>
          <cell r="M837">
            <v>0.55000000000000004</v>
          </cell>
          <cell r="N837">
            <v>2.8754999999999997</v>
          </cell>
          <cell r="O837">
            <v>1.01E-2</v>
          </cell>
          <cell r="P837">
            <v>0</v>
          </cell>
          <cell r="Q837">
            <v>0</v>
          </cell>
          <cell r="R837">
            <v>2.8855999999999997</v>
          </cell>
          <cell r="S837">
            <v>1</v>
          </cell>
          <cell r="T837">
            <v>2.64</v>
          </cell>
          <cell r="U837">
            <v>7.62</v>
          </cell>
          <cell r="V837">
            <v>0.03</v>
          </cell>
          <cell r="X837">
            <v>7.65</v>
          </cell>
          <cell r="Y837">
            <v>0.31417706476530022</v>
          </cell>
          <cell r="Z837">
            <v>7.35</v>
          </cell>
          <cell r="AA837">
            <v>4.1000000000000002E-2</v>
          </cell>
          <cell r="AB837" t="str">
            <v>YES</v>
          </cell>
          <cell r="AC837">
            <v>7.65</v>
          </cell>
          <cell r="AD837" t="str">
            <v>I</v>
          </cell>
          <cell r="AE837" t="e">
            <v>#N/A</v>
          </cell>
          <cell r="AF837" t="e">
            <v>#N/A</v>
          </cell>
          <cell r="AG837">
            <v>1</v>
          </cell>
          <cell r="AH837" t="e">
            <v>#N/A</v>
          </cell>
          <cell r="AI837">
            <v>0</v>
          </cell>
          <cell r="AJ837">
            <v>0</v>
          </cell>
          <cell r="AL837" t="e">
            <v>#N/A</v>
          </cell>
          <cell r="AM837" t="e">
            <v>#N/A</v>
          </cell>
          <cell r="AN837" t="str">
            <v/>
          </cell>
          <cell r="AO837" t="str">
            <v>x</v>
          </cell>
        </row>
        <row r="838">
          <cell r="B838" t="str">
            <v>SHIVRO80AK</v>
          </cell>
          <cell r="C838" t="str">
            <v>Rondec Anodized Aluminum</v>
          </cell>
          <cell r="D838" t="str">
            <v>IV/RO80AK</v>
          </cell>
          <cell r="E838" t="str">
            <v>5/16"</v>
          </cell>
          <cell r="G838" t="str">
            <v>EA</v>
          </cell>
          <cell r="J838" t="str">
            <v>I</v>
          </cell>
          <cell r="K838">
            <v>0.01</v>
          </cell>
          <cell r="L838">
            <v>6.39</v>
          </cell>
          <cell r="M838">
            <v>0.55000000000000004</v>
          </cell>
          <cell r="N838">
            <v>2.8754999999999997</v>
          </cell>
          <cell r="O838">
            <v>1.01E-2</v>
          </cell>
          <cell r="P838">
            <v>0</v>
          </cell>
          <cell r="Q838">
            <v>0</v>
          </cell>
          <cell r="R838">
            <v>2.8855999999999997</v>
          </cell>
          <cell r="S838">
            <v>1</v>
          </cell>
          <cell r="T838">
            <v>2.64</v>
          </cell>
          <cell r="U838">
            <v>7.62</v>
          </cell>
          <cell r="V838">
            <v>0.03</v>
          </cell>
          <cell r="X838">
            <v>7.65</v>
          </cell>
          <cell r="Y838">
            <v>0.31417706476530022</v>
          </cell>
          <cell r="Z838">
            <v>7.35</v>
          </cell>
          <cell r="AA838">
            <v>4.1000000000000002E-2</v>
          </cell>
          <cell r="AB838" t="str">
            <v>YES</v>
          </cell>
          <cell r="AC838">
            <v>7.65</v>
          </cell>
          <cell r="AD838" t="str">
            <v>I</v>
          </cell>
          <cell r="AE838" t="e">
            <v>#N/A</v>
          </cell>
          <cell r="AF838" t="e">
            <v>#N/A</v>
          </cell>
          <cell r="AG838">
            <v>1</v>
          </cell>
          <cell r="AH838" t="e">
            <v>#N/A</v>
          </cell>
          <cell r="AI838">
            <v>0</v>
          </cell>
          <cell r="AJ838">
            <v>0</v>
          </cell>
          <cell r="AL838" t="e">
            <v>#N/A</v>
          </cell>
          <cell r="AM838" t="e">
            <v>#N/A</v>
          </cell>
          <cell r="AN838" t="str">
            <v/>
          </cell>
          <cell r="AO838" t="str">
            <v>x</v>
          </cell>
        </row>
        <row r="839">
          <cell r="B839" t="str">
            <v>SHIVRO100AK</v>
          </cell>
          <cell r="C839" t="str">
            <v>Rondec Anodized Aluminum</v>
          </cell>
          <cell r="D839" t="str">
            <v>IV/RO100AK</v>
          </cell>
          <cell r="E839" t="str">
            <v>3/8"</v>
          </cell>
          <cell r="G839" t="str">
            <v>EA</v>
          </cell>
          <cell r="J839" t="str">
            <v>I</v>
          </cell>
          <cell r="K839">
            <v>0.01</v>
          </cell>
          <cell r="L839">
            <v>6.39</v>
          </cell>
          <cell r="M839">
            <v>0.55000000000000004</v>
          </cell>
          <cell r="N839">
            <v>2.8754999999999997</v>
          </cell>
          <cell r="O839">
            <v>1.01E-2</v>
          </cell>
          <cell r="P839">
            <v>0</v>
          </cell>
          <cell r="Q839">
            <v>0</v>
          </cell>
          <cell r="R839">
            <v>2.8855999999999997</v>
          </cell>
          <cell r="S839">
            <v>1</v>
          </cell>
          <cell r="T839">
            <v>2.64</v>
          </cell>
          <cell r="U839">
            <v>7.62</v>
          </cell>
          <cell r="V839">
            <v>0.03</v>
          </cell>
          <cell r="X839">
            <v>7.65</v>
          </cell>
          <cell r="Y839">
            <v>0.31417706476530022</v>
          </cell>
          <cell r="Z839">
            <v>7.35</v>
          </cell>
          <cell r="AA839">
            <v>4.1000000000000002E-2</v>
          </cell>
          <cell r="AB839" t="str">
            <v>YES</v>
          </cell>
          <cell r="AC839">
            <v>7.65</v>
          </cell>
          <cell r="AD839" t="str">
            <v>I</v>
          </cell>
          <cell r="AE839" t="e">
            <v>#N/A</v>
          </cell>
          <cell r="AF839" t="e">
            <v>#N/A</v>
          </cell>
          <cell r="AG839">
            <v>1</v>
          </cell>
          <cell r="AH839" t="e">
            <v>#N/A</v>
          </cell>
          <cell r="AI839">
            <v>0</v>
          </cell>
          <cell r="AJ839">
            <v>0</v>
          </cell>
          <cell r="AL839" t="e">
            <v>#N/A</v>
          </cell>
          <cell r="AM839" t="e">
            <v>#N/A</v>
          </cell>
          <cell r="AN839" t="str">
            <v/>
          </cell>
          <cell r="AO839" t="str">
            <v>x</v>
          </cell>
        </row>
        <row r="840">
          <cell r="B840" t="str">
            <v>SHIVRO125AK</v>
          </cell>
          <cell r="C840" t="str">
            <v>Rondec Anodized Aluminum</v>
          </cell>
          <cell r="D840" t="str">
            <v>IV/RO125AK</v>
          </cell>
          <cell r="E840" t="str">
            <v>1/2"</v>
          </cell>
          <cell r="G840" t="str">
            <v>EA</v>
          </cell>
          <cell r="J840" t="str">
            <v>I</v>
          </cell>
          <cell r="K840">
            <v>0.02</v>
          </cell>
          <cell r="L840">
            <v>6.39</v>
          </cell>
          <cell r="M840">
            <v>0.55000000000000004</v>
          </cell>
          <cell r="N840">
            <v>2.8754999999999997</v>
          </cell>
          <cell r="O840">
            <v>1.0200000000000001E-2</v>
          </cell>
          <cell r="P840">
            <v>0</v>
          </cell>
          <cell r="Q840">
            <v>0</v>
          </cell>
          <cell r="R840">
            <v>2.8856999999999999</v>
          </cell>
          <cell r="S840">
            <v>1</v>
          </cell>
          <cell r="T840">
            <v>2.64</v>
          </cell>
          <cell r="U840">
            <v>7.62</v>
          </cell>
          <cell r="V840">
            <v>0.03</v>
          </cell>
          <cell r="X840">
            <v>7.65</v>
          </cell>
          <cell r="Y840">
            <v>0.31415329768270955</v>
          </cell>
          <cell r="Z840">
            <v>7.35</v>
          </cell>
          <cell r="AA840">
            <v>4.1000000000000002E-2</v>
          </cell>
          <cell r="AB840" t="str">
            <v>YES</v>
          </cell>
          <cell r="AC840">
            <v>7.65</v>
          </cell>
          <cell r="AD840" t="str">
            <v>I</v>
          </cell>
          <cell r="AE840" t="e">
            <v>#N/A</v>
          </cell>
          <cell r="AF840" t="e">
            <v>#N/A</v>
          </cell>
          <cell r="AG840">
            <v>1</v>
          </cell>
          <cell r="AH840" t="e">
            <v>#N/A</v>
          </cell>
          <cell r="AI840">
            <v>0</v>
          </cell>
          <cell r="AJ840">
            <v>0</v>
          </cell>
          <cell r="AL840" t="e">
            <v>#N/A</v>
          </cell>
          <cell r="AM840" t="e">
            <v>#N/A</v>
          </cell>
          <cell r="AN840" t="str">
            <v/>
          </cell>
          <cell r="AO840" t="str">
            <v>x</v>
          </cell>
        </row>
        <row r="841">
          <cell r="B841" t="str">
            <v>SHE2LRO80AK</v>
          </cell>
          <cell r="C841" t="str">
            <v>Rondec Anodized Aluminum</v>
          </cell>
          <cell r="D841" t="str">
            <v>E2L/RO80AK</v>
          </cell>
          <cell r="E841" t="str">
            <v>5/16"</v>
          </cell>
          <cell r="G841" t="str">
            <v>EA</v>
          </cell>
          <cell r="J841" t="str">
            <v>I</v>
          </cell>
          <cell r="K841">
            <v>0.08</v>
          </cell>
          <cell r="L841">
            <v>13.3</v>
          </cell>
          <cell r="M841">
            <v>0.55000000000000004</v>
          </cell>
          <cell r="N841">
            <v>5.9849999999999994</v>
          </cell>
          <cell r="O841">
            <v>1.0800000000000001E-2</v>
          </cell>
          <cell r="P841">
            <v>0</v>
          </cell>
          <cell r="Q841">
            <v>0</v>
          </cell>
          <cell r="R841">
            <v>5.9957999999999991</v>
          </cell>
          <cell r="S841">
            <v>1</v>
          </cell>
          <cell r="T841">
            <v>2.64</v>
          </cell>
          <cell r="U841">
            <v>15.83</v>
          </cell>
          <cell r="V841">
            <v>0.02</v>
          </cell>
          <cell r="X841">
            <v>15.85</v>
          </cell>
          <cell r="Y841">
            <v>0.31221106968741058</v>
          </cell>
          <cell r="Z841">
            <v>15.3</v>
          </cell>
          <cell r="AA841">
            <v>3.5999999999999997E-2</v>
          </cell>
          <cell r="AB841" t="str">
            <v>YES</v>
          </cell>
          <cell r="AC841">
            <v>15.85</v>
          </cell>
          <cell r="AD841" t="str">
            <v>I</v>
          </cell>
          <cell r="AE841" t="e">
            <v>#N/A</v>
          </cell>
          <cell r="AF841" t="e">
            <v>#N/A</v>
          </cell>
          <cell r="AG841">
            <v>1</v>
          </cell>
          <cell r="AH841" t="e">
            <v>#N/A</v>
          </cell>
          <cell r="AI841">
            <v>0</v>
          </cell>
          <cell r="AJ841">
            <v>0</v>
          </cell>
          <cell r="AL841" t="e">
            <v>#N/A</v>
          </cell>
          <cell r="AM841" t="e">
            <v>#N/A</v>
          </cell>
          <cell r="AN841" t="str">
            <v/>
          </cell>
          <cell r="AO841" t="str">
            <v>x</v>
          </cell>
        </row>
        <row r="842">
          <cell r="B842" t="str">
            <v>SHE2LRO100AK</v>
          </cell>
          <cell r="C842" t="str">
            <v>Rondec Anodized Aluminum</v>
          </cell>
          <cell r="D842" t="str">
            <v>E2L/RO100AK</v>
          </cell>
          <cell r="E842" t="str">
            <v>3/8"</v>
          </cell>
          <cell r="G842" t="str">
            <v>EA</v>
          </cell>
          <cell r="J842" t="str">
            <v>I</v>
          </cell>
          <cell r="K842">
            <v>0.08</v>
          </cell>
          <cell r="L842">
            <v>13.3</v>
          </cell>
          <cell r="M842">
            <v>0.55000000000000004</v>
          </cell>
          <cell r="N842">
            <v>5.9849999999999994</v>
          </cell>
          <cell r="O842">
            <v>1.0800000000000001E-2</v>
          </cell>
          <cell r="P842">
            <v>0</v>
          </cell>
          <cell r="Q842">
            <v>0</v>
          </cell>
          <cell r="R842">
            <v>5.9957999999999991</v>
          </cell>
          <cell r="S842">
            <v>1</v>
          </cell>
          <cell r="T842">
            <v>2.64</v>
          </cell>
          <cell r="U842">
            <v>15.83</v>
          </cell>
          <cell r="V842">
            <v>0.02</v>
          </cell>
          <cell r="X842">
            <v>15.85</v>
          </cell>
          <cell r="Y842">
            <v>0.31221106968741058</v>
          </cell>
          <cell r="Z842">
            <v>15.3</v>
          </cell>
          <cell r="AA842">
            <v>3.5999999999999997E-2</v>
          </cell>
          <cell r="AB842" t="str">
            <v>YES</v>
          </cell>
          <cell r="AC842">
            <v>15.85</v>
          </cell>
          <cell r="AD842" t="str">
            <v>I</v>
          </cell>
          <cell r="AE842" t="e">
            <v>#N/A</v>
          </cell>
          <cell r="AF842" t="e">
            <v>#N/A</v>
          </cell>
          <cell r="AG842">
            <v>1</v>
          </cell>
          <cell r="AH842" t="e">
            <v>#N/A</v>
          </cell>
          <cell r="AI842">
            <v>0</v>
          </cell>
          <cell r="AJ842">
            <v>0</v>
          </cell>
          <cell r="AL842" t="e">
            <v>#N/A</v>
          </cell>
          <cell r="AM842" t="e">
            <v>#N/A</v>
          </cell>
          <cell r="AN842" t="str">
            <v/>
          </cell>
          <cell r="AO842" t="str">
            <v>x</v>
          </cell>
        </row>
        <row r="843">
          <cell r="B843" t="str">
            <v>SHE2LRO125AK</v>
          </cell>
          <cell r="C843" t="str">
            <v>Rondec Anodized Aluminum</v>
          </cell>
          <cell r="D843" t="str">
            <v>E2L/RO125AK</v>
          </cell>
          <cell r="E843" t="str">
            <v>1/2"</v>
          </cell>
          <cell r="G843" t="str">
            <v>EA</v>
          </cell>
          <cell r="J843" t="str">
            <v>I</v>
          </cell>
          <cell r="K843">
            <v>0.08</v>
          </cell>
          <cell r="L843">
            <v>13.3</v>
          </cell>
          <cell r="M843">
            <v>0.55000000000000004</v>
          </cell>
          <cell r="N843">
            <v>5.9849999999999994</v>
          </cell>
          <cell r="O843">
            <v>1.0800000000000001E-2</v>
          </cell>
          <cell r="P843">
            <v>0</v>
          </cell>
          <cell r="Q843">
            <v>0</v>
          </cell>
          <cell r="R843">
            <v>5.9957999999999991</v>
          </cell>
          <cell r="S843">
            <v>1</v>
          </cell>
          <cell r="T843">
            <v>2.64</v>
          </cell>
          <cell r="U843">
            <v>15.83</v>
          </cell>
          <cell r="V843">
            <v>0.02</v>
          </cell>
          <cell r="X843">
            <v>15.85</v>
          </cell>
          <cell r="Y843">
            <v>0.31221106968741058</v>
          </cell>
          <cell r="Z843">
            <v>15.3</v>
          </cell>
          <cell r="AA843">
            <v>3.5999999999999997E-2</v>
          </cell>
          <cell r="AB843" t="str">
            <v>YES</v>
          </cell>
          <cell r="AC843">
            <v>15.85</v>
          </cell>
          <cell r="AD843" t="str">
            <v>I</v>
          </cell>
          <cell r="AE843" t="e">
            <v>#N/A</v>
          </cell>
          <cell r="AF843" t="e">
            <v>#N/A</v>
          </cell>
          <cell r="AG843">
            <v>1</v>
          </cell>
          <cell r="AH843" t="e">
            <v>#N/A</v>
          </cell>
          <cell r="AI843">
            <v>0</v>
          </cell>
          <cell r="AJ843">
            <v>0</v>
          </cell>
          <cell r="AL843" t="e">
            <v>#N/A</v>
          </cell>
          <cell r="AM843" t="e">
            <v>#N/A</v>
          </cell>
          <cell r="AN843" t="str">
            <v/>
          </cell>
          <cell r="AO843" t="str">
            <v>x</v>
          </cell>
        </row>
        <row r="844">
          <cell r="B844" t="str">
            <v>SHI2LRO80AK</v>
          </cell>
          <cell r="C844" t="str">
            <v>Rondec Anodized Aluminum</v>
          </cell>
          <cell r="D844" t="str">
            <v>I2L/RO80AK</v>
          </cell>
          <cell r="E844" t="str">
            <v>5/16"</v>
          </cell>
          <cell r="G844" t="str">
            <v>EA</v>
          </cell>
          <cell r="J844" t="str">
            <v>I</v>
          </cell>
          <cell r="K844">
            <v>0.04</v>
          </cell>
          <cell r="L844">
            <v>13.3</v>
          </cell>
          <cell r="M844">
            <v>0.55000000000000004</v>
          </cell>
          <cell r="N844">
            <v>5.9849999999999994</v>
          </cell>
          <cell r="O844">
            <v>1.04E-2</v>
          </cell>
          <cell r="P844">
            <v>0</v>
          </cell>
          <cell r="Q844">
            <v>0</v>
          </cell>
          <cell r="R844">
            <v>5.9953999999999992</v>
          </cell>
          <cell r="S844">
            <v>1</v>
          </cell>
          <cell r="T844">
            <v>2.64</v>
          </cell>
          <cell r="U844">
            <v>15.83</v>
          </cell>
          <cell r="V844">
            <v>0.02</v>
          </cell>
          <cell r="X844">
            <v>15.85</v>
          </cell>
          <cell r="Y844">
            <v>0.31225695440206502</v>
          </cell>
          <cell r="Z844">
            <v>15.3</v>
          </cell>
          <cell r="AA844">
            <v>3.5999999999999997E-2</v>
          </cell>
          <cell r="AB844" t="str">
            <v>YES</v>
          </cell>
          <cell r="AC844">
            <v>15.85</v>
          </cell>
          <cell r="AD844" t="str">
            <v>I</v>
          </cell>
          <cell r="AE844" t="e">
            <v>#N/A</v>
          </cell>
          <cell r="AF844" t="e">
            <v>#N/A</v>
          </cell>
          <cell r="AG844">
            <v>1</v>
          </cell>
          <cell r="AH844" t="e">
            <v>#N/A</v>
          </cell>
          <cell r="AI844">
            <v>0</v>
          </cell>
          <cell r="AJ844">
            <v>0</v>
          </cell>
          <cell r="AL844" t="e">
            <v>#N/A</v>
          </cell>
          <cell r="AM844" t="e">
            <v>#N/A</v>
          </cell>
          <cell r="AN844" t="str">
            <v/>
          </cell>
          <cell r="AO844" t="str">
            <v>x</v>
          </cell>
        </row>
        <row r="845">
          <cell r="B845" t="str">
            <v>SHI2LRO100AK</v>
          </cell>
          <cell r="C845" t="str">
            <v>Rondec Anodized Aluminum</v>
          </cell>
          <cell r="D845" t="str">
            <v>I2L/RO100AK</v>
          </cell>
          <cell r="E845" t="str">
            <v>3/8"</v>
          </cell>
          <cell r="G845" t="str">
            <v>EA</v>
          </cell>
          <cell r="J845" t="str">
            <v>I</v>
          </cell>
          <cell r="K845">
            <v>0.04</v>
          </cell>
          <cell r="L845">
            <v>13.3</v>
          </cell>
          <cell r="M845">
            <v>0.55000000000000004</v>
          </cell>
          <cell r="N845">
            <v>5.9849999999999994</v>
          </cell>
          <cell r="O845">
            <v>1.04E-2</v>
          </cell>
          <cell r="P845">
            <v>0</v>
          </cell>
          <cell r="Q845">
            <v>0</v>
          </cell>
          <cell r="R845">
            <v>5.9953999999999992</v>
          </cell>
          <cell r="S845">
            <v>1</v>
          </cell>
          <cell r="T845">
            <v>2.64</v>
          </cell>
          <cell r="U845">
            <v>15.83</v>
          </cell>
          <cell r="V845">
            <v>0.02</v>
          </cell>
          <cell r="X845">
            <v>15.85</v>
          </cell>
          <cell r="Y845">
            <v>0.31225695440206502</v>
          </cell>
          <cell r="Z845">
            <v>15.3</v>
          </cell>
          <cell r="AA845">
            <v>3.5999999999999997E-2</v>
          </cell>
          <cell r="AB845" t="str">
            <v>YES</v>
          </cell>
          <cell r="AC845">
            <v>15.85</v>
          </cell>
          <cell r="AD845" t="str">
            <v>I</v>
          </cell>
          <cell r="AE845" t="e">
            <v>#N/A</v>
          </cell>
          <cell r="AF845" t="e">
            <v>#N/A</v>
          </cell>
          <cell r="AG845">
            <v>1</v>
          </cell>
          <cell r="AH845" t="e">
            <v>#N/A</v>
          </cell>
          <cell r="AI845">
            <v>0</v>
          </cell>
          <cell r="AJ845">
            <v>0</v>
          </cell>
          <cell r="AL845" t="e">
            <v>#N/A</v>
          </cell>
          <cell r="AM845" t="e">
            <v>#N/A</v>
          </cell>
          <cell r="AN845" t="str">
            <v/>
          </cell>
          <cell r="AO845" t="str">
            <v>x</v>
          </cell>
        </row>
        <row r="846">
          <cell r="B846" t="str">
            <v>SHI2LRO125AK</v>
          </cell>
          <cell r="C846" t="str">
            <v>Rondec Anodized Aluminum</v>
          </cell>
          <cell r="D846" t="str">
            <v>I2L/RO125AK</v>
          </cell>
          <cell r="E846" t="str">
            <v>1/2"</v>
          </cell>
          <cell r="G846" t="str">
            <v>EA</v>
          </cell>
          <cell r="J846" t="str">
            <v>I</v>
          </cell>
          <cell r="K846">
            <v>0.04</v>
          </cell>
          <cell r="L846">
            <v>13.3</v>
          </cell>
          <cell r="M846">
            <v>0.55000000000000004</v>
          </cell>
          <cell r="N846">
            <v>5.9849999999999994</v>
          </cell>
          <cell r="O846">
            <v>1.04E-2</v>
          </cell>
          <cell r="P846">
            <v>0</v>
          </cell>
          <cell r="Q846">
            <v>0</v>
          </cell>
          <cell r="R846">
            <v>5.9953999999999992</v>
          </cell>
          <cell r="S846">
            <v>1</v>
          </cell>
          <cell r="T846">
            <v>2.64</v>
          </cell>
          <cell r="U846">
            <v>15.83</v>
          </cell>
          <cell r="V846">
            <v>0.02</v>
          </cell>
          <cell r="X846">
            <v>15.85</v>
          </cell>
          <cell r="Y846">
            <v>0.31225695440206502</v>
          </cell>
          <cell r="Z846">
            <v>15.3</v>
          </cell>
          <cell r="AA846">
            <v>3.5999999999999997E-2</v>
          </cell>
          <cell r="AB846" t="str">
            <v>YES</v>
          </cell>
          <cell r="AC846">
            <v>15.85</v>
          </cell>
          <cell r="AD846" t="str">
            <v>I</v>
          </cell>
          <cell r="AE846" t="e">
            <v>#N/A</v>
          </cell>
          <cell r="AF846" t="e">
            <v>#N/A</v>
          </cell>
          <cell r="AG846">
            <v>1</v>
          </cell>
          <cell r="AH846" t="e">
            <v>#N/A</v>
          </cell>
          <cell r="AI846">
            <v>0</v>
          </cell>
          <cell r="AJ846">
            <v>0</v>
          </cell>
          <cell r="AL846" t="e">
            <v>#N/A</v>
          </cell>
          <cell r="AM846" t="e">
            <v>#N/A</v>
          </cell>
          <cell r="AN846" t="str">
            <v/>
          </cell>
          <cell r="AO846" t="str">
            <v>x</v>
          </cell>
        </row>
        <row r="847">
          <cell r="B847" t="str">
            <v>SHRO60AT</v>
          </cell>
          <cell r="C847" t="str">
            <v>Rondec Anodized Aluminum</v>
          </cell>
          <cell r="D847" t="str">
            <v>RO60AT</v>
          </cell>
          <cell r="E847" t="str">
            <v>1/4" x 8'</v>
          </cell>
          <cell r="G847" t="str">
            <v>EA</v>
          </cell>
          <cell r="J847" t="str">
            <v>I</v>
          </cell>
          <cell r="K847">
            <v>0.435</v>
          </cell>
          <cell r="L847">
            <v>14.8</v>
          </cell>
          <cell r="M847">
            <v>0.55000000000000004</v>
          </cell>
          <cell r="N847">
            <v>6.6599999999999993</v>
          </cell>
          <cell r="O847">
            <v>1.435E-2</v>
          </cell>
          <cell r="P847">
            <v>0</v>
          </cell>
          <cell r="Q847">
            <v>0</v>
          </cell>
          <cell r="R847">
            <v>6.6743499999999996</v>
          </cell>
          <cell r="S847">
            <v>1</v>
          </cell>
          <cell r="T847">
            <v>2.64</v>
          </cell>
          <cell r="U847">
            <v>17.62</v>
          </cell>
          <cell r="V847">
            <v>0.03</v>
          </cell>
          <cell r="X847">
            <v>17.649999999999999</v>
          </cell>
          <cell r="Y847">
            <v>0.31245428792171004</v>
          </cell>
          <cell r="Z847">
            <v>17</v>
          </cell>
          <cell r="AA847">
            <v>3.7999999999999999E-2</v>
          </cell>
          <cell r="AB847" t="str">
            <v>YES</v>
          </cell>
          <cell r="AC847">
            <v>17.649999999999999</v>
          </cell>
          <cell r="AD847" t="str">
            <v>I</v>
          </cell>
          <cell r="AE847" t="e">
            <v>#N/A</v>
          </cell>
          <cell r="AF847" t="e">
            <v>#N/A</v>
          </cell>
          <cell r="AG847">
            <v>1</v>
          </cell>
          <cell r="AH847" t="e">
            <v>#N/A</v>
          </cell>
          <cell r="AI847">
            <v>0</v>
          </cell>
          <cell r="AJ847">
            <v>0</v>
          </cell>
          <cell r="AL847" t="e">
            <v>#N/A</v>
          </cell>
          <cell r="AM847" t="e">
            <v>#N/A</v>
          </cell>
          <cell r="AN847" t="str">
            <v/>
          </cell>
          <cell r="AO847" t="str">
            <v>x</v>
          </cell>
        </row>
        <row r="848">
          <cell r="B848" t="str">
            <v>SHRO80AT</v>
          </cell>
          <cell r="C848" t="str">
            <v>Rondec Anodized Aluminum</v>
          </cell>
          <cell r="D848" t="str">
            <v>RO80AT</v>
          </cell>
          <cell r="E848" t="str">
            <v>5/16" x 8'</v>
          </cell>
          <cell r="G848" t="str">
            <v>EA</v>
          </cell>
          <cell r="J848" t="str">
            <v>I</v>
          </cell>
          <cell r="K848">
            <v>0.57499999999999996</v>
          </cell>
          <cell r="L848">
            <v>15.81</v>
          </cell>
          <cell r="M848">
            <v>0.55000000000000004</v>
          </cell>
          <cell r="N848">
            <v>7.1144999999999996</v>
          </cell>
          <cell r="O848">
            <v>1.575E-2</v>
          </cell>
          <cell r="P848">
            <v>0</v>
          </cell>
          <cell r="Q848">
            <v>0</v>
          </cell>
          <cell r="R848">
            <v>7.1302499999999993</v>
          </cell>
          <cell r="S848">
            <v>1</v>
          </cell>
          <cell r="T848">
            <v>2.64</v>
          </cell>
          <cell r="U848">
            <v>18.82</v>
          </cell>
          <cell r="V848">
            <v>0.03</v>
          </cell>
          <cell r="X848">
            <v>18.850000000000001</v>
          </cell>
          <cell r="Y848">
            <v>0.31224981914637101</v>
          </cell>
          <cell r="Z848">
            <v>18.149999999999999</v>
          </cell>
          <cell r="AA848">
            <v>3.9E-2</v>
          </cell>
          <cell r="AB848" t="str">
            <v>YES</v>
          </cell>
          <cell r="AC848">
            <v>18.850000000000001</v>
          </cell>
          <cell r="AD848" t="str">
            <v>I</v>
          </cell>
          <cell r="AE848" t="e">
            <v>#N/A</v>
          </cell>
          <cell r="AF848" t="e">
            <v>#N/A</v>
          </cell>
          <cell r="AG848">
            <v>1</v>
          </cell>
          <cell r="AH848" t="e">
            <v>#N/A</v>
          </cell>
          <cell r="AI848">
            <v>0</v>
          </cell>
          <cell r="AJ848">
            <v>0</v>
          </cell>
          <cell r="AL848" t="e">
            <v>#N/A</v>
          </cell>
          <cell r="AM848" t="e">
            <v>#N/A</v>
          </cell>
          <cell r="AN848" t="str">
            <v/>
          </cell>
          <cell r="AO848" t="str">
            <v>x</v>
          </cell>
        </row>
        <row r="849">
          <cell r="B849" t="str">
            <v>SHRO100AT</v>
          </cell>
          <cell r="C849" t="str">
            <v>Rondec Anodized Aluminum</v>
          </cell>
          <cell r="D849" t="str">
            <v>RO100AT</v>
          </cell>
          <cell r="E849" t="str">
            <v>3/8" x 8'</v>
          </cell>
          <cell r="G849" t="str">
            <v>EA</v>
          </cell>
          <cell r="H849" t="str">
            <v>Stock</v>
          </cell>
          <cell r="J849" t="str">
            <v>I</v>
          </cell>
          <cell r="K849">
            <v>0.65500000000000003</v>
          </cell>
          <cell r="L849">
            <v>16.84</v>
          </cell>
          <cell r="M849">
            <v>0.55000000000000004</v>
          </cell>
          <cell r="N849">
            <v>7.5779999999999994</v>
          </cell>
          <cell r="O849">
            <v>1.6550000000000002E-2</v>
          </cell>
          <cell r="P849">
            <v>0</v>
          </cell>
          <cell r="Q849">
            <v>0</v>
          </cell>
          <cell r="R849">
            <v>7.594549999999999</v>
          </cell>
          <cell r="S849">
            <v>1</v>
          </cell>
          <cell r="T849">
            <v>2.64</v>
          </cell>
          <cell r="U849">
            <v>20.05</v>
          </cell>
          <cell r="V849">
            <v>0</v>
          </cell>
          <cell r="X849">
            <v>20.05</v>
          </cell>
          <cell r="Y849">
            <v>0.3113080934028567</v>
          </cell>
          <cell r="Z849">
            <v>19.350000000000001</v>
          </cell>
          <cell r="AA849">
            <v>3.5999999999999997E-2</v>
          </cell>
          <cell r="AB849" t="str">
            <v>YES</v>
          </cell>
          <cell r="AC849">
            <v>20.05</v>
          </cell>
          <cell r="AD849" t="str">
            <v>I</v>
          </cell>
          <cell r="AE849" t="e">
            <v>#N/A</v>
          </cell>
          <cell r="AF849" t="e">
            <v>#N/A</v>
          </cell>
          <cell r="AG849">
            <v>1</v>
          </cell>
          <cell r="AH849" t="e">
            <v>#N/A</v>
          </cell>
          <cell r="AI849">
            <v>0</v>
          </cell>
          <cell r="AJ849">
            <v>0</v>
          </cell>
          <cell r="AL849" t="e">
            <v>#N/A</v>
          </cell>
          <cell r="AM849" t="e">
            <v>#N/A</v>
          </cell>
          <cell r="AN849" t="str">
            <v/>
          </cell>
          <cell r="AO849" t="str">
            <v>x</v>
          </cell>
        </row>
        <row r="850">
          <cell r="B850" t="str">
            <v>SHRO125AT</v>
          </cell>
          <cell r="C850" t="str">
            <v>Rondec Anodized Aluminum</v>
          </cell>
          <cell r="D850" t="str">
            <v>RO125AT</v>
          </cell>
          <cell r="E850" t="str">
            <v>1/2" x 8'</v>
          </cell>
          <cell r="G850" t="str">
            <v>EA</v>
          </cell>
          <cell r="J850" t="str">
            <v>I</v>
          </cell>
          <cell r="K850">
            <v>0.66500000000000004</v>
          </cell>
          <cell r="L850">
            <v>18.75</v>
          </cell>
          <cell r="M850">
            <v>0.55000000000000004</v>
          </cell>
          <cell r="N850">
            <v>8.4375</v>
          </cell>
          <cell r="O850">
            <v>1.6650000000000002E-2</v>
          </cell>
          <cell r="P850">
            <v>0</v>
          </cell>
          <cell r="Q850">
            <v>0</v>
          </cell>
          <cell r="R850">
            <v>8.4541500000000003</v>
          </cell>
          <cell r="S850">
            <v>1</v>
          </cell>
          <cell r="T850">
            <v>2.64</v>
          </cell>
          <cell r="U850">
            <v>22.32</v>
          </cell>
          <cell r="V850">
            <v>0.03</v>
          </cell>
          <cell r="X850">
            <v>22.35</v>
          </cell>
          <cell r="Y850">
            <v>0.31225137278828563</v>
          </cell>
          <cell r="Z850">
            <v>21.55</v>
          </cell>
          <cell r="AA850">
            <v>3.6999999999999998E-2</v>
          </cell>
          <cell r="AB850" t="str">
            <v>YES</v>
          </cell>
          <cell r="AC850">
            <v>22.35</v>
          </cell>
          <cell r="AD850" t="str">
            <v>I</v>
          </cell>
          <cell r="AE850" t="e">
            <v>#N/A</v>
          </cell>
          <cell r="AF850" t="e">
            <v>#N/A</v>
          </cell>
          <cell r="AG850">
            <v>1</v>
          </cell>
          <cell r="AH850" t="e">
            <v>#N/A</v>
          </cell>
          <cell r="AI850">
            <v>0</v>
          </cell>
          <cell r="AJ850">
            <v>0</v>
          </cell>
          <cell r="AL850" t="e">
            <v>#N/A</v>
          </cell>
          <cell r="AM850" t="e">
            <v>#N/A</v>
          </cell>
          <cell r="AN850" t="str">
            <v/>
          </cell>
          <cell r="AO850" t="str">
            <v>x</v>
          </cell>
        </row>
        <row r="851">
          <cell r="B851" t="str">
            <v>SHEVRO60AT</v>
          </cell>
          <cell r="C851" t="str">
            <v>Rondec Anodized Aluminum</v>
          </cell>
          <cell r="D851" t="str">
            <v>EV/RO60AT</v>
          </cell>
          <cell r="E851" t="str">
            <v>1/4"</v>
          </cell>
          <cell r="G851" t="str">
            <v>EA</v>
          </cell>
          <cell r="H851" t="str">
            <v xml:space="preserve"> </v>
          </cell>
          <cell r="J851" t="str">
            <v>I</v>
          </cell>
          <cell r="K851">
            <v>0.01</v>
          </cell>
          <cell r="L851">
            <v>6.45</v>
          </cell>
          <cell r="M851">
            <v>0.55000000000000004</v>
          </cell>
          <cell r="N851">
            <v>2.9024999999999999</v>
          </cell>
          <cell r="O851">
            <v>1.01E-2</v>
          </cell>
          <cell r="P851">
            <v>0</v>
          </cell>
          <cell r="Q851">
            <v>0</v>
          </cell>
          <cell r="R851">
            <v>2.9125999999999999</v>
          </cell>
          <cell r="S851">
            <v>1</v>
          </cell>
          <cell r="T851">
            <v>2.64</v>
          </cell>
          <cell r="U851">
            <v>7.69</v>
          </cell>
          <cell r="V851">
            <v>1.0000000000005116E-2</v>
          </cell>
          <cell r="X851">
            <v>7.7</v>
          </cell>
          <cell r="Y851">
            <v>0.31225501770956327</v>
          </cell>
          <cell r="Z851">
            <v>7.45</v>
          </cell>
          <cell r="AA851">
            <v>3.4000000000000002E-2</v>
          </cell>
          <cell r="AB851" t="str">
            <v>YES</v>
          </cell>
          <cell r="AC851">
            <v>7.7</v>
          </cell>
          <cell r="AD851" t="str">
            <v>I</v>
          </cell>
          <cell r="AE851" t="e">
            <v>#N/A</v>
          </cell>
          <cell r="AF851" t="e">
            <v>#N/A</v>
          </cell>
          <cell r="AG851">
            <v>1</v>
          </cell>
          <cell r="AH851" t="e">
            <v>#N/A</v>
          </cell>
          <cell r="AI851">
            <v>0</v>
          </cell>
          <cell r="AJ851">
            <v>0</v>
          </cell>
          <cell r="AL851" t="e">
            <v>#N/A</v>
          </cell>
          <cell r="AM851" t="e">
            <v>#N/A</v>
          </cell>
          <cell r="AN851" t="str">
            <v/>
          </cell>
          <cell r="AO851" t="str">
            <v>x</v>
          </cell>
        </row>
        <row r="852">
          <cell r="B852" t="str">
            <v>SHEVRO80AT</v>
          </cell>
          <cell r="C852" t="str">
            <v>Rondec Anodized Aluminum</v>
          </cell>
          <cell r="D852" t="str">
            <v>EV/RO80AT</v>
          </cell>
          <cell r="E852" t="str">
            <v>5/16"</v>
          </cell>
          <cell r="G852" t="str">
            <v>EA</v>
          </cell>
          <cell r="J852" t="str">
            <v>I</v>
          </cell>
          <cell r="K852">
            <v>0.01</v>
          </cell>
          <cell r="L852">
            <v>6.45</v>
          </cell>
          <cell r="M852">
            <v>0.55000000000000004</v>
          </cell>
          <cell r="N852">
            <v>2.9024999999999999</v>
          </cell>
          <cell r="O852">
            <v>1.01E-2</v>
          </cell>
          <cell r="P852">
            <v>0</v>
          </cell>
          <cell r="Q852">
            <v>0</v>
          </cell>
          <cell r="R852">
            <v>2.9125999999999999</v>
          </cell>
          <cell r="S852">
            <v>1</v>
          </cell>
          <cell r="T852">
            <v>2.64</v>
          </cell>
          <cell r="U852">
            <v>7.69</v>
          </cell>
          <cell r="V852">
            <v>1.0000000000005116E-2</v>
          </cell>
          <cell r="X852">
            <v>7.7</v>
          </cell>
          <cell r="Y852">
            <v>0.31225501770956327</v>
          </cell>
          <cell r="Z852">
            <v>7.45</v>
          </cell>
          <cell r="AA852">
            <v>3.4000000000000002E-2</v>
          </cell>
          <cell r="AB852" t="str">
            <v>YES</v>
          </cell>
          <cell r="AC852">
            <v>7.7</v>
          </cell>
          <cell r="AD852" t="str">
            <v>I</v>
          </cell>
          <cell r="AE852" t="e">
            <v>#N/A</v>
          </cell>
          <cell r="AF852" t="e">
            <v>#N/A</v>
          </cell>
          <cell r="AG852">
            <v>1</v>
          </cell>
          <cell r="AH852" t="e">
            <v>#N/A</v>
          </cell>
          <cell r="AI852">
            <v>0</v>
          </cell>
          <cell r="AJ852">
            <v>0</v>
          </cell>
          <cell r="AL852" t="e">
            <v>#N/A</v>
          </cell>
          <cell r="AM852" t="e">
            <v>#N/A</v>
          </cell>
          <cell r="AN852" t="str">
            <v/>
          </cell>
          <cell r="AO852" t="str">
            <v>x</v>
          </cell>
        </row>
        <row r="853">
          <cell r="B853" t="str">
            <v>SHEVRO100AT</v>
          </cell>
          <cell r="C853" t="str">
            <v>Rondec Anodized Aluminum</v>
          </cell>
          <cell r="D853" t="str">
            <v>EV/RO100AT</v>
          </cell>
          <cell r="E853" t="str">
            <v>3/8"</v>
          </cell>
          <cell r="G853" t="str">
            <v>EA</v>
          </cell>
          <cell r="J853" t="str">
            <v>I</v>
          </cell>
          <cell r="K853">
            <v>0.01</v>
          </cell>
          <cell r="L853">
            <v>6.45</v>
          </cell>
          <cell r="M853">
            <v>0.55000000000000004</v>
          </cell>
          <cell r="N853">
            <v>2.9024999999999999</v>
          </cell>
          <cell r="O853">
            <v>1.01E-2</v>
          </cell>
          <cell r="P853">
            <v>0</v>
          </cell>
          <cell r="Q853">
            <v>0</v>
          </cell>
          <cell r="R853">
            <v>2.9125999999999999</v>
          </cell>
          <cell r="S853">
            <v>1</v>
          </cell>
          <cell r="T853">
            <v>2.64</v>
          </cell>
          <cell r="U853">
            <v>7.69</v>
          </cell>
          <cell r="V853">
            <v>1.0000000000005116E-2</v>
          </cell>
          <cell r="X853">
            <v>7.7</v>
          </cell>
          <cell r="Y853">
            <v>0.31225501770956327</v>
          </cell>
          <cell r="Z853">
            <v>7.45</v>
          </cell>
          <cell r="AA853">
            <v>3.4000000000000002E-2</v>
          </cell>
          <cell r="AB853" t="str">
            <v>YES</v>
          </cell>
          <cell r="AC853">
            <v>7.7</v>
          </cell>
          <cell r="AD853" t="str">
            <v>I</v>
          </cell>
          <cell r="AE853" t="e">
            <v>#N/A</v>
          </cell>
          <cell r="AF853" t="e">
            <v>#N/A</v>
          </cell>
          <cell r="AG853">
            <v>1</v>
          </cell>
          <cell r="AH853" t="e">
            <v>#N/A</v>
          </cell>
          <cell r="AI853">
            <v>0</v>
          </cell>
          <cell r="AJ853">
            <v>0</v>
          </cell>
          <cell r="AL853" t="e">
            <v>#N/A</v>
          </cell>
          <cell r="AM853" t="e">
            <v>#N/A</v>
          </cell>
          <cell r="AN853" t="str">
            <v/>
          </cell>
          <cell r="AO853" t="str">
            <v>x</v>
          </cell>
        </row>
        <row r="854">
          <cell r="B854" t="str">
            <v>SHEVRO125AT</v>
          </cell>
          <cell r="C854" t="str">
            <v>Rondec Anodized Aluminum</v>
          </cell>
          <cell r="D854" t="str">
            <v>EV/RO125AT</v>
          </cell>
          <cell r="E854" t="str">
            <v>1/2"</v>
          </cell>
          <cell r="G854" t="str">
            <v>EA</v>
          </cell>
          <cell r="J854" t="str">
            <v>I</v>
          </cell>
          <cell r="K854">
            <v>0.02</v>
          </cell>
          <cell r="L854">
            <v>6.45</v>
          </cell>
          <cell r="M854">
            <v>0.55000000000000004</v>
          </cell>
          <cell r="N854">
            <v>2.9024999999999999</v>
          </cell>
          <cell r="O854">
            <v>1.0200000000000001E-2</v>
          </cell>
          <cell r="P854">
            <v>0</v>
          </cell>
          <cell r="Q854">
            <v>0</v>
          </cell>
          <cell r="R854">
            <v>2.9127000000000001</v>
          </cell>
          <cell r="S854">
            <v>1</v>
          </cell>
          <cell r="T854">
            <v>2.64</v>
          </cell>
          <cell r="U854">
            <v>7.69</v>
          </cell>
          <cell r="V854">
            <v>1.0000000000005116E-2</v>
          </cell>
          <cell r="X854">
            <v>7.7</v>
          </cell>
          <cell r="Y854">
            <v>0.31223140495867774</v>
          </cell>
          <cell r="Z854">
            <v>7.45</v>
          </cell>
          <cell r="AA854">
            <v>3.4000000000000002E-2</v>
          </cell>
          <cell r="AB854" t="str">
            <v>YES</v>
          </cell>
          <cell r="AC854">
            <v>7.7</v>
          </cell>
          <cell r="AD854" t="str">
            <v>I</v>
          </cell>
          <cell r="AE854" t="e">
            <v>#N/A</v>
          </cell>
          <cell r="AF854" t="e">
            <v>#N/A</v>
          </cell>
          <cell r="AG854">
            <v>1</v>
          </cell>
          <cell r="AH854" t="e">
            <v>#N/A</v>
          </cell>
          <cell r="AI854">
            <v>0</v>
          </cell>
          <cell r="AJ854">
            <v>0</v>
          </cell>
          <cell r="AL854" t="e">
            <v>#N/A</v>
          </cell>
          <cell r="AM854" t="e">
            <v>#N/A</v>
          </cell>
          <cell r="AN854" t="str">
            <v/>
          </cell>
          <cell r="AO854" t="str">
            <v>x</v>
          </cell>
        </row>
        <row r="855">
          <cell r="B855" t="str">
            <v>SHIVRO60AT</v>
          </cell>
          <cell r="C855" t="str">
            <v>Rondec Anodized Aluminum</v>
          </cell>
          <cell r="D855" t="str">
            <v>IV/RO60AT</v>
          </cell>
          <cell r="E855" t="str">
            <v>1/4"</v>
          </cell>
          <cell r="G855" t="str">
            <v>EA</v>
          </cell>
          <cell r="J855" t="str">
            <v>I</v>
          </cell>
          <cell r="K855">
            <v>0.01</v>
          </cell>
          <cell r="L855">
            <v>6.45</v>
          </cell>
          <cell r="M855">
            <v>0.55000000000000004</v>
          </cell>
          <cell r="N855">
            <v>2.9024999999999999</v>
          </cell>
          <cell r="O855">
            <v>1.01E-2</v>
          </cell>
          <cell r="P855">
            <v>0</v>
          </cell>
          <cell r="Q855">
            <v>0</v>
          </cell>
          <cell r="R855">
            <v>2.9125999999999999</v>
          </cell>
          <cell r="S855">
            <v>1</v>
          </cell>
          <cell r="T855">
            <v>2.64</v>
          </cell>
          <cell r="U855">
            <v>7.69</v>
          </cell>
          <cell r="V855">
            <v>1.0000000000005116E-2</v>
          </cell>
          <cell r="X855">
            <v>7.7</v>
          </cell>
          <cell r="Y855">
            <v>0.31225501770956327</v>
          </cell>
          <cell r="Z855">
            <v>7.45</v>
          </cell>
          <cell r="AA855">
            <v>3.4000000000000002E-2</v>
          </cell>
          <cell r="AB855" t="str">
            <v>YES</v>
          </cell>
          <cell r="AC855">
            <v>7.7</v>
          </cell>
          <cell r="AD855" t="str">
            <v>I</v>
          </cell>
          <cell r="AE855" t="e">
            <v>#N/A</v>
          </cell>
          <cell r="AF855" t="e">
            <v>#N/A</v>
          </cell>
          <cell r="AG855">
            <v>1</v>
          </cell>
          <cell r="AH855" t="e">
            <v>#N/A</v>
          </cell>
          <cell r="AI855">
            <v>0</v>
          </cell>
          <cell r="AJ855">
            <v>0</v>
          </cell>
          <cell r="AL855" t="e">
            <v>#N/A</v>
          </cell>
          <cell r="AM855" t="e">
            <v>#N/A</v>
          </cell>
          <cell r="AN855" t="str">
            <v/>
          </cell>
          <cell r="AO855" t="str">
            <v>x</v>
          </cell>
        </row>
        <row r="856">
          <cell r="B856" t="str">
            <v>SHIVRO80AT</v>
          </cell>
          <cell r="C856" t="str">
            <v>Rondec Anodized Aluminum</v>
          </cell>
          <cell r="D856" t="str">
            <v>IV/RO80AT</v>
          </cell>
          <cell r="E856" t="str">
            <v>5/16"</v>
          </cell>
          <cell r="G856" t="str">
            <v>EA</v>
          </cell>
          <cell r="J856" t="str">
            <v>I</v>
          </cell>
          <cell r="K856">
            <v>0.01</v>
          </cell>
          <cell r="L856">
            <v>6.45</v>
          </cell>
          <cell r="M856">
            <v>0.55000000000000004</v>
          </cell>
          <cell r="N856">
            <v>2.9024999999999999</v>
          </cell>
          <cell r="O856">
            <v>1.01E-2</v>
          </cell>
          <cell r="P856">
            <v>0</v>
          </cell>
          <cell r="Q856">
            <v>0</v>
          </cell>
          <cell r="R856">
            <v>2.9125999999999999</v>
          </cell>
          <cell r="S856">
            <v>1</v>
          </cell>
          <cell r="T856">
            <v>2.64</v>
          </cell>
          <cell r="U856">
            <v>7.69</v>
          </cell>
          <cell r="V856">
            <v>1.0000000000005116E-2</v>
          </cell>
          <cell r="X856">
            <v>7.7</v>
          </cell>
          <cell r="Y856">
            <v>0.31225501770956327</v>
          </cell>
          <cell r="Z856">
            <v>7.45</v>
          </cell>
          <cell r="AA856">
            <v>3.4000000000000002E-2</v>
          </cell>
          <cell r="AB856" t="str">
            <v>YES</v>
          </cell>
          <cell r="AC856">
            <v>7.7</v>
          </cell>
          <cell r="AD856" t="str">
            <v>I</v>
          </cell>
          <cell r="AE856" t="e">
            <v>#N/A</v>
          </cell>
          <cell r="AF856" t="e">
            <v>#N/A</v>
          </cell>
          <cell r="AG856">
            <v>1</v>
          </cell>
          <cell r="AH856" t="e">
            <v>#N/A</v>
          </cell>
          <cell r="AI856">
            <v>0</v>
          </cell>
          <cell r="AJ856">
            <v>0</v>
          </cell>
          <cell r="AL856" t="e">
            <v>#N/A</v>
          </cell>
          <cell r="AM856" t="e">
            <v>#N/A</v>
          </cell>
          <cell r="AN856" t="str">
            <v/>
          </cell>
          <cell r="AO856" t="str">
            <v>x</v>
          </cell>
        </row>
        <row r="857">
          <cell r="B857" t="str">
            <v>SHIVRO100AT</v>
          </cell>
          <cell r="C857" t="str">
            <v>Rondec Anodized Aluminum</v>
          </cell>
          <cell r="D857" t="str">
            <v>IV/RO100AT</v>
          </cell>
          <cell r="E857" t="str">
            <v>3/8"</v>
          </cell>
          <cell r="G857" t="str">
            <v>EA</v>
          </cell>
          <cell r="J857" t="str">
            <v>I</v>
          </cell>
          <cell r="K857">
            <v>0.01</v>
          </cell>
          <cell r="L857">
            <v>6.45</v>
          </cell>
          <cell r="M857">
            <v>0.55000000000000004</v>
          </cell>
          <cell r="N857">
            <v>2.9024999999999999</v>
          </cell>
          <cell r="O857">
            <v>1.01E-2</v>
          </cell>
          <cell r="P857">
            <v>0</v>
          </cell>
          <cell r="Q857">
            <v>0</v>
          </cell>
          <cell r="R857">
            <v>2.9125999999999999</v>
          </cell>
          <cell r="S857">
            <v>1</v>
          </cell>
          <cell r="T857">
            <v>2.64</v>
          </cell>
          <cell r="U857">
            <v>7.69</v>
          </cell>
          <cell r="V857">
            <v>1.0000000000005116E-2</v>
          </cell>
          <cell r="X857">
            <v>7.7</v>
          </cell>
          <cell r="Y857">
            <v>0.31225501770956327</v>
          </cell>
          <cell r="Z857">
            <v>7.45</v>
          </cell>
          <cell r="AA857">
            <v>3.4000000000000002E-2</v>
          </cell>
          <cell r="AB857" t="str">
            <v>YES</v>
          </cell>
          <cell r="AC857">
            <v>7.7</v>
          </cell>
          <cell r="AD857" t="str">
            <v>I</v>
          </cell>
          <cell r="AE857" t="e">
            <v>#N/A</v>
          </cell>
          <cell r="AF857" t="e">
            <v>#N/A</v>
          </cell>
          <cell r="AG857">
            <v>1</v>
          </cell>
          <cell r="AH857" t="e">
            <v>#N/A</v>
          </cell>
          <cell r="AI857">
            <v>0</v>
          </cell>
          <cell r="AJ857">
            <v>0</v>
          </cell>
          <cell r="AL857" t="e">
            <v>#N/A</v>
          </cell>
          <cell r="AM857" t="e">
            <v>#N/A</v>
          </cell>
          <cell r="AN857" t="str">
            <v/>
          </cell>
          <cell r="AO857" t="str">
            <v>x</v>
          </cell>
        </row>
        <row r="858">
          <cell r="B858" t="str">
            <v>SHIVRO125AT</v>
          </cell>
          <cell r="C858" t="str">
            <v>Rondec Anodized Aluminum</v>
          </cell>
          <cell r="D858" t="str">
            <v>IV/RO125AT</v>
          </cell>
          <cell r="E858" t="str">
            <v>1/2"</v>
          </cell>
          <cell r="G858" t="str">
            <v>EA</v>
          </cell>
          <cell r="J858" t="str">
            <v>I</v>
          </cell>
          <cell r="K858">
            <v>0.03</v>
          </cell>
          <cell r="L858">
            <v>6.45</v>
          </cell>
          <cell r="M858">
            <v>0.55000000000000004</v>
          </cell>
          <cell r="N858">
            <v>2.9024999999999999</v>
          </cell>
          <cell r="O858">
            <v>1.03E-2</v>
          </cell>
          <cell r="P858">
            <v>0</v>
          </cell>
          <cell r="Q858">
            <v>0</v>
          </cell>
          <cell r="R858">
            <v>2.9127999999999998</v>
          </cell>
          <cell r="S858">
            <v>1</v>
          </cell>
          <cell r="T858">
            <v>2.64</v>
          </cell>
          <cell r="U858">
            <v>7.69</v>
          </cell>
          <cell r="V858">
            <v>1.0000000000005116E-2</v>
          </cell>
          <cell r="X858">
            <v>7.7</v>
          </cell>
          <cell r="Y858">
            <v>0.31220779220779232</v>
          </cell>
          <cell r="Z858">
            <v>7.45</v>
          </cell>
          <cell r="AA858">
            <v>3.4000000000000002E-2</v>
          </cell>
          <cell r="AB858" t="str">
            <v>YES</v>
          </cell>
          <cell r="AC858">
            <v>7.7</v>
          </cell>
          <cell r="AD858" t="str">
            <v>I</v>
          </cell>
          <cell r="AE858" t="e">
            <v>#N/A</v>
          </cell>
          <cell r="AF858" t="e">
            <v>#N/A</v>
          </cell>
          <cell r="AG858">
            <v>1</v>
          </cell>
          <cell r="AH858" t="e">
            <v>#N/A</v>
          </cell>
          <cell r="AI858">
            <v>0</v>
          </cell>
          <cell r="AJ858">
            <v>0</v>
          </cell>
          <cell r="AL858" t="e">
            <v>#N/A</v>
          </cell>
          <cell r="AM858" t="e">
            <v>#N/A</v>
          </cell>
          <cell r="AN858" t="str">
            <v/>
          </cell>
          <cell r="AO858" t="str">
            <v>x</v>
          </cell>
        </row>
        <row r="859">
          <cell r="B859" t="str">
            <v>SHE2LRO80AT</v>
          </cell>
          <cell r="C859" t="str">
            <v>Rondec Anodized Aluminum</v>
          </cell>
          <cell r="D859" t="str">
            <v>E2L/RO80AT</v>
          </cell>
          <cell r="E859" t="str">
            <v>5/16"</v>
          </cell>
          <cell r="G859" t="str">
            <v>EA</v>
          </cell>
          <cell r="J859" t="str">
            <v>I</v>
          </cell>
          <cell r="K859">
            <v>0.08</v>
          </cell>
          <cell r="L859">
            <v>13.51</v>
          </cell>
          <cell r="M859">
            <v>0.55000000000000004</v>
          </cell>
          <cell r="N859">
            <v>6.0794999999999995</v>
          </cell>
          <cell r="O859">
            <v>1.0800000000000001E-2</v>
          </cell>
          <cell r="P859">
            <v>0</v>
          </cell>
          <cell r="Q859">
            <v>0</v>
          </cell>
          <cell r="R859">
            <v>6.0902999999999992</v>
          </cell>
          <cell r="S859">
            <v>1</v>
          </cell>
          <cell r="T859">
            <v>2.64</v>
          </cell>
          <cell r="U859">
            <v>16.079999999999998</v>
          </cell>
          <cell r="V859">
            <v>2.0000000000003126E-2</v>
          </cell>
          <cell r="X859">
            <v>16.100000000000001</v>
          </cell>
          <cell r="Y859">
            <v>0.31221908526256381</v>
          </cell>
          <cell r="Z859">
            <v>15.3</v>
          </cell>
          <cell r="AA859">
            <v>5.1999999999999998E-2</v>
          </cell>
          <cell r="AB859" t="str">
            <v>YES</v>
          </cell>
          <cell r="AC859">
            <v>16.100000000000001</v>
          </cell>
          <cell r="AD859" t="str">
            <v>I</v>
          </cell>
          <cell r="AE859" t="e">
            <v>#N/A</v>
          </cell>
          <cell r="AF859" t="e">
            <v>#N/A</v>
          </cell>
          <cell r="AG859">
            <v>1</v>
          </cell>
          <cell r="AH859" t="e">
            <v>#N/A</v>
          </cell>
          <cell r="AI859">
            <v>0</v>
          </cell>
          <cell r="AJ859">
            <v>0</v>
          </cell>
          <cell r="AL859" t="e">
            <v>#N/A</v>
          </cell>
          <cell r="AM859" t="e">
            <v>#N/A</v>
          </cell>
          <cell r="AN859" t="str">
            <v/>
          </cell>
          <cell r="AO859" t="str">
            <v>x</v>
          </cell>
        </row>
        <row r="860">
          <cell r="B860" t="str">
            <v>SHE2LRO100AT</v>
          </cell>
          <cell r="C860" t="str">
            <v>Rondec Anodized Aluminum</v>
          </cell>
          <cell r="D860" t="str">
            <v>E2L/RO100AT</v>
          </cell>
          <cell r="E860" t="str">
            <v>3/8"</v>
          </cell>
          <cell r="G860" t="str">
            <v>EA</v>
          </cell>
          <cell r="J860" t="str">
            <v>I</v>
          </cell>
          <cell r="K860">
            <v>0.08</v>
          </cell>
          <cell r="L860">
            <v>13.51</v>
          </cell>
          <cell r="M860">
            <v>0.55000000000000004</v>
          </cell>
          <cell r="N860">
            <v>6.0794999999999995</v>
          </cell>
          <cell r="O860">
            <v>1.0800000000000001E-2</v>
          </cell>
          <cell r="P860">
            <v>0</v>
          </cell>
          <cell r="Q860">
            <v>0</v>
          </cell>
          <cell r="R860">
            <v>6.0902999999999992</v>
          </cell>
          <cell r="S860">
            <v>1</v>
          </cell>
          <cell r="T860">
            <v>2.64</v>
          </cell>
          <cell r="U860">
            <v>16.079999999999998</v>
          </cell>
          <cell r="V860">
            <v>2.0000000000003126E-2</v>
          </cell>
          <cell r="X860">
            <v>16.100000000000001</v>
          </cell>
          <cell r="Y860">
            <v>0.31221908526256381</v>
          </cell>
          <cell r="Z860">
            <v>15.3</v>
          </cell>
          <cell r="AA860">
            <v>5.1999999999999998E-2</v>
          </cell>
          <cell r="AB860" t="str">
            <v>YES</v>
          </cell>
          <cell r="AC860">
            <v>16.100000000000001</v>
          </cell>
          <cell r="AD860" t="str">
            <v>I</v>
          </cell>
          <cell r="AE860" t="e">
            <v>#N/A</v>
          </cell>
          <cell r="AF860" t="e">
            <v>#N/A</v>
          </cell>
          <cell r="AG860">
            <v>1</v>
          </cell>
          <cell r="AH860" t="e">
            <v>#N/A</v>
          </cell>
          <cell r="AI860">
            <v>0</v>
          </cell>
          <cell r="AJ860">
            <v>0</v>
          </cell>
          <cell r="AL860" t="e">
            <v>#N/A</v>
          </cell>
          <cell r="AM860" t="e">
            <v>#N/A</v>
          </cell>
          <cell r="AN860" t="str">
            <v/>
          </cell>
          <cell r="AO860" t="str">
            <v>x</v>
          </cell>
        </row>
        <row r="861">
          <cell r="B861" t="str">
            <v>SHE2LRO125AT</v>
          </cell>
          <cell r="C861" t="str">
            <v>Rondec Anodized Aluminum</v>
          </cell>
          <cell r="D861" t="str">
            <v>E2L/RO125AT</v>
          </cell>
          <cell r="E861" t="str">
            <v>1/2"</v>
          </cell>
          <cell r="G861" t="str">
            <v>EA</v>
          </cell>
          <cell r="J861" t="str">
            <v>I</v>
          </cell>
          <cell r="K861">
            <v>0.08</v>
          </cell>
          <cell r="L861">
            <v>13.51</v>
          </cell>
          <cell r="M861">
            <v>0.55000000000000004</v>
          </cell>
          <cell r="N861">
            <v>6.0794999999999995</v>
          </cell>
          <cell r="O861">
            <v>1.0800000000000001E-2</v>
          </cell>
          <cell r="P861">
            <v>0</v>
          </cell>
          <cell r="Q861">
            <v>0</v>
          </cell>
          <cell r="R861">
            <v>6.0902999999999992</v>
          </cell>
          <cell r="S861">
            <v>1</v>
          </cell>
          <cell r="T861">
            <v>2.64</v>
          </cell>
          <cell r="U861">
            <v>16.079999999999998</v>
          </cell>
          <cell r="V861">
            <v>2.0000000000003126E-2</v>
          </cell>
          <cell r="X861">
            <v>16.100000000000001</v>
          </cell>
          <cell r="Y861">
            <v>0.31221908526256381</v>
          </cell>
          <cell r="Z861">
            <v>15.3</v>
          </cell>
          <cell r="AA861">
            <v>5.1999999999999998E-2</v>
          </cell>
          <cell r="AB861" t="str">
            <v>YES</v>
          </cell>
          <cell r="AC861">
            <v>16.100000000000001</v>
          </cell>
          <cell r="AD861" t="str">
            <v>I</v>
          </cell>
          <cell r="AE861" t="e">
            <v>#N/A</v>
          </cell>
          <cell r="AF861" t="e">
            <v>#N/A</v>
          </cell>
          <cell r="AG861">
            <v>1</v>
          </cell>
          <cell r="AH861" t="e">
            <v>#N/A</v>
          </cell>
          <cell r="AI861">
            <v>0</v>
          </cell>
          <cell r="AJ861">
            <v>0</v>
          </cell>
          <cell r="AL861" t="e">
            <v>#N/A</v>
          </cell>
          <cell r="AM861" t="e">
            <v>#N/A</v>
          </cell>
          <cell r="AN861" t="str">
            <v/>
          </cell>
          <cell r="AO861" t="str">
            <v>x</v>
          </cell>
        </row>
        <row r="862">
          <cell r="B862" t="str">
            <v>SHI2LRO80AT</v>
          </cell>
          <cell r="C862" t="str">
            <v>Rondec Anodized Aluminum</v>
          </cell>
          <cell r="D862" t="str">
            <v>I2L/RO80AT</v>
          </cell>
          <cell r="E862" t="str">
            <v>5/16"</v>
          </cell>
          <cell r="G862" t="str">
            <v>EA</v>
          </cell>
          <cell r="J862" t="str">
            <v>I</v>
          </cell>
          <cell r="K862">
            <v>0.04</v>
          </cell>
          <cell r="L862">
            <v>13.51</v>
          </cell>
          <cell r="M862">
            <v>0.55000000000000004</v>
          </cell>
          <cell r="N862">
            <v>6.0794999999999995</v>
          </cell>
          <cell r="O862">
            <v>1.04E-2</v>
          </cell>
          <cell r="P862">
            <v>0</v>
          </cell>
          <cell r="Q862">
            <v>0</v>
          </cell>
          <cell r="R862">
            <v>6.0898999999999992</v>
          </cell>
          <cell r="S862">
            <v>1</v>
          </cell>
          <cell r="T862">
            <v>2.64</v>
          </cell>
          <cell r="U862">
            <v>16.079999999999998</v>
          </cell>
          <cell r="V862">
            <v>2.0000000000003126E-2</v>
          </cell>
          <cell r="X862">
            <v>16.100000000000001</v>
          </cell>
          <cell r="Y862">
            <v>0.31226425748164904</v>
          </cell>
          <cell r="Z862">
            <v>15.3</v>
          </cell>
          <cell r="AA862">
            <v>5.1999999999999998E-2</v>
          </cell>
          <cell r="AB862" t="str">
            <v>YES</v>
          </cell>
          <cell r="AC862">
            <v>16.100000000000001</v>
          </cell>
          <cell r="AD862" t="str">
            <v>I</v>
          </cell>
          <cell r="AE862" t="e">
            <v>#N/A</v>
          </cell>
          <cell r="AF862" t="e">
            <v>#N/A</v>
          </cell>
          <cell r="AG862">
            <v>1</v>
          </cell>
          <cell r="AH862" t="e">
            <v>#N/A</v>
          </cell>
          <cell r="AI862">
            <v>0</v>
          </cell>
          <cell r="AJ862">
            <v>0</v>
          </cell>
          <cell r="AL862" t="e">
            <v>#N/A</v>
          </cell>
          <cell r="AM862" t="e">
            <v>#N/A</v>
          </cell>
          <cell r="AN862" t="str">
            <v/>
          </cell>
          <cell r="AO862" t="str">
            <v>x</v>
          </cell>
        </row>
        <row r="863">
          <cell r="B863" t="str">
            <v>SHI2LRO100AT</v>
          </cell>
          <cell r="C863" t="str">
            <v>Rondec Anodized Aluminum</v>
          </cell>
          <cell r="D863" t="str">
            <v>I2L/RO100AT</v>
          </cell>
          <cell r="E863" t="str">
            <v>3/8"</v>
          </cell>
          <cell r="G863" t="str">
            <v>EA</v>
          </cell>
          <cell r="J863" t="str">
            <v>I</v>
          </cell>
          <cell r="K863">
            <v>0.04</v>
          </cell>
          <cell r="L863">
            <v>13.51</v>
          </cell>
          <cell r="M863">
            <v>0.55000000000000004</v>
          </cell>
          <cell r="N863">
            <v>6.0794999999999995</v>
          </cell>
          <cell r="O863">
            <v>1.04E-2</v>
          </cell>
          <cell r="P863">
            <v>0</v>
          </cell>
          <cell r="Q863">
            <v>0</v>
          </cell>
          <cell r="R863">
            <v>6.0898999999999992</v>
          </cell>
          <cell r="S863">
            <v>1</v>
          </cell>
          <cell r="T863">
            <v>2.64</v>
          </cell>
          <cell r="U863">
            <v>16.079999999999998</v>
          </cell>
          <cell r="V863">
            <v>2.0000000000003126E-2</v>
          </cell>
          <cell r="X863">
            <v>16.100000000000001</v>
          </cell>
          <cell r="Y863">
            <v>0.31226425748164904</v>
          </cell>
          <cell r="Z863">
            <v>15.3</v>
          </cell>
          <cell r="AA863">
            <v>5.1999999999999998E-2</v>
          </cell>
          <cell r="AB863" t="str">
            <v>YES</v>
          </cell>
          <cell r="AC863">
            <v>16.100000000000001</v>
          </cell>
          <cell r="AD863" t="str">
            <v>I</v>
          </cell>
          <cell r="AE863" t="e">
            <v>#N/A</v>
          </cell>
          <cell r="AF863" t="e">
            <v>#N/A</v>
          </cell>
          <cell r="AG863">
            <v>1</v>
          </cell>
          <cell r="AH863" t="e">
            <v>#N/A</v>
          </cell>
          <cell r="AI863">
            <v>0</v>
          </cell>
          <cell r="AJ863">
            <v>0</v>
          </cell>
          <cell r="AL863" t="e">
            <v>#N/A</v>
          </cell>
          <cell r="AM863" t="e">
            <v>#N/A</v>
          </cell>
          <cell r="AN863" t="str">
            <v/>
          </cell>
          <cell r="AO863" t="str">
            <v>x</v>
          </cell>
        </row>
        <row r="864">
          <cell r="B864" t="str">
            <v>SHI2LRO125AT</v>
          </cell>
          <cell r="C864" t="str">
            <v>Rondec Anodized Aluminum</v>
          </cell>
          <cell r="D864" t="str">
            <v>I2L/RO125AT</v>
          </cell>
          <cell r="E864" t="str">
            <v>1/2"</v>
          </cell>
          <cell r="G864" t="str">
            <v>EA</v>
          </cell>
          <cell r="J864" t="str">
            <v>I</v>
          </cell>
          <cell r="K864">
            <v>0.04</v>
          </cell>
          <cell r="L864">
            <v>13.51</v>
          </cell>
          <cell r="M864">
            <v>0.55000000000000004</v>
          </cell>
          <cell r="N864">
            <v>6.0794999999999995</v>
          </cell>
          <cell r="O864">
            <v>1.04E-2</v>
          </cell>
          <cell r="P864">
            <v>0</v>
          </cell>
          <cell r="Q864">
            <v>0</v>
          </cell>
          <cell r="R864">
            <v>6.0898999999999992</v>
          </cell>
          <cell r="S864">
            <v>1</v>
          </cell>
          <cell r="T864">
            <v>2.64</v>
          </cell>
          <cell r="U864">
            <v>16.079999999999998</v>
          </cell>
          <cell r="V864">
            <v>2.0000000000003126E-2</v>
          </cell>
          <cell r="X864">
            <v>16.100000000000001</v>
          </cell>
          <cell r="Y864">
            <v>0.31226425748164904</v>
          </cell>
          <cell r="Z864">
            <v>15.3</v>
          </cell>
          <cell r="AA864">
            <v>5.1999999999999998E-2</v>
          </cell>
          <cell r="AB864" t="str">
            <v>YES</v>
          </cell>
          <cell r="AC864">
            <v>16.100000000000001</v>
          </cell>
          <cell r="AD864" t="str">
            <v>I</v>
          </cell>
          <cell r="AE864" t="e">
            <v>#N/A</v>
          </cell>
          <cell r="AF864" t="e">
            <v>#N/A</v>
          </cell>
          <cell r="AG864">
            <v>1</v>
          </cell>
          <cell r="AH864" t="e">
            <v>#N/A</v>
          </cell>
          <cell r="AI864">
            <v>0</v>
          </cell>
          <cell r="AJ864">
            <v>0</v>
          </cell>
          <cell r="AL864" t="e">
            <v>#N/A</v>
          </cell>
          <cell r="AM864" t="e">
            <v>#N/A</v>
          </cell>
          <cell r="AN864" t="str">
            <v/>
          </cell>
          <cell r="AO864" t="str">
            <v>x</v>
          </cell>
        </row>
        <row r="865">
          <cell r="B865" t="str">
            <v>SHRO45E</v>
          </cell>
          <cell r="C865" t="str">
            <v>Rondec Stainless Steel</v>
          </cell>
          <cell r="D865" t="str">
            <v>RO45E</v>
          </cell>
          <cell r="E865" t="str">
            <v>3/16" x 8'</v>
          </cell>
          <cell r="G865" t="str">
            <v>EA</v>
          </cell>
          <cell r="J865" t="str">
            <v>I</v>
          </cell>
          <cell r="K865">
            <v>0.95</v>
          </cell>
          <cell r="L865">
            <v>36.549999999999997</v>
          </cell>
          <cell r="M865">
            <v>0.55000000000000004</v>
          </cell>
          <cell r="N865">
            <v>16.447499999999998</v>
          </cell>
          <cell r="O865">
            <v>1.95E-2</v>
          </cell>
          <cell r="P865">
            <v>0</v>
          </cell>
          <cell r="Q865">
            <v>0</v>
          </cell>
          <cell r="R865">
            <v>16.466999999999999</v>
          </cell>
          <cell r="S865">
            <v>1</v>
          </cell>
          <cell r="T865">
            <v>2.64</v>
          </cell>
          <cell r="U865">
            <v>43.47</v>
          </cell>
          <cell r="V865">
            <v>3.0000000000001137E-2</v>
          </cell>
          <cell r="X865">
            <v>43.5</v>
          </cell>
          <cell r="Y865">
            <v>0.31172413793103454</v>
          </cell>
          <cell r="Z865">
            <v>41.95</v>
          </cell>
          <cell r="AA865">
            <v>3.6999999999999998E-2</v>
          </cell>
          <cell r="AB865" t="str">
            <v>YES</v>
          </cell>
          <cell r="AC865">
            <v>43.5</v>
          </cell>
          <cell r="AD865" t="str">
            <v>I</v>
          </cell>
          <cell r="AE865" t="e">
            <v>#N/A</v>
          </cell>
          <cell r="AF865" t="e">
            <v>#N/A</v>
          </cell>
          <cell r="AG865">
            <v>1</v>
          </cell>
          <cell r="AH865" t="e">
            <v>#N/A</v>
          </cell>
          <cell r="AI865">
            <v>0</v>
          </cell>
          <cell r="AJ865">
            <v>0</v>
          </cell>
          <cell r="AL865" t="e">
            <v>#N/A</v>
          </cell>
          <cell r="AM865" t="e">
            <v>#N/A</v>
          </cell>
          <cell r="AN865" t="str">
            <v/>
          </cell>
          <cell r="AO865" t="str">
            <v>x</v>
          </cell>
        </row>
        <row r="866">
          <cell r="B866" t="str">
            <v>SHRO60E</v>
          </cell>
          <cell r="C866" t="str">
            <v>Rondec Stainless Steel</v>
          </cell>
          <cell r="D866" t="str">
            <v>RO60E</v>
          </cell>
          <cell r="E866" t="str">
            <v>1/4" x 8'</v>
          </cell>
          <cell r="G866" t="str">
            <v>EA</v>
          </cell>
          <cell r="J866" t="str">
            <v>I</v>
          </cell>
          <cell r="K866">
            <v>1.06</v>
          </cell>
          <cell r="L866">
            <v>38.03</v>
          </cell>
          <cell r="M866">
            <v>0.55000000000000004</v>
          </cell>
          <cell r="N866">
            <v>17.113499999999998</v>
          </cell>
          <cell r="O866">
            <v>2.06E-2</v>
          </cell>
          <cell r="P866">
            <v>0</v>
          </cell>
          <cell r="Q866">
            <v>0</v>
          </cell>
          <cell r="R866">
            <v>17.1341</v>
          </cell>
          <cell r="S866">
            <v>1</v>
          </cell>
          <cell r="T866">
            <v>2.64</v>
          </cell>
          <cell r="U866">
            <v>45.23</v>
          </cell>
          <cell r="V866">
            <v>0.02</v>
          </cell>
          <cell r="X866">
            <v>45.25</v>
          </cell>
          <cell r="Y866">
            <v>0.3115379206428931</v>
          </cell>
          <cell r="Z866">
            <v>43.65</v>
          </cell>
          <cell r="AA866">
            <v>3.6999999999999998E-2</v>
          </cell>
          <cell r="AB866" t="str">
            <v>YES</v>
          </cell>
          <cell r="AC866">
            <v>45.25</v>
          </cell>
          <cell r="AD866" t="str">
            <v>I</v>
          </cell>
          <cell r="AE866" t="e">
            <v>#N/A</v>
          </cell>
          <cell r="AF866" t="e">
            <v>#N/A</v>
          </cell>
          <cell r="AG866">
            <v>1</v>
          </cell>
          <cell r="AH866" t="e">
            <v>#N/A</v>
          </cell>
          <cell r="AI866">
            <v>0</v>
          </cell>
          <cell r="AJ866">
            <v>0</v>
          </cell>
          <cell r="AL866" t="e">
            <v>#N/A</v>
          </cell>
          <cell r="AM866" t="e">
            <v>#N/A</v>
          </cell>
          <cell r="AN866" t="str">
            <v/>
          </cell>
          <cell r="AO866" t="str">
            <v>x</v>
          </cell>
        </row>
        <row r="867">
          <cell r="B867" t="str">
            <v>SHRO70E</v>
          </cell>
          <cell r="C867" t="str">
            <v>Rondec Stainless Steel</v>
          </cell>
          <cell r="D867" t="str">
            <v>RO70E</v>
          </cell>
          <cell r="E867" t="str">
            <v>9/32" x 8'</v>
          </cell>
          <cell r="G867" t="str">
            <v>EA</v>
          </cell>
          <cell r="J867" t="str">
            <v>I</v>
          </cell>
          <cell r="K867">
            <v>1.38</v>
          </cell>
          <cell r="L867">
            <v>39.46</v>
          </cell>
          <cell r="M867">
            <v>0.55000000000000004</v>
          </cell>
          <cell r="N867">
            <v>17.756999999999998</v>
          </cell>
          <cell r="O867">
            <v>2.3800000000000002E-2</v>
          </cell>
          <cell r="P867">
            <v>0</v>
          </cell>
          <cell r="Q867">
            <v>0</v>
          </cell>
          <cell r="R867">
            <v>17.780799999999999</v>
          </cell>
          <cell r="S867">
            <v>1</v>
          </cell>
          <cell r="T867">
            <v>2.64</v>
          </cell>
          <cell r="U867">
            <v>46.94</v>
          </cell>
          <cell r="V867">
            <v>0.01</v>
          </cell>
          <cell r="X867">
            <v>46.95</v>
          </cell>
          <cell r="Y867">
            <v>0.31142220931358328</v>
          </cell>
          <cell r="Z867">
            <v>45.3</v>
          </cell>
          <cell r="AA867">
            <v>3.5999999999999997E-2</v>
          </cell>
          <cell r="AB867" t="str">
            <v>YES</v>
          </cell>
          <cell r="AC867">
            <v>46.95</v>
          </cell>
          <cell r="AD867" t="str">
            <v>I</v>
          </cell>
          <cell r="AE867" t="e">
            <v>#N/A</v>
          </cell>
          <cell r="AF867" t="e">
            <v>#N/A</v>
          </cell>
          <cell r="AG867">
            <v>1</v>
          </cell>
          <cell r="AH867" t="e">
            <v>#N/A</v>
          </cell>
          <cell r="AI867">
            <v>0</v>
          </cell>
          <cell r="AJ867">
            <v>0</v>
          </cell>
          <cell r="AL867" t="e">
            <v>#N/A</v>
          </cell>
          <cell r="AM867" t="e">
            <v>#N/A</v>
          </cell>
          <cell r="AN867" t="str">
            <v/>
          </cell>
          <cell r="AO867" t="str">
            <v>x</v>
          </cell>
        </row>
        <row r="868">
          <cell r="B868" t="str">
            <v>SHRO80E</v>
          </cell>
          <cell r="C868" t="str">
            <v>Rondec Stainless Steel</v>
          </cell>
          <cell r="D868" t="str">
            <v>RO80E</v>
          </cell>
          <cell r="E868" t="str">
            <v>5/16" x 8'</v>
          </cell>
          <cell r="G868" t="str">
            <v>EA</v>
          </cell>
          <cell r="J868" t="str">
            <v>I</v>
          </cell>
          <cell r="K868">
            <v>1.21</v>
          </cell>
          <cell r="L868">
            <v>40.9</v>
          </cell>
          <cell r="M868">
            <v>0.55000000000000004</v>
          </cell>
          <cell r="N868">
            <v>18.404999999999998</v>
          </cell>
          <cell r="O868">
            <v>2.2100000000000002E-2</v>
          </cell>
          <cell r="P868">
            <v>0</v>
          </cell>
          <cell r="Q868">
            <v>0</v>
          </cell>
          <cell r="R868">
            <v>18.427099999999996</v>
          </cell>
          <cell r="S868">
            <v>1</v>
          </cell>
          <cell r="T868">
            <v>2.64</v>
          </cell>
          <cell r="U868">
            <v>48.65</v>
          </cell>
          <cell r="V868">
            <v>0</v>
          </cell>
          <cell r="X868">
            <v>48.65</v>
          </cell>
          <cell r="Y868">
            <v>0.31132953377557709</v>
          </cell>
          <cell r="Z868">
            <v>46.9</v>
          </cell>
          <cell r="AA868">
            <v>3.6999999999999998E-2</v>
          </cell>
          <cell r="AB868" t="str">
            <v>YES</v>
          </cell>
          <cell r="AC868">
            <v>48.65</v>
          </cell>
          <cell r="AD868" t="str">
            <v>I</v>
          </cell>
          <cell r="AE868" t="e">
            <v>#N/A</v>
          </cell>
          <cell r="AF868" t="e">
            <v>#N/A</v>
          </cell>
          <cell r="AG868">
            <v>1</v>
          </cell>
          <cell r="AH868" t="e">
            <v>#N/A</v>
          </cell>
          <cell r="AI868">
            <v>0</v>
          </cell>
          <cell r="AJ868">
            <v>0</v>
          </cell>
          <cell r="AL868" t="e">
            <v>#N/A</v>
          </cell>
          <cell r="AM868" t="e">
            <v>#N/A</v>
          </cell>
          <cell r="AN868" t="str">
            <v/>
          </cell>
          <cell r="AO868" t="str">
            <v>x</v>
          </cell>
        </row>
        <row r="869">
          <cell r="B869" t="str">
            <v>SHRO90E</v>
          </cell>
          <cell r="C869" t="str">
            <v>Rondec Stainless Steel</v>
          </cell>
          <cell r="D869" t="str">
            <v>RO90E</v>
          </cell>
          <cell r="E869" t="str">
            <v>11/32" x 8'</v>
          </cell>
          <cell r="G869" t="str">
            <v>EA</v>
          </cell>
          <cell r="J869" t="str">
            <v>I</v>
          </cell>
          <cell r="K869">
            <v>1.58</v>
          </cell>
          <cell r="L869">
            <v>42.41</v>
          </cell>
          <cell r="M869">
            <v>0.55000000000000004</v>
          </cell>
          <cell r="N869">
            <v>19.084499999999995</v>
          </cell>
          <cell r="O869">
            <v>2.5800000000000003E-2</v>
          </cell>
          <cell r="P869">
            <v>0</v>
          </cell>
          <cell r="Q869">
            <v>0</v>
          </cell>
          <cell r="R869">
            <v>19.110299999999995</v>
          </cell>
          <cell r="S869">
            <v>1</v>
          </cell>
          <cell r="T869">
            <v>2.64</v>
          </cell>
          <cell r="U869">
            <v>50.45</v>
          </cell>
          <cell r="V869">
            <v>0</v>
          </cell>
          <cell r="X869">
            <v>50.45</v>
          </cell>
          <cell r="Y869">
            <v>0.31127849355797843</v>
          </cell>
          <cell r="Z869">
            <v>48.65</v>
          </cell>
          <cell r="AA869">
            <v>3.6999999999999998E-2</v>
          </cell>
          <cell r="AB869" t="str">
            <v>YES</v>
          </cell>
          <cell r="AC869">
            <v>50.45</v>
          </cell>
          <cell r="AD869" t="str">
            <v>I</v>
          </cell>
          <cell r="AE869" t="e">
            <v>#N/A</v>
          </cell>
          <cell r="AF869" t="e">
            <v>#N/A</v>
          </cell>
          <cell r="AG869">
            <v>1</v>
          </cell>
          <cell r="AH869" t="e">
            <v>#N/A</v>
          </cell>
          <cell r="AI869">
            <v>0</v>
          </cell>
          <cell r="AJ869">
            <v>0</v>
          </cell>
          <cell r="AL869" t="e">
            <v>#N/A</v>
          </cell>
          <cell r="AM869" t="e">
            <v>#N/A</v>
          </cell>
          <cell r="AN869" t="str">
            <v/>
          </cell>
          <cell r="AO869" t="str">
            <v>x</v>
          </cell>
        </row>
        <row r="870">
          <cell r="B870" t="str">
            <v>SHRO100E</v>
          </cell>
          <cell r="C870" t="str">
            <v>Rondec Stainless Steel</v>
          </cell>
          <cell r="D870" t="str">
            <v>RO100E</v>
          </cell>
          <cell r="E870" t="str">
            <v>3/8" x 8'</v>
          </cell>
          <cell r="G870" t="str">
            <v>EA</v>
          </cell>
          <cell r="J870" t="str">
            <v>I</v>
          </cell>
          <cell r="K870">
            <v>1.34</v>
          </cell>
          <cell r="L870">
            <v>43.92</v>
          </cell>
          <cell r="M870">
            <v>0.55000000000000004</v>
          </cell>
          <cell r="N870">
            <v>19.763999999999999</v>
          </cell>
          <cell r="O870">
            <v>2.3400000000000001E-2</v>
          </cell>
          <cell r="P870">
            <v>0</v>
          </cell>
          <cell r="Q870">
            <v>0</v>
          </cell>
          <cell r="R870">
            <v>19.787399999999998</v>
          </cell>
          <cell r="S870">
            <v>1</v>
          </cell>
          <cell r="T870">
            <v>2.64</v>
          </cell>
          <cell r="U870">
            <v>52.24</v>
          </cell>
          <cell r="V870">
            <v>0.01</v>
          </cell>
          <cell r="X870">
            <v>52.25</v>
          </cell>
          <cell r="Y870">
            <v>0.31144323618964775</v>
          </cell>
          <cell r="Z870">
            <v>50.4</v>
          </cell>
          <cell r="AA870">
            <v>3.6999999999999998E-2</v>
          </cell>
          <cell r="AB870" t="str">
            <v>YES</v>
          </cell>
          <cell r="AC870">
            <v>52.25</v>
          </cell>
          <cell r="AD870" t="str">
            <v>I</v>
          </cell>
          <cell r="AE870" t="e">
            <v>#N/A</v>
          </cell>
          <cell r="AF870" t="e">
            <v>#N/A</v>
          </cell>
          <cell r="AG870">
            <v>1</v>
          </cell>
          <cell r="AH870" t="e">
            <v>#N/A</v>
          </cell>
          <cell r="AI870">
            <v>0</v>
          </cell>
          <cell r="AJ870">
            <v>0</v>
          </cell>
          <cell r="AL870" t="e">
            <v>#N/A</v>
          </cell>
          <cell r="AM870" t="e">
            <v>#N/A</v>
          </cell>
          <cell r="AN870" t="str">
            <v/>
          </cell>
          <cell r="AO870" t="str">
            <v>x</v>
          </cell>
        </row>
        <row r="871">
          <cell r="B871" t="str">
            <v>SHRO110E</v>
          </cell>
          <cell r="C871" t="str">
            <v>Rondec Stainless Steel</v>
          </cell>
          <cell r="D871" t="str">
            <v>RO110E</v>
          </cell>
          <cell r="E871" t="str">
            <v>7/16" x 8'</v>
          </cell>
          <cell r="G871" t="str">
            <v>EA</v>
          </cell>
          <cell r="J871" t="str">
            <v>I</v>
          </cell>
          <cell r="K871">
            <v>1.76</v>
          </cell>
          <cell r="L871">
            <v>45.35</v>
          </cell>
          <cell r="M871">
            <v>0.55000000000000004</v>
          </cell>
          <cell r="N871">
            <v>20.407499999999999</v>
          </cell>
          <cell r="O871">
            <v>2.76E-2</v>
          </cell>
          <cell r="P871">
            <v>0</v>
          </cell>
          <cell r="Q871">
            <v>0</v>
          </cell>
          <cell r="R871">
            <v>20.435099999999998</v>
          </cell>
          <cell r="S871">
            <v>1</v>
          </cell>
          <cell r="T871">
            <v>2.64</v>
          </cell>
          <cell r="U871">
            <v>53.95</v>
          </cell>
          <cell r="V871">
            <v>0</v>
          </cell>
          <cell r="X871">
            <v>53.95</v>
          </cell>
          <cell r="Y871">
            <v>0.31131182070941121</v>
          </cell>
          <cell r="Z871">
            <v>52.05</v>
          </cell>
          <cell r="AA871">
            <v>3.6999999999999998E-2</v>
          </cell>
          <cell r="AB871" t="str">
            <v>YES</v>
          </cell>
          <cell r="AC871">
            <v>53.95</v>
          </cell>
          <cell r="AD871" t="str">
            <v>I</v>
          </cell>
          <cell r="AE871" t="e">
            <v>#N/A</v>
          </cell>
          <cell r="AF871" t="e">
            <v>#N/A</v>
          </cell>
          <cell r="AG871">
            <v>1</v>
          </cell>
          <cell r="AH871" t="e">
            <v>#N/A</v>
          </cell>
          <cell r="AI871">
            <v>0</v>
          </cell>
          <cell r="AJ871">
            <v>0</v>
          </cell>
          <cell r="AL871" t="e">
            <v>#N/A</v>
          </cell>
          <cell r="AM871" t="e">
            <v>#N/A</v>
          </cell>
          <cell r="AN871" t="str">
            <v/>
          </cell>
          <cell r="AO871" t="str">
            <v>x</v>
          </cell>
        </row>
        <row r="872">
          <cell r="B872" t="str">
            <v>SHRO125E</v>
          </cell>
          <cell r="C872" t="str">
            <v>Rondec Stainless Steel</v>
          </cell>
          <cell r="D872" t="str">
            <v>RO125E</v>
          </cell>
          <cell r="E872" t="str">
            <v>1/2" x 8'</v>
          </cell>
          <cell r="G872" t="str">
            <v>EA</v>
          </cell>
          <cell r="J872" t="str">
            <v>I</v>
          </cell>
          <cell r="K872">
            <v>1.9650000000000001</v>
          </cell>
          <cell r="L872">
            <v>46.79</v>
          </cell>
          <cell r="M872">
            <v>0.55000000000000004</v>
          </cell>
          <cell r="N872">
            <v>21.055499999999999</v>
          </cell>
          <cell r="O872">
            <v>2.9650000000000003E-2</v>
          </cell>
          <cell r="P872">
            <v>0</v>
          </cell>
          <cell r="Q872">
            <v>0</v>
          </cell>
          <cell r="R872">
            <v>21.085149999999999</v>
          </cell>
          <cell r="S872">
            <v>1</v>
          </cell>
          <cell r="T872">
            <v>2.64</v>
          </cell>
          <cell r="U872">
            <v>55.66</v>
          </cell>
          <cell r="V872">
            <v>-0.01</v>
          </cell>
          <cell r="X872">
            <v>55.65</v>
          </cell>
          <cell r="Y872">
            <v>0.31111165563995763</v>
          </cell>
          <cell r="Z872">
            <v>53.7</v>
          </cell>
          <cell r="AA872">
            <v>3.5999999999999997E-2</v>
          </cell>
          <cell r="AB872" t="str">
            <v>YES</v>
          </cell>
          <cell r="AC872">
            <v>55.65</v>
          </cell>
          <cell r="AD872" t="str">
            <v>I</v>
          </cell>
          <cell r="AE872" t="e">
            <v>#N/A</v>
          </cell>
          <cell r="AF872" t="e">
            <v>#N/A</v>
          </cell>
          <cell r="AG872">
            <v>1</v>
          </cell>
          <cell r="AH872" t="e">
            <v>#N/A</v>
          </cell>
          <cell r="AI872">
            <v>0</v>
          </cell>
          <cell r="AJ872">
            <v>0</v>
          </cell>
          <cell r="AL872" t="e">
            <v>#N/A</v>
          </cell>
          <cell r="AM872" t="e">
            <v>#N/A</v>
          </cell>
          <cell r="AN872" t="str">
            <v/>
          </cell>
          <cell r="AO872" t="str">
            <v>x</v>
          </cell>
        </row>
        <row r="873">
          <cell r="B873" t="str">
            <v>SHRO150E</v>
          </cell>
          <cell r="C873" t="str">
            <v>Rondec Stainless Steel</v>
          </cell>
          <cell r="D873" t="str">
            <v>RO150E</v>
          </cell>
          <cell r="E873" t="str">
            <v>9/16" x 8'</v>
          </cell>
          <cell r="G873" t="str">
            <v>EA</v>
          </cell>
          <cell r="J873" t="str">
            <v>I</v>
          </cell>
          <cell r="K873">
            <v>2.17</v>
          </cell>
          <cell r="L873">
            <v>51.46</v>
          </cell>
          <cell r="M873">
            <v>0.55000000000000004</v>
          </cell>
          <cell r="N873">
            <v>23.156999999999996</v>
          </cell>
          <cell r="O873">
            <v>3.1699999999999999E-2</v>
          </cell>
          <cell r="P873">
            <v>0</v>
          </cell>
          <cell r="Q873">
            <v>0</v>
          </cell>
          <cell r="R873">
            <v>23.188699999999997</v>
          </cell>
          <cell r="S873">
            <v>1</v>
          </cell>
          <cell r="T873">
            <v>2.64</v>
          </cell>
          <cell r="U873">
            <v>61.22</v>
          </cell>
          <cell r="V873">
            <v>0.03</v>
          </cell>
          <cell r="X873">
            <v>61.25</v>
          </cell>
          <cell r="Y873">
            <v>0.31165269016697594</v>
          </cell>
          <cell r="Z873">
            <v>59.05</v>
          </cell>
          <cell r="AA873">
            <v>3.6999999999999998E-2</v>
          </cell>
          <cell r="AB873" t="str">
            <v>YES</v>
          </cell>
          <cell r="AC873">
            <v>61.25</v>
          </cell>
          <cell r="AD873" t="str">
            <v>I</v>
          </cell>
          <cell r="AE873" t="e">
            <v>#N/A</v>
          </cell>
          <cell r="AF873" t="e">
            <v>#N/A</v>
          </cell>
          <cell r="AG873">
            <v>1</v>
          </cell>
          <cell r="AH873" t="e">
            <v>#N/A</v>
          </cell>
          <cell r="AI873">
            <v>0</v>
          </cell>
          <cell r="AJ873">
            <v>0</v>
          </cell>
          <cell r="AL873" t="e">
            <v>#N/A</v>
          </cell>
          <cell r="AM873" t="e">
            <v>#N/A</v>
          </cell>
          <cell r="AN873" t="str">
            <v/>
          </cell>
          <cell r="AO873" t="str">
            <v>x</v>
          </cell>
        </row>
        <row r="874">
          <cell r="B874" t="str">
            <v>SHEVRO45E</v>
          </cell>
          <cell r="C874" t="str">
            <v>Rondec Stainless Steel</v>
          </cell>
          <cell r="D874" t="str">
            <v>EV/RO45E</v>
          </cell>
          <cell r="E874" t="str">
            <v>3/16"</v>
          </cell>
          <cell r="G874" t="str">
            <v>EA</v>
          </cell>
          <cell r="J874" t="str">
            <v>I</v>
          </cell>
          <cell r="K874">
            <v>0.01</v>
          </cell>
          <cell r="L874">
            <v>27.01</v>
          </cell>
          <cell r="M874">
            <v>0.55000000000000004</v>
          </cell>
          <cell r="N874">
            <v>12.154499999999999</v>
          </cell>
          <cell r="O874">
            <v>1.01E-2</v>
          </cell>
          <cell r="P874">
            <v>0</v>
          </cell>
          <cell r="Q874">
            <v>0</v>
          </cell>
          <cell r="R874">
            <v>12.164599999999998</v>
          </cell>
          <cell r="S874">
            <v>1</v>
          </cell>
          <cell r="T874">
            <v>2.64</v>
          </cell>
          <cell r="U874">
            <v>32.11</v>
          </cell>
          <cell r="V874">
            <v>-0.01</v>
          </cell>
          <cell r="X874">
            <v>32.1</v>
          </cell>
          <cell r="Y874">
            <v>0.31098272444066849</v>
          </cell>
          <cell r="Z874">
            <v>31</v>
          </cell>
          <cell r="AA874">
            <v>3.5000000000000003E-2</v>
          </cell>
          <cell r="AB874" t="str">
            <v>YES</v>
          </cell>
          <cell r="AC874">
            <v>32.1</v>
          </cell>
          <cell r="AD874" t="str">
            <v>I</v>
          </cell>
          <cell r="AE874" t="e">
            <v>#N/A</v>
          </cell>
          <cell r="AF874" t="e">
            <v>#N/A</v>
          </cell>
          <cell r="AG874">
            <v>1</v>
          </cell>
          <cell r="AH874" t="e">
            <v>#N/A</v>
          </cell>
          <cell r="AI874">
            <v>0</v>
          </cell>
          <cell r="AJ874">
            <v>0</v>
          </cell>
          <cell r="AL874" t="e">
            <v>#N/A</v>
          </cell>
          <cell r="AM874" t="e">
            <v>#N/A</v>
          </cell>
          <cell r="AN874" t="str">
            <v/>
          </cell>
          <cell r="AO874" t="str">
            <v>x</v>
          </cell>
        </row>
        <row r="875">
          <cell r="B875" t="str">
            <v>SHEVRO60E</v>
          </cell>
          <cell r="C875" t="str">
            <v>Rondec Stainless Steel</v>
          </cell>
          <cell r="D875" t="str">
            <v>EV/RO60E</v>
          </cell>
          <cell r="E875" t="str">
            <v>1/4"</v>
          </cell>
          <cell r="G875" t="str">
            <v>EA</v>
          </cell>
          <cell r="J875" t="str">
            <v>I</v>
          </cell>
          <cell r="K875">
            <v>0.01</v>
          </cell>
          <cell r="L875">
            <v>27.01</v>
          </cell>
          <cell r="M875">
            <v>0.55000000000000004</v>
          </cell>
          <cell r="N875">
            <v>12.154499999999999</v>
          </cell>
          <cell r="O875">
            <v>1.01E-2</v>
          </cell>
          <cell r="P875">
            <v>0</v>
          </cell>
          <cell r="Q875">
            <v>0</v>
          </cell>
          <cell r="R875">
            <v>12.164599999999998</v>
          </cell>
          <cell r="S875">
            <v>1</v>
          </cell>
          <cell r="T875">
            <v>2.64</v>
          </cell>
          <cell r="U875">
            <v>32.11</v>
          </cell>
          <cell r="V875">
            <v>-0.01</v>
          </cell>
          <cell r="X875">
            <v>32.1</v>
          </cell>
          <cell r="Y875">
            <v>0.31098272444066849</v>
          </cell>
          <cell r="Z875">
            <v>31</v>
          </cell>
          <cell r="AA875">
            <v>3.5000000000000003E-2</v>
          </cell>
          <cell r="AB875" t="str">
            <v>YES</v>
          </cell>
          <cell r="AC875">
            <v>32.1</v>
          </cell>
          <cell r="AD875" t="str">
            <v>I</v>
          </cell>
          <cell r="AE875" t="e">
            <v>#N/A</v>
          </cell>
          <cell r="AF875" t="e">
            <v>#N/A</v>
          </cell>
          <cell r="AG875">
            <v>1</v>
          </cell>
          <cell r="AH875" t="e">
            <v>#N/A</v>
          </cell>
          <cell r="AI875">
            <v>0</v>
          </cell>
          <cell r="AJ875">
            <v>0</v>
          </cell>
          <cell r="AL875" t="e">
            <v>#N/A</v>
          </cell>
          <cell r="AM875" t="e">
            <v>#N/A</v>
          </cell>
          <cell r="AN875" t="str">
            <v/>
          </cell>
          <cell r="AO875" t="str">
            <v>x</v>
          </cell>
        </row>
        <row r="876">
          <cell r="B876" t="str">
            <v>SHEVRO70E</v>
          </cell>
          <cell r="C876" t="str">
            <v>Rondec Stainless Steel</v>
          </cell>
          <cell r="D876" t="str">
            <v>EV/RO70E</v>
          </cell>
          <cell r="E876" t="str">
            <v>9/32"</v>
          </cell>
          <cell r="G876" t="str">
            <v>EA</v>
          </cell>
          <cell r="J876" t="str">
            <v>I</v>
          </cell>
          <cell r="K876">
            <v>0.01</v>
          </cell>
          <cell r="L876">
            <v>29.02</v>
          </cell>
          <cell r="M876">
            <v>0.55000000000000004</v>
          </cell>
          <cell r="N876">
            <v>13.058999999999999</v>
          </cell>
          <cell r="O876">
            <v>1.01E-2</v>
          </cell>
          <cell r="P876">
            <v>0</v>
          </cell>
          <cell r="Q876">
            <v>0</v>
          </cell>
          <cell r="R876">
            <v>13.069099999999999</v>
          </cell>
          <cell r="S876">
            <v>1</v>
          </cell>
          <cell r="T876">
            <v>2.64</v>
          </cell>
          <cell r="U876">
            <v>34.5</v>
          </cell>
          <cell r="V876">
            <v>0</v>
          </cell>
          <cell r="X876">
            <v>34.5</v>
          </cell>
          <cell r="Y876">
            <v>0.31124637681159434</v>
          </cell>
          <cell r="Z876">
            <v>33.299999999999997</v>
          </cell>
          <cell r="AA876">
            <v>3.5999999999999997E-2</v>
          </cell>
          <cell r="AB876" t="str">
            <v>YES</v>
          </cell>
          <cell r="AC876">
            <v>34.5</v>
          </cell>
          <cell r="AD876" t="str">
            <v>I</v>
          </cell>
          <cell r="AE876" t="e">
            <v>#N/A</v>
          </cell>
          <cell r="AF876" t="e">
            <v>#N/A</v>
          </cell>
          <cell r="AG876">
            <v>1</v>
          </cell>
          <cell r="AH876" t="e">
            <v>#N/A</v>
          </cell>
          <cell r="AI876">
            <v>0</v>
          </cell>
          <cell r="AJ876">
            <v>0</v>
          </cell>
          <cell r="AL876" t="e">
            <v>#N/A</v>
          </cell>
          <cell r="AM876" t="e">
            <v>#N/A</v>
          </cell>
          <cell r="AN876" t="str">
            <v/>
          </cell>
          <cell r="AO876" t="str">
            <v>x</v>
          </cell>
        </row>
        <row r="877">
          <cell r="B877" t="str">
            <v>SHEVRO80E</v>
          </cell>
          <cell r="C877" t="str">
            <v>Rondec Stainless Steel</v>
          </cell>
          <cell r="D877" t="str">
            <v>EV/RO80E</v>
          </cell>
          <cell r="E877" t="str">
            <v>5/16"</v>
          </cell>
          <cell r="G877" t="str">
            <v>EA</v>
          </cell>
          <cell r="J877" t="str">
            <v>I</v>
          </cell>
          <cell r="K877">
            <v>0.01</v>
          </cell>
          <cell r="L877">
            <v>29.02</v>
          </cell>
          <cell r="M877">
            <v>0.55000000000000004</v>
          </cell>
          <cell r="N877">
            <v>13.058999999999999</v>
          </cell>
          <cell r="O877">
            <v>1.01E-2</v>
          </cell>
          <cell r="P877">
            <v>0</v>
          </cell>
          <cell r="Q877">
            <v>0</v>
          </cell>
          <cell r="R877">
            <v>13.069099999999999</v>
          </cell>
          <cell r="S877">
            <v>1</v>
          </cell>
          <cell r="T877">
            <v>2.64</v>
          </cell>
          <cell r="U877">
            <v>34.5</v>
          </cell>
          <cell r="V877">
            <v>0</v>
          </cell>
          <cell r="X877">
            <v>34.5</v>
          </cell>
          <cell r="Y877">
            <v>0.31124637681159434</v>
          </cell>
          <cell r="Z877">
            <v>33.299999999999997</v>
          </cell>
          <cell r="AA877">
            <v>3.5999999999999997E-2</v>
          </cell>
          <cell r="AB877" t="str">
            <v>YES</v>
          </cell>
          <cell r="AC877">
            <v>34.5</v>
          </cell>
          <cell r="AD877" t="str">
            <v>I</v>
          </cell>
          <cell r="AE877" t="e">
            <v>#N/A</v>
          </cell>
          <cell r="AF877" t="e">
            <v>#N/A</v>
          </cell>
          <cell r="AG877">
            <v>1</v>
          </cell>
          <cell r="AH877" t="e">
            <v>#N/A</v>
          </cell>
          <cell r="AI877">
            <v>0</v>
          </cell>
          <cell r="AJ877">
            <v>0</v>
          </cell>
          <cell r="AL877" t="e">
            <v>#N/A</v>
          </cell>
          <cell r="AM877" t="e">
            <v>#N/A</v>
          </cell>
          <cell r="AN877" t="str">
            <v/>
          </cell>
          <cell r="AO877" t="str">
            <v>x</v>
          </cell>
        </row>
        <row r="878">
          <cell r="B878" t="str">
            <v>SHEVRO90E</v>
          </cell>
          <cell r="C878" t="str">
            <v>Rondec Stainless Steel</v>
          </cell>
          <cell r="D878" t="str">
            <v>EV/RO90E</v>
          </cell>
          <cell r="E878" t="str">
            <v>11/32"</v>
          </cell>
          <cell r="G878" t="str">
            <v>EA</v>
          </cell>
          <cell r="J878" t="str">
            <v>I</v>
          </cell>
          <cell r="K878">
            <v>0.03</v>
          </cell>
          <cell r="L878">
            <v>31.17</v>
          </cell>
          <cell r="M878">
            <v>0.55000000000000004</v>
          </cell>
          <cell r="N878">
            <v>14.026499999999999</v>
          </cell>
          <cell r="O878">
            <v>1.03E-2</v>
          </cell>
          <cell r="P878">
            <v>0</v>
          </cell>
          <cell r="Q878">
            <v>0</v>
          </cell>
          <cell r="R878">
            <v>14.036799999999999</v>
          </cell>
          <cell r="S878">
            <v>1</v>
          </cell>
          <cell r="T878">
            <v>2.64</v>
          </cell>
          <cell r="U878">
            <v>37.06</v>
          </cell>
          <cell r="V878">
            <v>-0.01</v>
          </cell>
          <cell r="X878">
            <v>37.049999999999997</v>
          </cell>
          <cell r="Y878">
            <v>0.3111618206355049</v>
          </cell>
          <cell r="Z878">
            <v>35.75</v>
          </cell>
          <cell r="AA878">
            <v>3.5999999999999997E-2</v>
          </cell>
          <cell r="AB878" t="str">
            <v>YES</v>
          </cell>
          <cell r="AC878">
            <v>37.049999999999997</v>
          </cell>
          <cell r="AD878" t="str">
            <v>I</v>
          </cell>
          <cell r="AE878" t="e">
            <v>#N/A</v>
          </cell>
          <cell r="AF878" t="e">
            <v>#N/A</v>
          </cell>
          <cell r="AG878">
            <v>1</v>
          </cell>
          <cell r="AH878" t="e">
            <v>#N/A</v>
          </cell>
          <cell r="AI878">
            <v>0</v>
          </cell>
          <cell r="AJ878">
            <v>0</v>
          </cell>
          <cell r="AL878" t="e">
            <v>#N/A</v>
          </cell>
          <cell r="AM878" t="e">
            <v>#N/A</v>
          </cell>
          <cell r="AN878" t="str">
            <v/>
          </cell>
          <cell r="AO878" t="str">
            <v>x</v>
          </cell>
        </row>
        <row r="879">
          <cell r="B879" t="str">
            <v>SHEVRO100E</v>
          </cell>
          <cell r="C879" t="str">
            <v>Rondec Stainless Steel</v>
          </cell>
          <cell r="D879" t="str">
            <v>EV/RO100E</v>
          </cell>
          <cell r="E879" t="str">
            <v>3/8"</v>
          </cell>
          <cell r="G879" t="str">
            <v>EA</v>
          </cell>
          <cell r="J879" t="str">
            <v>I</v>
          </cell>
          <cell r="K879">
            <v>0.04</v>
          </cell>
          <cell r="L879">
            <v>31.17</v>
          </cell>
          <cell r="M879">
            <v>0.55000000000000004</v>
          </cell>
          <cell r="N879">
            <v>14.026499999999999</v>
          </cell>
          <cell r="O879">
            <v>1.04E-2</v>
          </cell>
          <cell r="P879">
            <v>0</v>
          </cell>
          <cell r="Q879">
            <v>0</v>
          </cell>
          <cell r="R879">
            <v>14.036899999999999</v>
          </cell>
          <cell r="S879">
            <v>1</v>
          </cell>
          <cell r="T879">
            <v>2.64</v>
          </cell>
          <cell r="U879">
            <v>37.06</v>
          </cell>
          <cell r="V879">
            <v>-0.01</v>
          </cell>
          <cell r="X879">
            <v>37.049999999999997</v>
          </cell>
          <cell r="Y879">
            <v>0.31115691326217648</v>
          </cell>
          <cell r="Z879">
            <v>35.75</v>
          </cell>
          <cell r="AA879">
            <v>3.5999999999999997E-2</v>
          </cell>
          <cell r="AB879" t="str">
            <v>YES</v>
          </cell>
          <cell r="AC879">
            <v>37.049999999999997</v>
          </cell>
          <cell r="AD879" t="str">
            <v>I</v>
          </cell>
          <cell r="AE879" t="e">
            <v>#N/A</v>
          </cell>
          <cell r="AF879" t="e">
            <v>#N/A</v>
          </cell>
          <cell r="AG879">
            <v>1</v>
          </cell>
          <cell r="AH879" t="e">
            <v>#N/A</v>
          </cell>
          <cell r="AI879">
            <v>0</v>
          </cell>
          <cell r="AJ879">
            <v>0</v>
          </cell>
          <cell r="AL879" t="e">
            <v>#N/A</v>
          </cell>
          <cell r="AM879" t="e">
            <v>#N/A</v>
          </cell>
          <cell r="AN879" t="str">
            <v/>
          </cell>
          <cell r="AO879" t="str">
            <v>x</v>
          </cell>
        </row>
        <row r="880">
          <cell r="B880" t="str">
            <v>SHEVRO110E</v>
          </cell>
          <cell r="C880" t="str">
            <v>Rondec Stainless Steel</v>
          </cell>
          <cell r="D880" t="str">
            <v>EV/RO110E</v>
          </cell>
          <cell r="E880" t="str">
            <v>7/16"</v>
          </cell>
          <cell r="G880" t="str">
            <v>EA</v>
          </cell>
          <cell r="J880" t="str">
            <v>I</v>
          </cell>
          <cell r="K880">
            <v>0.05</v>
          </cell>
          <cell r="L880">
            <v>32.25</v>
          </cell>
          <cell r="M880">
            <v>0.55000000000000004</v>
          </cell>
          <cell r="N880">
            <v>14.512499999999999</v>
          </cell>
          <cell r="O880">
            <v>1.0500000000000001E-2</v>
          </cell>
          <cell r="P880">
            <v>0</v>
          </cell>
          <cell r="Q880">
            <v>0</v>
          </cell>
          <cell r="R880">
            <v>14.523</v>
          </cell>
          <cell r="S880">
            <v>1</v>
          </cell>
          <cell r="T880">
            <v>2.64</v>
          </cell>
          <cell r="U880">
            <v>38.340000000000003</v>
          </cell>
          <cell r="V880">
            <v>0.01</v>
          </cell>
          <cell r="X880">
            <v>38.35</v>
          </cell>
          <cell r="Y880">
            <v>0.31146141993599624</v>
          </cell>
          <cell r="Z880">
            <v>37</v>
          </cell>
          <cell r="AA880">
            <v>3.5999999999999997E-2</v>
          </cell>
          <cell r="AB880" t="str">
            <v>YES</v>
          </cell>
          <cell r="AC880">
            <v>38.35</v>
          </cell>
          <cell r="AD880" t="str">
            <v>I</v>
          </cell>
          <cell r="AE880" t="e">
            <v>#N/A</v>
          </cell>
          <cell r="AF880" t="e">
            <v>#N/A</v>
          </cell>
          <cell r="AG880">
            <v>1</v>
          </cell>
          <cell r="AH880" t="e">
            <v>#N/A</v>
          </cell>
          <cell r="AI880">
            <v>0</v>
          </cell>
          <cell r="AJ880">
            <v>0</v>
          </cell>
          <cell r="AL880" t="e">
            <v>#N/A</v>
          </cell>
          <cell r="AM880" t="e">
            <v>#N/A</v>
          </cell>
          <cell r="AN880" t="str">
            <v/>
          </cell>
          <cell r="AO880" t="str">
            <v>x</v>
          </cell>
        </row>
        <row r="881">
          <cell r="B881" t="str">
            <v>SHEVRO125E</v>
          </cell>
          <cell r="C881" t="str">
            <v>Rondec Stainless Steel</v>
          </cell>
          <cell r="D881" t="str">
            <v>EV/RO125E</v>
          </cell>
          <cell r="E881" t="str">
            <v>1/2"</v>
          </cell>
          <cell r="G881" t="str">
            <v>EA</v>
          </cell>
          <cell r="J881" t="str">
            <v>I</v>
          </cell>
          <cell r="K881">
            <v>7.0000000000000007E-2</v>
          </cell>
          <cell r="L881">
            <v>32.25</v>
          </cell>
          <cell r="M881">
            <v>0.55000000000000004</v>
          </cell>
          <cell r="N881">
            <v>14.512499999999999</v>
          </cell>
          <cell r="O881">
            <v>1.0700000000000001E-2</v>
          </cell>
          <cell r="P881">
            <v>0</v>
          </cell>
          <cell r="Q881">
            <v>0</v>
          </cell>
          <cell r="R881">
            <v>14.523199999999999</v>
          </cell>
          <cell r="S881">
            <v>1</v>
          </cell>
          <cell r="T881">
            <v>2.64</v>
          </cell>
          <cell r="U881">
            <v>38.340000000000003</v>
          </cell>
          <cell r="V881">
            <v>0.01</v>
          </cell>
          <cell r="X881">
            <v>38.35</v>
          </cell>
          <cell r="Y881">
            <v>0.31145193789261594</v>
          </cell>
          <cell r="Z881">
            <v>37</v>
          </cell>
          <cell r="AA881">
            <v>3.5999999999999997E-2</v>
          </cell>
          <cell r="AB881" t="str">
            <v>YES</v>
          </cell>
          <cell r="AC881">
            <v>38.35</v>
          </cell>
          <cell r="AD881" t="str">
            <v>I</v>
          </cell>
          <cell r="AE881" t="e">
            <v>#N/A</v>
          </cell>
          <cell r="AF881" t="e">
            <v>#N/A</v>
          </cell>
          <cell r="AG881">
            <v>1</v>
          </cell>
          <cell r="AH881" t="e">
            <v>#N/A</v>
          </cell>
          <cell r="AI881">
            <v>0</v>
          </cell>
          <cell r="AJ881">
            <v>0</v>
          </cell>
          <cell r="AL881" t="e">
            <v>#N/A</v>
          </cell>
          <cell r="AM881" t="e">
            <v>#N/A</v>
          </cell>
          <cell r="AN881" t="str">
            <v/>
          </cell>
          <cell r="AO881" t="str">
            <v>x</v>
          </cell>
        </row>
        <row r="882">
          <cell r="B882" t="str">
            <v>SHEVRO150E</v>
          </cell>
          <cell r="C882" t="str">
            <v>Rondec Stainless Steel</v>
          </cell>
          <cell r="D882" t="str">
            <v>EV/RO150E</v>
          </cell>
          <cell r="E882" t="str">
            <v>9/16"</v>
          </cell>
          <cell r="G882" t="str">
            <v>EA</v>
          </cell>
          <cell r="J882" t="str">
            <v>I</v>
          </cell>
          <cell r="K882">
            <v>0.11</v>
          </cell>
          <cell r="L882">
            <v>33</v>
          </cell>
          <cell r="M882">
            <v>0.55000000000000004</v>
          </cell>
          <cell r="N882">
            <v>14.849999999999998</v>
          </cell>
          <cell r="O882">
            <v>1.11E-2</v>
          </cell>
          <cell r="P882">
            <v>0</v>
          </cell>
          <cell r="Q882">
            <v>0</v>
          </cell>
          <cell r="R882">
            <v>14.861099999999999</v>
          </cell>
          <cell r="S882">
            <v>1</v>
          </cell>
          <cell r="T882">
            <v>2.64</v>
          </cell>
          <cell r="U882">
            <v>39.229999999999997</v>
          </cell>
          <cell r="V882">
            <v>0.02</v>
          </cell>
          <cell r="X882">
            <v>39.25</v>
          </cell>
          <cell r="Y882">
            <v>0.3115877243775334</v>
          </cell>
          <cell r="Z882">
            <v>37.85</v>
          </cell>
          <cell r="AA882">
            <v>3.6999999999999998E-2</v>
          </cell>
          <cell r="AB882" t="str">
            <v>YES</v>
          </cell>
          <cell r="AC882">
            <v>39.25</v>
          </cell>
          <cell r="AD882" t="str">
            <v>I</v>
          </cell>
          <cell r="AE882" t="e">
            <v>#N/A</v>
          </cell>
          <cell r="AF882" t="e">
            <v>#N/A</v>
          </cell>
          <cell r="AG882">
            <v>1</v>
          </cell>
          <cell r="AH882" t="e">
            <v>#N/A</v>
          </cell>
          <cell r="AI882">
            <v>0</v>
          </cell>
          <cell r="AJ882">
            <v>0</v>
          </cell>
          <cell r="AL882" t="e">
            <v>#N/A</v>
          </cell>
          <cell r="AM882" t="e">
            <v>#N/A</v>
          </cell>
          <cell r="AN882" t="str">
            <v/>
          </cell>
          <cell r="AO882" t="str">
            <v>x</v>
          </cell>
        </row>
        <row r="883">
          <cell r="B883" t="str">
            <v>SHI2SRO80EV2A</v>
          </cell>
          <cell r="C883" t="str">
            <v>Rondec Stainless Steel</v>
          </cell>
          <cell r="D883" t="str">
            <v>I2S/RO80E/V2A</v>
          </cell>
          <cell r="E883" t="str">
            <v>5/16"</v>
          </cell>
          <cell r="G883" t="str">
            <v>EA</v>
          </cell>
          <cell r="J883" t="str">
            <v>I</v>
          </cell>
          <cell r="K883">
            <v>0.04</v>
          </cell>
          <cell r="L883">
            <v>43.56</v>
          </cell>
          <cell r="M883">
            <v>0.55000000000000004</v>
          </cell>
          <cell r="N883">
            <v>19.602</v>
          </cell>
          <cell r="O883">
            <v>1.04E-2</v>
          </cell>
          <cell r="P883">
            <v>0</v>
          </cell>
          <cell r="Q883">
            <v>0</v>
          </cell>
          <cell r="R883">
            <v>19.612400000000001</v>
          </cell>
          <cell r="S883">
            <v>1</v>
          </cell>
          <cell r="T883">
            <v>2.64</v>
          </cell>
          <cell r="U883">
            <v>51.78</v>
          </cell>
          <cell r="V883">
            <v>2.0000000000003126E-2</v>
          </cell>
          <cell r="X883">
            <v>51.8</v>
          </cell>
          <cell r="Y883">
            <v>0.31160407160407161</v>
          </cell>
          <cell r="Z883">
            <v>49.95</v>
          </cell>
          <cell r="AA883">
            <v>3.6999999999999998E-2</v>
          </cell>
          <cell r="AB883" t="str">
            <v>YES</v>
          </cell>
          <cell r="AC883">
            <v>51.8</v>
          </cell>
          <cell r="AD883" t="str">
            <v>I</v>
          </cell>
          <cell r="AE883" t="e">
            <v>#N/A</v>
          </cell>
          <cell r="AF883" t="e">
            <v>#N/A</v>
          </cell>
          <cell r="AG883">
            <v>1</v>
          </cell>
          <cell r="AH883" t="e">
            <v>#N/A</v>
          </cell>
          <cell r="AI883">
            <v>0</v>
          </cell>
          <cell r="AJ883">
            <v>0</v>
          </cell>
          <cell r="AL883" t="e">
            <v>#N/A</v>
          </cell>
          <cell r="AM883" t="e">
            <v>#N/A</v>
          </cell>
          <cell r="AN883" t="str">
            <v/>
          </cell>
          <cell r="AO883" t="str">
            <v>x</v>
          </cell>
        </row>
        <row r="884">
          <cell r="B884" t="str">
            <v>SHI2SRO100EV2A</v>
          </cell>
          <cell r="C884" t="str">
            <v>Rondec Stainless Steel</v>
          </cell>
          <cell r="D884" t="str">
            <v>I2S/RO100E/V2A</v>
          </cell>
          <cell r="E884" t="str">
            <v>3/8"</v>
          </cell>
          <cell r="G884" t="str">
            <v>EA</v>
          </cell>
          <cell r="J884" t="str">
            <v>I</v>
          </cell>
          <cell r="K884">
            <v>0.06</v>
          </cell>
          <cell r="L884">
            <v>43.56</v>
          </cell>
          <cell r="M884">
            <v>0.55000000000000004</v>
          </cell>
          <cell r="N884">
            <v>19.602</v>
          </cell>
          <cell r="O884">
            <v>1.06E-2</v>
          </cell>
          <cell r="P884">
            <v>0</v>
          </cell>
          <cell r="Q884">
            <v>0</v>
          </cell>
          <cell r="R884">
            <v>19.6126</v>
          </cell>
          <cell r="S884">
            <v>1</v>
          </cell>
          <cell r="T884">
            <v>2.64</v>
          </cell>
          <cell r="U884">
            <v>51.78</v>
          </cell>
          <cell r="V884">
            <v>2.0000000000003126E-2</v>
          </cell>
          <cell r="X884">
            <v>51.8</v>
          </cell>
          <cell r="Y884">
            <v>0.31159705159705164</v>
          </cell>
          <cell r="Z884">
            <v>49.95</v>
          </cell>
          <cell r="AA884">
            <v>3.6999999999999998E-2</v>
          </cell>
          <cell r="AB884" t="str">
            <v>YES</v>
          </cell>
          <cell r="AC884">
            <v>51.8</v>
          </cell>
          <cell r="AD884" t="str">
            <v>I</v>
          </cell>
          <cell r="AE884" t="e">
            <v>#N/A</v>
          </cell>
          <cell r="AF884" t="e">
            <v>#N/A</v>
          </cell>
          <cell r="AG884">
            <v>1</v>
          </cell>
          <cell r="AH884" t="e">
            <v>#N/A</v>
          </cell>
          <cell r="AI884">
            <v>0</v>
          </cell>
          <cell r="AJ884">
            <v>0</v>
          </cell>
          <cell r="AL884" t="e">
            <v>#N/A</v>
          </cell>
          <cell r="AM884" t="e">
            <v>#N/A</v>
          </cell>
          <cell r="AN884" t="str">
            <v/>
          </cell>
          <cell r="AO884" t="str">
            <v>x</v>
          </cell>
        </row>
        <row r="885">
          <cell r="B885" t="str">
            <v>SHI2SRO125EV2A</v>
          </cell>
          <cell r="C885" t="str">
            <v>Rondec Stainless Steel</v>
          </cell>
          <cell r="D885" t="str">
            <v>I2S/RO125E/V2A</v>
          </cell>
          <cell r="E885" t="str">
            <v>1/2"</v>
          </cell>
          <cell r="G885" t="str">
            <v>EA</v>
          </cell>
          <cell r="J885" t="str">
            <v>I</v>
          </cell>
          <cell r="K885">
            <v>0.11</v>
          </cell>
          <cell r="L885">
            <v>43.56</v>
          </cell>
          <cell r="M885">
            <v>0.55000000000000004</v>
          </cell>
          <cell r="N885">
            <v>19.602</v>
          </cell>
          <cell r="O885">
            <v>1.11E-2</v>
          </cell>
          <cell r="P885">
            <v>0</v>
          </cell>
          <cell r="Q885">
            <v>0</v>
          </cell>
          <cell r="R885">
            <v>19.613099999999999</v>
          </cell>
          <cell r="S885">
            <v>1</v>
          </cell>
          <cell r="T885">
            <v>2.64</v>
          </cell>
          <cell r="U885">
            <v>51.78</v>
          </cell>
          <cell r="V885">
            <v>2.0000000000003126E-2</v>
          </cell>
          <cell r="X885">
            <v>51.8</v>
          </cell>
          <cell r="Y885">
            <v>0.31157950157950165</v>
          </cell>
          <cell r="Z885">
            <v>49.95</v>
          </cell>
          <cell r="AA885">
            <v>3.6999999999999998E-2</v>
          </cell>
          <cell r="AB885" t="str">
            <v>YES</v>
          </cell>
          <cell r="AC885">
            <v>51.8</v>
          </cell>
          <cell r="AD885" t="str">
            <v>I</v>
          </cell>
          <cell r="AE885" t="e">
            <v>#N/A</v>
          </cell>
          <cell r="AF885" t="e">
            <v>#N/A</v>
          </cell>
          <cell r="AG885">
            <v>1</v>
          </cell>
          <cell r="AH885" t="e">
            <v>#N/A</v>
          </cell>
          <cell r="AI885">
            <v>0</v>
          </cell>
          <cell r="AJ885">
            <v>0</v>
          </cell>
          <cell r="AL885" t="e">
            <v>#N/A</v>
          </cell>
          <cell r="AM885" t="e">
            <v>#N/A</v>
          </cell>
          <cell r="AN885" t="str">
            <v/>
          </cell>
          <cell r="AO885" t="str">
            <v>x</v>
          </cell>
        </row>
        <row r="886">
          <cell r="B886" t="str">
            <v>SHISKRO80E38</v>
          </cell>
          <cell r="C886" t="str">
            <v>Rondec Stainless Steel</v>
          </cell>
          <cell r="D886" t="str">
            <v>ISK/RO80E/38</v>
          </cell>
          <cell r="E886" t="str">
            <v>5/16"</v>
          </cell>
          <cell r="G886" t="str">
            <v>EA</v>
          </cell>
          <cell r="J886" t="str">
            <v>I</v>
          </cell>
          <cell r="K886">
            <v>2.5000000000000001E-2</v>
          </cell>
          <cell r="L886">
            <v>22.69</v>
          </cell>
          <cell r="M886">
            <v>0.55000000000000004</v>
          </cell>
          <cell r="N886">
            <v>10.2105</v>
          </cell>
          <cell r="O886">
            <v>1.025E-2</v>
          </cell>
          <cell r="P886">
            <v>0</v>
          </cell>
          <cell r="Q886">
            <v>0</v>
          </cell>
          <cell r="R886">
            <v>10.220749999999999</v>
          </cell>
          <cell r="S886">
            <v>1</v>
          </cell>
          <cell r="T886">
            <v>2.64</v>
          </cell>
          <cell r="U886">
            <v>26.98</v>
          </cell>
          <cell r="V886">
            <v>2.0000000000003126E-2</v>
          </cell>
          <cell r="X886">
            <v>27</v>
          </cell>
          <cell r="Y886">
            <v>0.31173400673400686</v>
          </cell>
          <cell r="Z886">
            <v>26.05</v>
          </cell>
          <cell r="AA886">
            <v>3.5999999999999997E-2</v>
          </cell>
          <cell r="AB886" t="str">
            <v>YES</v>
          </cell>
          <cell r="AC886">
            <v>27</v>
          </cell>
          <cell r="AD886" t="str">
            <v>I</v>
          </cell>
          <cell r="AE886" t="e">
            <v>#N/A</v>
          </cell>
          <cell r="AF886" t="e">
            <v>#N/A</v>
          </cell>
          <cell r="AG886">
            <v>1</v>
          </cell>
          <cell r="AH886" t="e">
            <v>#N/A</v>
          </cell>
          <cell r="AI886">
            <v>0</v>
          </cell>
          <cell r="AJ886">
            <v>0</v>
          </cell>
          <cell r="AL886" t="e">
            <v>#N/A</v>
          </cell>
          <cell r="AM886" t="e">
            <v>#N/A</v>
          </cell>
          <cell r="AN886" t="str">
            <v/>
          </cell>
          <cell r="AO886" t="str">
            <v>x</v>
          </cell>
        </row>
        <row r="887">
          <cell r="B887" t="str">
            <v>SHISKRO100E38</v>
          </cell>
          <cell r="C887" t="str">
            <v>Rondec Stainless Steel</v>
          </cell>
          <cell r="D887" t="str">
            <v>ISK/RO100E/38</v>
          </cell>
          <cell r="E887" t="str">
            <v>3/8"</v>
          </cell>
          <cell r="G887" t="str">
            <v>EA</v>
          </cell>
          <cell r="J887" t="str">
            <v>I</v>
          </cell>
          <cell r="K887">
            <v>0.03</v>
          </cell>
          <cell r="L887">
            <v>22.69</v>
          </cell>
          <cell r="M887">
            <v>0.55000000000000004</v>
          </cell>
          <cell r="N887">
            <v>10.2105</v>
          </cell>
          <cell r="O887">
            <v>1.03E-2</v>
          </cell>
          <cell r="P887">
            <v>0</v>
          </cell>
          <cell r="Q887">
            <v>0</v>
          </cell>
          <cell r="R887">
            <v>10.220800000000001</v>
          </cell>
          <cell r="S887">
            <v>1</v>
          </cell>
          <cell r="T887">
            <v>2.64</v>
          </cell>
          <cell r="U887">
            <v>26.98</v>
          </cell>
          <cell r="V887">
            <v>2.0000000000003126E-2</v>
          </cell>
          <cell r="X887">
            <v>27</v>
          </cell>
          <cell r="Y887">
            <v>0.31173063973063975</v>
          </cell>
          <cell r="Z887">
            <v>26.05</v>
          </cell>
          <cell r="AA887">
            <v>3.5999999999999997E-2</v>
          </cell>
          <cell r="AB887" t="str">
            <v>YES</v>
          </cell>
          <cell r="AC887">
            <v>27</v>
          </cell>
          <cell r="AD887" t="str">
            <v>I</v>
          </cell>
          <cell r="AE887" t="e">
            <v>#N/A</v>
          </cell>
          <cell r="AF887" t="e">
            <v>#N/A</v>
          </cell>
          <cell r="AG887">
            <v>1</v>
          </cell>
          <cell r="AH887" t="e">
            <v>#N/A</v>
          </cell>
          <cell r="AI887">
            <v>0</v>
          </cell>
          <cell r="AJ887">
            <v>0</v>
          </cell>
          <cell r="AL887" t="e">
            <v>#N/A</v>
          </cell>
          <cell r="AM887" t="e">
            <v>#N/A</v>
          </cell>
          <cell r="AN887" t="str">
            <v/>
          </cell>
          <cell r="AO887" t="str">
            <v>x</v>
          </cell>
        </row>
        <row r="888">
          <cell r="B888" t="str">
            <v>SHISKRO125E38</v>
          </cell>
          <cell r="C888" t="str">
            <v>Rondec Stainless Steel</v>
          </cell>
          <cell r="D888" t="str">
            <v>ISK/RO125E/38</v>
          </cell>
          <cell r="E888" t="str">
            <v>1/2"</v>
          </cell>
          <cell r="G888" t="str">
            <v>EA</v>
          </cell>
          <cell r="J888" t="str">
            <v>I</v>
          </cell>
          <cell r="K888">
            <v>3.5000000000000003E-2</v>
          </cell>
          <cell r="L888">
            <v>22.69</v>
          </cell>
          <cell r="M888">
            <v>0.55000000000000004</v>
          </cell>
          <cell r="N888">
            <v>10.2105</v>
          </cell>
          <cell r="O888">
            <v>1.035E-2</v>
          </cell>
          <cell r="P888">
            <v>0</v>
          </cell>
          <cell r="Q888">
            <v>0</v>
          </cell>
          <cell r="R888">
            <v>10.22085</v>
          </cell>
          <cell r="S888">
            <v>1</v>
          </cell>
          <cell r="T888">
            <v>2.64</v>
          </cell>
          <cell r="U888">
            <v>26.98</v>
          </cell>
          <cell r="V888">
            <v>2.0000000000003126E-2</v>
          </cell>
          <cell r="X888">
            <v>27</v>
          </cell>
          <cell r="Y888">
            <v>0.31172727272727274</v>
          </cell>
          <cell r="Z888">
            <v>26.05</v>
          </cell>
          <cell r="AA888">
            <v>3.5999999999999997E-2</v>
          </cell>
          <cell r="AB888" t="str">
            <v>YES</v>
          </cell>
          <cell r="AC888">
            <v>27</v>
          </cell>
          <cell r="AD888" t="str">
            <v>I</v>
          </cell>
          <cell r="AE888" t="e">
            <v>#N/A</v>
          </cell>
          <cell r="AF888" t="e">
            <v>#N/A</v>
          </cell>
          <cell r="AG888">
            <v>1</v>
          </cell>
          <cell r="AH888" t="e">
            <v>#N/A</v>
          </cell>
          <cell r="AI888">
            <v>0</v>
          </cell>
          <cell r="AJ888">
            <v>0</v>
          </cell>
          <cell r="AL888" t="e">
            <v>#N/A</v>
          </cell>
          <cell r="AM888" t="e">
            <v>#N/A</v>
          </cell>
          <cell r="AN888" t="str">
            <v/>
          </cell>
          <cell r="AO888" t="str">
            <v>x</v>
          </cell>
        </row>
        <row r="889">
          <cell r="B889" t="str">
            <v>SHEDRO60E</v>
          </cell>
          <cell r="C889" t="str">
            <v>Rondec Stainless Steel</v>
          </cell>
          <cell r="D889" t="str">
            <v>ED/RO60E</v>
          </cell>
          <cell r="E889" t="str">
            <v>1/4"</v>
          </cell>
          <cell r="G889" t="str">
            <v>EA</v>
          </cell>
          <cell r="J889" t="str">
            <v>I</v>
          </cell>
          <cell r="K889">
            <v>0.01</v>
          </cell>
          <cell r="L889">
            <v>6.39</v>
          </cell>
          <cell r="M889">
            <v>0.55000000000000004</v>
          </cell>
          <cell r="N889">
            <v>2.8754999999999997</v>
          </cell>
          <cell r="O889">
            <v>1.01E-2</v>
          </cell>
          <cell r="P889">
            <v>0</v>
          </cell>
          <cell r="Q889">
            <v>0</v>
          </cell>
          <cell r="R889">
            <v>2.8855999999999997</v>
          </cell>
          <cell r="S889">
            <v>1</v>
          </cell>
          <cell r="T889">
            <v>2.64</v>
          </cell>
          <cell r="U889">
            <v>7.62</v>
          </cell>
          <cell r="V889">
            <v>0.03</v>
          </cell>
          <cell r="X889">
            <v>7.65</v>
          </cell>
          <cell r="Y889">
            <v>0.31417706476530022</v>
          </cell>
          <cell r="Z889">
            <v>7.35</v>
          </cell>
          <cell r="AA889">
            <v>4.1000000000000002E-2</v>
          </cell>
          <cell r="AB889" t="str">
            <v>YES</v>
          </cell>
          <cell r="AC889">
            <v>7.65</v>
          </cell>
          <cell r="AD889" t="str">
            <v>I</v>
          </cell>
          <cell r="AE889" t="e">
            <v>#N/A</v>
          </cell>
          <cell r="AF889" t="e">
            <v>#N/A</v>
          </cell>
          <cell r="AG889">
            <v>1</v>
          </cell>
          <cell r="AH889" t="e">
            <v>#N/A</v>
          </cell>
          <cell r="AI889">
            <v>0</v>
          </cell>
          <cell r="AJ889">
            <v>0</v>
          </cell>
          <cell r="AL889" t="e">
            <v>#N/A</v>
          </cell>
          <cell r="AM889" t="e">
            <v>#N/A</v>
          </cell>
          <cell r="AN889" t="str">
            <v/>
          </cell>
          <cell r="AO889" t="str">
            <v>x</v>
          </cell>
        </row>
        <row r="890">
          <cell r="B890" t="str">
            <v>SHEDRO80E</v>
          </cell>
          <cell r="C890" t="str">
            <v>Rondec Stainless Steel</v>
          </cell>
          <cell r="D890" t="str">
            <v>ED/RO80E</v>
          </cell>
          <cell r="E890" t="str">
            <v>5/16"</v>
          </cell>
          <cell r="G890" t="str">
            <v>EA</v>
          </cell>
          <cell r="J890" t="str">
            <v>I</v>
          </cell>
          <cell r="K890">
            <v>0.01</v>
          </cell>
          <cell r="L890">
            <v>6.39</v>
          </cell>
          <cell r="M890">
            <v>0.55000000000000004</v>
          </cell>
          <cell r="N890">
            <v>2.8754999999999997</v>
          </cell>
          <cell r="O890">
            <v>1.01E-2</v>
          </cell>
          <cell r="P890">
            <v>0</v>
          </cell>
          <cell r="Q890">
            <v>0</v>
          </cell>
          <cell r="R890">
            <v>2.8855999999999997</v>
          </cell>
          <cell r="S890">
            <v>1</v>
          </cell>
          <cell r="T890">
            <v>2.64</v>
          </cell>
          <cell r="U890">
            <v>7.62</v>
          </cell>
          <cell r="V890">
            <v>0.03</v>
          </cell>
          <cell r="X890">
            <v>7.65</v>
          </cell>
          <cell r="Y890">
            <v>0.31417706476530022</v>
          </cell>
          <cell r="Z890">
            <v>7.35</v>
          </cell>
          <cell r="AA890">
            <v>4.1000000000000002E-2</v>
          </cell>
          <cell r="AB890" t="str">
            <v>YES</v>
          </cell>
          <cell r="AC890">
            <v>7.65</v>
          </cell>
          <cell r="AD890" t="str">
            <v>I</v>
          </cell>
          <cell r="AE890" t="e">
            <v>#N/A</v>
          </cell>
          <cell r="AF890" t="e">
            <v>#N/A</v>
          </cell>
          <cell r="AG890">
            <v>1</v>
          </cell>
          <cell r="AH890" t="e">
            <v>#N/A</v>
          </cell>
          <cell r="AI890">
            <v>0</v>
          </cell>
          <cell r="AJ890">
            <v>0</v>
          </cell>
          <cell r="AL890" t="e">
            <v>#N/A</v>
          </cell>
          <cell r="AM890" t="e">
            <v>#N/A</v>
          </cell>
          <cell r="AN890" t="str">
            <v/>
          </cell>
          <cell r="AO890" t="str">
            <v>x</v>
          </cell>
        </row>
        <row r="891">
          <cell r="B891" t="str">
            <v>SHEDRO100E</v>
          </cell>
          <cell r="C891" t="str">
            <v>Rondec Stainless Steel</v>
          </cell>
          <cell r="D891" t="str">
            <v>ED/RO100E</v>
          </cell>
          <cell r="E891" t="str">
            <v>3/8"</v>
          </cell>
          <cell r="G891" t="str">
            <v>EA</v>
          </cell>
          <cell r="J891" t="str">
            <v>I</v>
          </cell>
          <cell r="K891">
            <v>0.01</v>
          </cell>
          <cell r="L891">
            <v>6.39</v>
          </cell>
          <cell r="M891">
            <v>0.55000000000000004</v>
          </cell>
          <cell r="N891">
            <v>2.8754999999999997</v>
          </cell>
          <cell r="O891">
            <v>1.01E-2</v>
          </cell>
          <cell r="P891">
            <v>0</v>
          </cell>
          <cell r="Q891">
            <v>0</v>
          </cell>
          <cell r="R891">
            <v>2.8855999999999997</v>
          </cell>
          <cell r="S891">
            <v>1</v>
          </cell>
          <cell r="T891">
            <v>2.64</v>
          </cell>
          <cell r="U891">
            <v>7.62</v>
          </cell>
          <cell r="V891">
            <v>0.03</v>
          </cell>
          <cell r="X891">
            <v>7.65</v>
          </cell>
          <cell r="Y891">
            <v>0.31417706476530022</v>
          </cell>
          <cell r="Z891">
            <v>7.35</v>
          </cell>
          <cell r="AA891">
            <v>4.1000000000000002E-2</v>
          </cell>
          <cell r="AB891" t="str">
            <v>YES</v>
          </cell>
          <cell r="AC891">
            <v>7.65</v>
          </cell>
          <cell r="AD891" t="str">
            <v>I</v>
          </cell>
          <cell r="AE891" t="e">
            <v>#N/A</v>
          </cell>
          <cell r="AF891" t="e">
            <v>#N/A</v>
          </cell>
          <cell r="AG891">
            <v>1</v>
          </cell>
          <cell r="AH891" t="e">
            <v>#N/A</v>
          </cell>
          <cell r="AI891">
            <v>0</v>
          </cell>
          <cell r="AJ891">
            <v>0</v>
          </cell>
          <cell r="AL891" t="e">
            <v>#N/A</v>
          </cell>
          <cell r="AM891" t="e">
            <v>#N/A</v>
          </cell>
          <cell r="AN891" t="str">
            <v/>
          </cell>
          <cell r="AO891" t="str">
            <v>x</v>
          </cell>
        </row>
        <row r="892">
          <cell r="B892" t="str">
            <v>SHEDRO125E</v>
          </cell>
          <cell r="C892" t="str">
            <v>Rondec Stainless Steel</v>
          </cell>
          <cell r="D892" t="str">
            <v>ED/RO125E</v>
          </cell>
          <cell r="E892" t="str">
            <v>1/2"</v>
          </cell>
          <cell r="G892" t="str">
            <v>EA</v>
          </cell>
          <cell r="J892" t="str">
            <v>I</v>
          </cell>
          <cell r="K892">
            <v>0.02</v>
          </cell>
          <cell r="L892">
            <v>6.39</v>
          </cell>
          <cell r="M892">
            <v>0.55000000000000004</v>
          </cell>
          <cell r="N892">
            <v>2.8754999999999997</v>
          </cell>
          <cell r="O892">
            <v>1.0200000000000001E-2</v>
          </cell>
          <cell r="P892">
            <v>0</v>
          </cell>
          <cell r="Q892">
            <v>0</v>
          </cell>
          <cell r="R892">
            <v>2.8856999999999999</v>
          </cell>
          <cell r="S892">
            <v>1</v>
          </cell>
          <cell r="T892">
            <v>2.64</v>
          </cell>
          <cell r="U892">
            <v>7.62</v>
          </cell>
          <cell r="V892">
            <v>0.03</v>
          </cell>
          <cell r="X892">
            <v>7.65</v>
          </cell>
          <cell r="Y892">
            <v>0.31415329768270955</v>
          </cell>
          <cell r="Z892">
            <v>7.35</v>
          </cell>
          <cell r="AA892">
            <v>4.1000000000000002E-2</v>
          </cell>
          <cell r="AB892" t="str">
            <v>YES</v>
          </cell>
          <cell r="AC892">
            <v>7.65</v>
          </cell>
          <cell r="AD892" t="str">
            <v>I</v>
          </cell>
          <cell r="AE892" t="e">
            <v>#N/A</v>
          </cell>
          <cell r="AF892" t="e">
            <v>#N/A</v>
          </cell>
          <cell r="AG892">
            <v>1</v>
          </cell>
          <cell r="AH892" t="e">
            <v>#N/A</v>
          </cell>
          <cell r="AI892">
            <v>0</v>
          </cell>
          <cell r="AJ892">
            <v>0</v>
          </cell>
          <cell r="AL892" t="e">
            <v>#N/A</v>
          </cell>
          <cell r="AM892" t="e">
            <v>#N/A</v>
          </cell>
          <cell r="AN892" t="str">
            <v/>
          </cell>
          <cell r="AO892" t="str">
            <v>x</v>
          </cell>
        </row>
        <row r="893">
          <cell r="B893" t="str">
            <v>SHIDRO60E</v>
          </cell>
          <cell r="C893" t="str">
            <v>Rondec Stainless Steel</v>
          </cell>
          <cell r="D893" t="str">
            <v>ID/RO60E</v>
          </cell>
          <cell r="E893" t="str">
            <v xml:space="preserve">1/4" </v>
          </cell>
          <cell r="G893" t="str">
            <v>EA</v>
          </cell>
          <cell r="J893" t="str">
            <v>I</v>
          </cell>
          <cell r="K893">
            <v>0.01</v>
          </cell>
          <cell r="L893">
            <v>6.39</v>
          </cell>
          <cell r="M893">
            <v>0.55000000000000004</v>
          </cell>
          <cell r="N893">
            <v>2.8754999999999997</v>
          </cell>
          <cell r="O893">
            <v>1.01E-2</v>
          </cell>
          <cell r="P893">
            <v>0</v>
          </cell>
          <cell r="Q893">
            <v>0</v>
          </cell>
          <cell r="R893">
            <v>2.8855999999999997</v>
          </cell>
          <cell r="S893">
            <v>1</v>
          </cell>
          <cell r="T893">
            <v>2.64</v>
          </cell>
          <cell r="U893">
            <v>7.62</v>
          </cell>
          <cell r="V893">
            <v>0.03</v>
          </cell>
          <cell r="X893">
            <v>7.65</v>
          </cell>
          <cell r="Y893">
            <v>0.31417706476530022</v>
          </cell>
          <cell r="Z893">
            <v>7.35</v>
          </cell>
          <cell r="AA893">
            <v>4.1000000000000002E-2</v>
          </cell>
          <cell r="AB893" t="str">
            <v>YES</v>
          </cell>
          <cell r="AC893">
            <v>7.65</v>
          </cell>
          <cell r="AD893" t="str">
            <v>I</v>
          </cell>
          <cell r="AE893" t="e">
            <v>#N/A</v>
          </cell>
          <cell r="AF893" t="e">
            <v>#N/A</v>
          </cell>
          <cell r="AG893">
            <v>1</v>
          </cell>
          <cell r="AH893" t="e">
            <v>#N/A</v>
          </cell>
          <cell r="AI893">
            <v>0</v>
          </cell>
          <cell r="AJ893">
            <v>0</v>
          </cell>
          <cell r="AL893" t="e">
            <v>#N/A</v>
          </cell>
          <cell r="AM893" t="e">
            <v>#N/A</v>
          </cell>
          <cell r="AN893" t="str">
            <v/>
          </cell>
          <cell r="AO893" t="str">
            <v>x</v>
          </cell>
        </row>
        <row r="894">
          <cell r="B894" t="str">
            <v>SHIDRO80E</v>
          </cell>
          <cell r="C894" t="str">
            <v>Rondec Stainless Steel</v>
          </cell>
          <cell r="D894" t="str">
            <v>ID/RO80E</v>
          </cell>
          <cell r="E894" t="str">
            <v>5/16"</v>
          </cell>
          <cell r="G894" t="str">
            <v>EA</v>
          </cell>
          <cell r="J894" t="str">
            <v>I</v>
          </cell>
          <cell r="K894">
            <v>0.01</v>
          </cell>
          <cell r="L894">
            <v>6.39</v>
          </cell>
          <cell r="M894">
            <v>0.55000000000000004</v>
          </cell>
          <cell r="N894">
            <v>2.8754999999999997</v>
          </cell>
          <cell r="O894">
            <v>1.01E-2</v>
          </cell>
          <cell r="P894">
            <v>0</v>
          </cell>
          <cell r="Q894">
            <v>0</v>
          </cell>
          <cell r="R894">
            <v>2.8855999999999997</v>
          </cell>
          <cell r="S894">
            <v>1</v>
          </cell>
          <cell r="T894">
            <v>2.64</v>
          </cell>
          <cell r="U894">
            <v>7.62</v>
          </cell>
          <cell r="V894">
            <v>0.03</v>
          </cell>
          <cell r="X894">
            <v>7.65</v>
          </cell>
          <cell r="Y894">
            <v>0.31417706476530022</v>
          </cell>
          <cell r="Z894">
            <v>7.35</v>
          </cell>
          <cell r="AA894">
            <v>4.1000000000000002E-2</v>
          </cell>
          <cell r="AB894" t="str">
            <v>YES</v>
          </cell>
          <cell r="AC894">
            <v>7.65</v>
          </cell>
          <cell r="AD894" t="str">
            <v>I</v>
          </cell>
          <cell r="AE894" t="e">
            <v>#N/A</v>
          </cell>
          <cell r="AF894" t="e">
            <v>#N/A</v>
          </cell>
          <cell r="AG894">
            <v>1</v>
          </cell>
          <cell r="AH894" t="e">
            <v>#N/A</v>
          </cell>
          <cell r="AI894">
            <v>0</v>
          </cell>
          <cell r="AJ894">
            <v>0</v>
          </cell>
          <cell r="AL894" t="e">
            <v>#N/A</v>
          </cell>
          <cell r="AM894" t="e">
            <v>#N/A</v>
          </cell>
          <cell r="AN894" t="str">
            <v/>
          </cell>
          <cell r="AO894" t="str">
            <v>x</v>
          </cell>
        </row>
        <row r="895">
          <cell r="B895" t="str">
            <v>SHIDRO100E</v>
          </cell>
          <cell r="C895" t="str">
            <v>Rondec Stainless Steel</v>
          </cell>
          <cell r="D895" t="str">
            <v>ID/RO100E</v>
          </cell>
          <cell r="E895" t="str">
            <v>3/8"</v>
          </cell>
          <cell r="G895" t="str">
            <v>EA</v>
          </cell>
          <cell r="J895" t="str">
            <v>I</v>
          </cell>
          <cell r="K895">
            <v>0.02</v>
          </cell>
          <cell r="L895">
            <v>6.39</v>
          </cell>
          <cell r="M895">
            <v>0.55000000000000004</v>
          </cell>
          <cell r="N895">
            <v>2.8754999999999997</v>
          </cell>
          <cell r="O895">
            <v>1.0200000000000001E-2</v>
          </cell>
          <cell r="P895">
            <v>0</v>
          </cell>
          <cell r="Q895">
            <v>0</v>
          </cell>
          <cell r="R895">
            <v>2.8856999999999999</v>
          </cell>
          <cell r="S895">
            <v>1</v>
          </cell>
          <cell r="T895">
            <v>2.64</v>
          </cell>
          <cell r="U895">
            <v>7.62</v>
          </cell>
          <cell r="V895">
            <v>0.03</v>
          </cell>
          <cell r="X895">
            <v>7.65</v>
          </cell>
          <cell r="Y895">
            <v>0.31415329768270955</v>
          </cell>
          <cell r="Z895">
            <v>7.35</v>
          </cell>
          <cell r="AA895">
            <v>4.1000000000000002E-2</v>
          </cell>
          <cell r="AB895" t="str">
            <v>YES</v>
          </cell>
          <cell r="AC895">
            <v>7.65</v>
          </cell>
          <cell r="AD895" t="str">
            <v>I</v>
          </cell>
          <cell r="AE895" t="e">
            <v>#N/A</v>
          </cell>
          <cell r="AF895" t="e">
            <v>#N/A</v>
          </cell>
          <cell r="AG895">
            <v>1</v>
          </cell>
          <cell r="AH895" t="e">
            <v>#N/A</v>
          </cell>
          <cell r="AI895">
            <v>0</v>
          </cell>
          <cell r="AJ895">
            <v>0</v>
          </cell>
          <cell r="AL895" t="e">
            <v>#N/A</v>
          </cell>
          <cell r="AM895" t="e">
            <v>#N/A</v>
          </cell>
          <cell r="AN895" t="str">
            <v/>
          </cell>
          <cell r="AO895" t="str">
            <v>x</v>
          </cell>
        </row>
        <row r="896">
          <cell r="B896" t="str">
            <v>SHIDRO125E</v>
          </cell>
          <cell r="C896" t="str">
            <v>Rondec Stainless Steel</v>
          </cell>
          <cell r="D896" t="str">
            <v>ID/RO125E</v>
          </cell>
          <cell r="E896" t="str">
            <v>1/2"</v>
          </cell>
          <cell r="G896" t="str">
            <v>EA</v>
          </cell>
          <cell r="J896" t="str">
            <v>I</v>
          </cell>
          <cell r="K896">
            <v>0.02</v>
          </cell>
          <cell r="L896">
            <v>6.39</v>
          </cell>
          <cell r="M896">
            <v>0.55000000000000004</v>
          </cell>
          <cell r="N896">
            <v>2.8754999999999997</v>
          </cell>
          <cell r="O896">
            <v>1.0200000000000001E-2</v>
          </cell>
          <cell r="P896">
            <v>0</v>
          </cell>
          <cell r="Q896">
            <v>0</v>
          </cell>
          <cell r="R896">
            <v>2.8856999999999999</v>
          </cell>
          <cell r="S896">
            <v>1</v>
          </cell>
          <cell r="T896">
            <v>2.64</v>
          </cell>
          <cell r="U896">
            <v>7.62</v>
          </cell>
          <cell r="V896">
            <v>0.03</v>
          </cell>
          <cell r="X896">
            <v>7.65</v>
          </cell>
          <cell r="Y896">
            <v>0.31415329768270955</v>
          </cell>
          <cell r="Z896">
            <v>7.35</v>
          </cell>
          <cell r="AA896">
            <v>4.1000000000000002E-2</v>
          </cell>
          <cell r="AB896" t="str">
            <v>YES</v>
          </cell>
          <cell r="AC896">
            <v>7.65</v>
          </cell>
          <cell r="AD896" t="str">
            <v>I</v>
          </cell>
          <cell r="AE896" t="e">
            <v>#N/A</v>
          </cell>
          <cell r="AF896" t="e">
            <v>#N/A</v>
          </cell>
          <cell r="AG896">
            <v>1</v>
          </cell>
          <cell r="AH896" t="e">
            <v>#N/A</v>
          </cell>
          <cell r="AI896">
            <v>0</v>
          </cell>
          <cell r="AJ896">
            <v>0</v>
          </cell>
          <cell r="AL896" t="e">
            <v>#N/A</v>
          </cell>
          <cell r="AM896" t="e">
            <v>#N/A</v>
          </cell>
          <cell r="AN896" t="str">
            <v/>
          </cell>
          <cell r="AO896" t="str">
            <v>x</v>
          </cell>
        </row>
        <row r="897">
          <cell r="B897" t="str">
            <v>SHRO80TSB,TSG,TSOB</v>
          </cell>
          <cell r="C897" t="str">
            <v>Rondec Color-Coated Aluminum</v>
          </cell>
          <cell r="D897" t="str">
            <v>RO80---</v>
          </cell>
          <cell r="E897" t="str">
            <v>5/16" x 8'</v>
          </cell>
          <cell r="G897" t="str">
            <v>EA</v>
          </cell>
          <cell r="H897" t="str">
            <v>Stock</v>
          </cell>
          <cell r="J897" t="str">
            <v>I</v>
          </cell>
          <cell r="K897">
            <v>0.55000000000000004</v>
          </cell>
          <cell r="L897">
            <v>34.159999999999997</v>
          </cell>
          <cell r="M897">
            <v>0.55000000000000004</v>
          </cell>
          <cell r="N897">
            <v>15.371999999999996</v>
          </cell>
          <cell r="O897">
            <v>1.55E-2</v>
          </cell>
          <cell r="P897">
            <v>0</v>
          </cell>
          <cell r="Q897">
            <v>0</v>
          </cell>
          <cell r="R897">
            <v>15.387499999999996</v>
          </cell>
          <cell r="S897">
            <v>1</v>
          </cell>
          <cell r="T897">
            <v>2.64</v>
          </cell>
          <cell r="U897">
            <v>40.619999999999997</v>
          </cell>
          <cell r="V897">
            <v>0.03</v>
          </cell>
          <cell r="X897">
            <v>40.65</v>
          </cell>
          <cell r="Y897">
            <v>0.31175220843117546</v>
          </cell>
          <cell r="Z897">
            <v>39.200000000000003</v>
          </cell>
          <cell r="AA897">
            <v>3.6999999999999998E-2</v>
          </cell>
          <cell r="AB897" t="str">
            <v>YES</v>
          </cell>
          <cell r="AC897">
            <v>40.65</v>
          </cell>
          <cell r="AD897" t="str">
            <v>I</v>
          </cell>
          <cell r="AE897" t="e">
            <v>#N/A</v>
          </cell>
          <cell r="AF897" t="e">
            <v>#N/A</v>
          </cell>
          <cell r="AG897">
            <v>1</v>
          </cell>
          <cell r="AH897" t="e">
            <v>#N/A</v>
          </cell>
          <cell r="AI897">
            <v>0</v>
          </cell>
          <cell r="AJ897">
            <v>0</v>
          </cell>
          <cell r="AL897" t="e">
            <v>#N/A</v>
          </cell>
          <cell r="AM897" t="e">
            <v>#N/A</v>
          </cell>
          <cell r="AN897" t="str">
            <v/>
          </cell>
          <cell r="AO897" t="str">
            <v>x</v>
          </cell>
        </row>
        <row r="898">
          <cell r="B898" t="str">
            <v>SHRO100TSB,TSG,TSOB</v>
          </cell>
          <cell r="C898" t="str">
            <v>Rondec Color-Coated Aluminum</v>
          </cell>
          <cell r="D898" t="str">
            <v>RO100---</v>
          </cell>
          <cell r="E898" t="str">
            <v>3/8" x 8'</v>
          </cell>
          <cell r="G898" t="str">
            <v>EA</v>
          </cell>
          <cell r="H898" t="str">
            <v>Stock</v>
          </cell>
          <cell r="J898" t="str">
            <v>I</v>
          </cell>
          <cell r="K898">
            <v>0.64</v>
          </cell>
          <cell r="L898">
            <v>35.28</v>
          </cell>
          <cell r="M898">
            <v>0.55000000000000004</v>
          </cell>
          <cell r="N898">
            <v>15.875999999999999</v>
          </cell>
          <cell r="O898">
            <v>1.6400000000000001E-2</v>
          </cell>
          <cell r="P898">
            <v>0</v>
          </cell>
          <cell r="Q898">
            <v>0</v>
          </cell>
          <cell r="R898">
            <v>15.8924</v>
          </cell>
          <cell r="S898">
            <v>1</v>
          </cell>
          <cell r="T898">
            <v>2.64</v>
          </cell>
          <cell r="U898">
            <v>41.96</v>
          </cell>
          <cell r="V898">
            <v>-0.01</v>
          </cell>
          <cell r="X898">
            <v>41.95</v>
          </cell>
          <cell r="Y898">
            <v>0.31119731281829033</v>
          </cell>
          <cell r="Z898">
            <v>40.450000000000003</v>
          </cell>
          <cell r="AA898">
            <v>3.6999999999999998E-2</v>
          </cell>
          <cell r="AB898" t="str">
            <v>YES</v>
          </cell>
          <cell r="AC898">
            <v>41.95</v>
          </cell>
          <cell r="AD898" t="str">
            <v>I</v>
          </cell>
          <cell r="AE898" t="e">
            <v>#N/A</v>
          </cell>
          <cell r="AF898" t="e">
            <v>#N/A</v>
          </cell>
          <cell r="AG898">
            <v>1</v>
          </cell>
          <cell r="AH898" t="e">
            <v>#N/A</v>
          </cell>
          <cell r="AI898">
            <v>0</v>
          </cell>
          <cell r="AJ898">
            <v>0</v>
          </cell>
          <cell r="AL898" t="e">
            <v>#N/A</v>
          </cell>
          <cell r="AM898" t="e">
            <v>#N/A</v>
          </cell>
          <cell r="AN898" t="str">
            <v/>
          </cell>
          <cell r="AO898" t="str">
            <v>x</v>
          </cell>
        </row>
        <row r="899">
          <cell r="B899" t="str">
            <v>SHRO125TSB,TSG,TSOB</v>
          </cell>
          <cell r="C899" t="str">
            <v>Rondec Color-Coated Aluminum</v>
          </cell>
          <cell r="D899" t="str">
            <v>RO125---</v>
          </cell>
          <cell r="E899" t="str">
            <v>1/2" x 8'</v>
          </cell>
          <cell r="G899" t="str">
            <v>EA</v>
          </cell>
          <cell r="J899" t="str">
            <v>I</v>
          </cell>
          <cell r="K899">
            <v>0.755</v>
          </cell>
          <cell r="L899">
            <v>36.03</v>
          </cell>
          <cell r="M899">
            <v>0.55000000000000004</v>
          </cell>
          <cell r="N899">
            <v>16.2135</v>
          </cell>
          <cell r="O899">
            <v>1.755E-2</v>
          </cell>
          <cell r="P899">
            <v>0</v>
          </cell>
          <cell r="Q899">
            <v>0</v>
          </cell>
          <cell r="R899">
            <v>16.23105</v>
          </cell>
          <cell r="S899">
            <v>1</v>
          </cell>
          <cell r="T899">
            <v>2.64</v>
          </cell>
          <cell r="U899">
            <v>42.85</v>
          </cell>
          <cell r="V899">
            <v>0</v>
          </cell>
          <cell r="X899">
            <v>42.85</v>
          </cell>
          <cell r="Y899">
            <v>0.31129521586931164</v>
          </cell>
          <cell r="Z899">
            <v>41.35</v>
          </cell>
          <cell r="AA899">
            <v>3.5999999999999997E-2</v>
          </cell>
          <cell r="AB899" t="str">
            <v>YES</v>
          </cell>
          <cell r="AC899">
            <v>42.85</v>
          </cell>
          <cell r="AD899" t="str">
            <v>I</v>
          </cell>
          <cell r="AE899" t="e">
            <v>#N/A</v>
          </cell>
          <cell r="AF899" t="e">
            <v>#N/A</v>
          </cell>
          <cell r="AG899">
            <v>1</v>
          </cell>
          <cell r="AH899" t="e">
            <v>#N/A</v>
          </cell>
          <cell r="AI899">
            <v>0</v>
          </cell>
          <cell r="AJ899">
            <v>0</v>
          </cell>
          <cell r="AL899" t="e">
            <v>#N/A</v>
          </cell>
          <cell r="AM899" t="e">
            <v>#N/A</v>
          </cell>
          <cell r="AN899" t="str">
            <v/>
          </cell>
          <cell r="AO899" t="str">
            <v>x</v>
          </cell>
        </row>
        <row r="900">
          <cell r="B900" t="str">
            <v>SHEVRO80TSB,TSG,TSOB</v>
          </cell>
          <cell r="C900" t="str">
            <v>Rondec Color-Coated Aluminum</v>
          </cell>
          <cell r="D900" t="str">
            <v>EV/RO80---</v>
          </cell>
          <cell r="E900" t="str">
            <v>5/16"</v>
          </cell>
          <cell r="G900" t="str">
            <v>EA</v>
          </cell>
          <cell r="J900" t="str">
            <v>I</v>
          </cell>
          <cell r="K900">
            <v>0.01</v>
          </cell>
          <cell r="L900">
            <v>11.93</v>
          </cell>
          <cell r="M900">
            <v>0.55000000000000004</v>
          </cell>
          <cell r="N900">
            <v>5.3684999999999992</v>
          </cell>
          <cell r="O900">
            <v>1.01E-2</v>
          </cell>
          <cell r="P900">
            <v>0</v>
          </cell>
          <cell r="Q900">
            <v>0</v>
          </cell>
          <cell r="R900">
            <v>5.3785999999999996</v>
          </cell>
          <cell r="S900">
            <v>1</v>
          </cell>
          <cell r="T900">
            <v>2.64</v>
          </cell>
          <cell r="U900">
            <v>14.2</v>
          </cell>
          <cell r="V900">
            <v>0</v>
          </cell>
          <cell r="X900">
            <v>14.2</v>
          </cell>
          <cell r="Y900">
            <v>0.31131882202304745</v>
          </cell>
          <cell r="Z900">
            <v>13.7</v>
          </cell>
          <cell r="AA900">
            <v>3.5999999999999997E-2</v>
          </cell>
          <cell r="AB900" t="str">
            <v>YES</v>
          </cell>
          <cell r="AC900">
            <v>14.2</v>
          </cell>
          <cell r="AD900" t="str">
            <v>I</v>
          </cell>
          <cell r="AE900" t="e">
            <v>#N/A</v>
          </cell>
          <cell r="AF900" t="e">
            <v>#N/A</v>
          </cell>
          <cell r="AG900">
            <v>1</v>
          </cell>
          <cell r="AH900" t="e">
            <v>#N/A</v>
          </cell>
          <cell r="AI900">
            <v>0</v>
          </cell>
          <cell r="AJ900">
            <v>0</v>
          </cell>
          <cell r="AL900" t="e">
            <v>#N/A</v>
          </cell>
          <cell r="AM900" t="e">
            <v>#N/A</v>
          </cell>
          <cell r="AN900" t="str">
            <v/>
          </cell>
          <cell r="AO900" t="str">
            <v>x</v>
          </cell>
        </row>
        <row r="901">
          <cell r="B901" t="str">
            <v>SHEVRO100TSB,TSG,TSOB</v>
          </cell>
          <cell r="C901" t="str">
            <v>Rondec Color-Coated Aluminum</v>
          </cell>
          <cell r="D901" t="str">
            <v>EV/RO100---</v>
          </cell>
          <cell r="E901" t="str">
            <v>3/8"</v>
          </cell>
          <cell r="G901" t="str">
            <v>EA</v>
          </cell>
          <cell r="J901" t="str">
            <v>I</v>
          </cell>
          <cell r="K901">
            <v>0.01</v>
          </cell>
          <cell r="L901">
            <v>11.93</v>
          </cell>
          <cell r="M901">
            <v>0.55000000000000004</v>
          </cell>
          <cell r="N901">
            <v>5.3684999999999992</v>
          </cell>
          <cell r="O901">
            <v>1.01E-2</v>
          </cell>
          <cell r="P901">
            <v>0</v>
          </cell>
          <cell r="Q901">
            <v>0</v>
          </cell>
          <cell r="R901">
            <v>5.3785999999999996</v>
          </cell>
          <cell r="S901">
            <v>1</v>
          </cell>
          <cell r="T901">
            <v>2.64</v>
          </cell>
          <cell r="U901">
            <v>14.2</v>
          </cell>
          <cell r="V901">
            <v>0</v>
          </cell>
          <cell r="X901">
            <v>14.2</v>
          </cell>
          <cell r="Y901">
            <v>0.31131882202304745</v>
          </cell>
          <cell r="Z901">
            <v>13.7</v>
          </cell>
          <cell r="AA901">
            <v>3.5999999999999997E-2</v>
          </cell>
          <cell r="AB901" t="str">
            <v>YES</v>
          </cell>
          <cell r="AC901">
            <v>14.2</v>
          </cell>
          <cell r="AD901" t="str">
            <v>I</v>
          </cell>
          <cell r="AE901" t="e">
            <v>#N/A</v>
          </cell>
          <cell r="AF901" t="e">
            <v>#N/A</v>
          </cell>
          <cell r="AG901">
            <v>1</v>
          </cell>
          <cell r="AH901" t="e">
            <v>#N/A</v>
          </cell>
          <cell r="AI901">
            <v>0</v>
          </cell>
          <cell r="AJ901">
            <v>0</v>
          </cell>
          <cell r="AL901" t="e">
            <v>#N/A</v>
          </cell>
          <cell r="AM901" t="e">
            <v>#N/A</v>
          </cell>
          <cell r="AN901" t="str">
            <v/>
          </cell>
          <cell r="AO901" t="str">
            <v>x</v>
          </cell>
        </row>
        <row r="902">
          <cell r="B902" t="str">
            <v>SHEVRO125TSB,TSG,TSOB</v>
          </cell>
          <cell r="C902" t="str">
            <v>Rondec Color-Coated Aluminum</v>
          </cell>
          <cell r="D902" t="str">
            <v>EV/RO125---</v>
          </cell>
          <cell r="E902" t="str">
            <v>1/2"</v>
          </cell>
          <cell r="G902" t="str">
            <v>EA</v>
          </cell>
          <cell r="J902" t="str">
            <v>I</v>
          </cell>
          <cell r="K902">
            <v>0.02</v>
          </cell>
          <cell r="L902">
            <v>11.93</v>
          </cell>
          <cell r="M902">
            <v>0.55000000000000004</v>
          </cell>
          <cell r="N902">
            <v>5.3684999999999992</v>
          </cell>
          <cell r="O902">
            <v>1.0200000000000001E-2</v>
          </cell>
          <cell r="P902">
            <v>0</v>
          </cell>
          <cell r="Q902">
            <v>0</v>
          </cell>
          <cell r="R902">
            <v>5.3786999999999994</v>
          </cell>
          <cell r="S902">
            <v>1</v>
          </cell>
          <cell r="T902">
            <v>2.64</v>
          </cell>
          <cell r="U902">
            <v>14.2</v>
          </cell>
          <cell r="V902">
            <v>0</v>
          </cell>
          <cell r="X902">
            <v>14.2</v>
          </cell>
          <cell r="Y902">
            <v>0.31130601792573637</v>
          </cell>
          <cell r="Z902">
            <v>13.7</v>
          </cell>
          <cell r="AA902">
            <v>3.5999999999999997E-2</v>
          </cell>
          <cell r="AB902" t="str">
            <v>YES</v>
          </cell>
          <cell r="AC902">
            <v>14.2</v>
          </cell>
          <cell r="AD902" t="str">
            <v>I</v>
          </cell>
          <cell r="AE902" t="e">
            <v>#N/A</v>
          </cell>
          <cell r="AF902" t="e">
            <v>#N/A</v>
          </cell>
          <cell r="AG902">
            <v>1</v>
          </cell>
          <cell r="AH902" t="e">
            <v>#N/A</v>
          </cell>
          <cell r="AI902">
            <v>0</v>
          </cell>
          <cell r="AJ902">
            <v>0</v>
          </cell>
          <cell r="AL902" t="e">
            <v>#N/A</v>
          </cell>
          <cell r="AM902" t="e">
            <v>#N/A</v>
          </cell>
          <cell r="AN902" t="str">
            <v/>
          </cell>
          <cell r="AO902" t="str">
            <v>x</v>
          </cell>
        </row>
        <row r="903">
          <cell r="B903" t="str">
            <v>SHIVRO80TSB,TSG,TSOB</v>
          </cell>
          <cell r="C903" t="str">
            <v>Rondec Color-Coated Aluminum</v>
          </cell>
          <cell r="D903" t="str">
            <v>IV/RO80---</v>
          </cell>
          <cell r="E903" t="str">
            <v>5/16"</v>
          </cell>
          <cell r="G903" t="str">
            <v>EA</v>
          </cell>
          <cell r="J903" t="str">
            <v>I</v>
          </cell>
          <cell r="K903">
            <v>0.01</v>
          </cell>
          <cell r="L903">
            <v>11.93</v>
          </cell>
          <cell r="M903">
            <v>0.55000000000000004</v>
          </cell>
          <cell r="N903">
            <v>5.3684999999999992</v>
          </cell>
          <cell r="O903">
            <v>1.01E-2</v>
          </cell>
          <cell r="P903">
            <v>0</v>
          </cell>
          <cell r="Q903">
            <v>0</v>
          </cell>
          <cell r="R903">
            <v>5.3785999999999996</v>
          </cell>
          <cell r="S903">
            <v>1</v>
          </cell>
          <cell r="T903">
            <v>2.64</v>
          </cell>
          <cell r="U903">
            <v>14.2</v>
          </cell>
          <cell r="V903">
            <v>0</v>
          </cell>
          <cell r="X903">
            <v>14.2</v>
          </cell>
          <cell r="Y903">
            <v>0.31131882202304745</v>
          </cell>
          <cell r="Z903">
            <v>13.7</v>
          </cell>
          <cell r="AA903">
            <v>3.5999999999999997E-2</v>
          </cell>
          <cell r="AB903" t="str">
            <v>YES</v>
          </cell>
          <cell r="AC903">
            <v>14.2</v>
          </cell>
          <cell r="AD903" t="str">
            <v>I</v>
          </cell>
          <cell r="AE903" t="e">
            <v>#N/A</v>
          </cell>
          <cell r="AF903" t="e">
            <v>#N/A</v>
          </cell>
          <cell r="AG903">
            <v>1</v>
          </cell>
          <cell r="AH903" t="e">
            <v>#N/A</v>
          </cell>
          <cell r="AI903">
            <v>0</v>
          </cell>
          <cell r="AJ903">
            <v>0</v>
          </cell>
          <cell r="AL903" t="e">
            <v>#N/A</v>
          </cell>
          <cell r="AM903" t="e">
            <v>#N/A</v>
          </cell>
          <cell r="AN903" t="str">
            <v/>
          </cell>
          <cell r="AO903" t="str">
            <v>x</v>
          </cell>
        </row>
        <row r="904">
          <cell r="B904" t="str">
            <v>SHIVRO100TSB,TSG,TSOB</v>
          </cell>
          <cell r="C904" t="str">
            <v>Rondec Color-Coated Aluminum</v>
          </cell>
          <cell r="D904" t="str">
            <v>IV/RO100---</v>
          </cell>
          <cell r="E904" t="str">
            <v>3/8"</v>
          </cell>
          <cell r="G904" t="str">
            <v>EA</v>
          </cell>
          <cell r="J904" t="str">
            <v>I</v>
          </cell>
          <cell r="K904">
            <v>0.01</v>
          </cell>
          <cell r="L904">
            <v>11.93</v>
          </cell>
          <cell r="M904">
            <v>0.55000000000000004</v>
          </cell>
          <cell r="N904">
            <v>5.3684999999999992</v>
          </cell>
          <cell r="O904">
            <v>1.01E-2</v>
          </cell>
          <cell r="P904">
            <v>0</v>
          </cell>
          <cell r="Q904">
            <v>0</v>
          </cell>
          <cell r="R904">
            <v>5.3785999999999996</v>
          </cell>
          <cell r="S904">
            <v>1</v>
          </cell>
          <cell r="T904">
            <v>2.64</v>
          </cell>
          <cell r="U904">
            <v>14.2</v>
          </cell>
          <cell r="V904">
            <v>0</v>
          </cell>
          <cell r="X904">
            <v>14.2</v>
          </cell>
          <cell r="Y904">
            <v>0.31131882202304745</v>
          </cell>
          <cell r="Z904">
            <v>13.7</v>
          </cell>
          <cell r="AA904">
            <v>3.5999999999999997E-2</v>
          </cell>
          <cell r="AB904" t="str">
            <v>YES</v>
          </cell>
          <cell r="AC904">
            <v>14.2</v>
          </cell>
          <cell r="AD904" t="str">
            <v>I</v>
          </cell>
          <cell r="AE904" t="e">
            <v>#N/A</v>
          </cell>
          <cell r="AF904" t="e">
            <v>#N/A</v>
          </cell>
          <cell r="AG904">
            <v>1</v>
          </cell>
          <cell r="AH904" t="e">
            <v>#N/A</v>
          </cell>
          <cell r="AI904">
            <v>0</v>
          </cell>
          <cell r="AJ904">
            <v>0</v>
          </cell>
          <cell r="AL904" t="e">
            <v>#N/A</v>
          </cell>
          <cell r="AM904" t="e">
            <v>#N/A</v>
          </cell>
          <cell r="AN904" t="str">
            <v/>
          </cell>
          <cell r="AO904" t="str">
            <v>x</v>
          </cell>
        </row>
        <row r="905">
          <cell r="B905" t="str">
            <v>SHIVRO125TSB,TSG,TSOB</v>
          </cell>
          <cell r="C905" t="str">
            <v>Rondec Color-Coated Aluminum</v>
          </cell>
          <cell r="D905" t="str">
            <v>IV/RO125---</v>
          </cell>
          <cell r="E905" t="str">
            <v>1/2"</v>
          </cell>
          <cell r="G905" t="str">
            <v>EA</v>
          </cell>
          <cell r="J905" t="str">
            <v>I</v>
          </cell>
          <cell r="K905">
            <v>0.02</v>
          </cell>
          <cell r="L905">
            <v>11.93</v>
          </cell>
          <cell r="M905">
            <v>0.55000000000000004</v>
          </cell>
          <cell r="N905">
            <v>5.3684999999999992</v>
          </cell>
          <cell r="O905">
            <v>1.0200000000000001E-2</v>
          </cell>
          <cell r="P905">
            <v>0</v>
          </cell>
          <cell r="Q905">
            <v>0</v>
          </cell>
          <cell r="R905">
            <v>5.3786999999999994</v>
          </cell>
          <cell r="S905">
            <v>1</v>
          </cell>
          <cell r="T905">
            <v>2.64</v>
          </cell>
          <cell r="U905">
            <v>14.2</v>
          </cell>
          <cell r="V905">
            <v>0</v>
          </cell>
          <cell r="X905">
            <v>14.2</v>
          </cell>
          <cell r="Y905">
            <v>0.31130601792573637</v>
          </cell>
          <cell r="Z905">
            <v>13.7</v>
          </cell>
          <cell r="AA905">
            <v>3.5999999999999997E-2</v>
          </cell>
          <cell r="AB905" t="str">
            <v>YES</v>
          </cell>
          <cell r="AC905">
            <v>14.2</v>
          </cell>
          <cell r="AD905" t="str">
            <v>I</v>
          </cell>
          <cell r="AE905" t="e">
            <v>#N/A</v>
          </cell>
          <cell r="AF905" t="e">
            <v>#N/A</v>
          </cell>
          <cell r="AG905">
            <v>1</v>
          </cell>
          <cell r="AH905" t="e">
            <v>#N/A</v>
          </cell>
          <cell r="AI905">
            <v>0</v>
          </cell>
          <cell r="AJ905">
            <v>0</v>
          </cell>
          <cell r="AL905" t="e">
            <v>#N/A</v>
          </cell>
          <cell r="AM905" t="e">
            <v>#N/A</v>
          </cell>
          <cell r="AN905" t="str">
            <v/>
          </cell>
          <cell r="AO905" t="str">
            <v>x</v>
          </cell>
        </row>
        <row r="906">
          <cell r="B906" t="str">
            <v>SHVRO80</v>
          </cell>
          <cell r="C906" t="str">
            <v>Rondec Connector use w/Aluminum</v>
          </cell>
          <cell r="D906" t="str">
            <v>V/RO80</v>
          </cell>
          <cell r="E906" t="str">
            <v>5/16"</v>
          </cell>
          <cell r="G906" t="str">
            <v>EA</v>
          </cell>
          <cell r="J906" t="str">
            <v>I</v>
          </cell>
          <cell r="K906">
            <v>0.05</v>
          </cell>
          <cell r="L906">
            <v>2.12</v>
          </cell>
          <cell r="M906">
            <v>0.55000000000000004</v>
          </cell>
          <cell r="N906">
            <v>0.95399999999999996</v>
          </cell>
          <cell r="O906">
            <v>1.0500000000000001E-2</v>
          </cell>
          <cell r="P906">
            <v>0</v>
          </cell>
          <cell r="Q906">
            <v>0</v>
          </cell>
          <cell r="R906">
            <v>0.96449999999999991</v>
          </cell>
          <cell r="S906">
            <v>1</v>
          </cell>
          <cell r="T906">
            <v>2.64</v>
          </cell>
          <cell r="U906">
            <v>2.5499999999999998</v>
          </cell>
          <cell r="V906">
            <v>0</v>
          </cell>
          <cell r="X906">
            <v>2.5499999999999998</v>
          </cell>
          <cell r="Y906">
            <v>0.31229946524064184</v>
          </cell>
          <cell r="Z906">
            <v>2.4500000000000002</v>
          </cell>
          <cell r="AA906">
            <v>4.1000000000000002E-2</v>
          </cell>
          <cell r="AB906" t="str">
            <v>YES</v>
          </cell>
          <cell r="AC906">
            <v>2.5499999999999998</v>
          </cell>
          <cell r="AD906" t="str">
            <v>I</v>
          </cell>
          <cell r="AE906" t="e">
            <v>#N/A</v>
          </cell>
          <cell r="AF906" t="e">
            <v>#N/A</v>
          </cell>
          <cell r="AG906">
            <v>1</v>
          </cell>
          <cell r="AH906" t="e">
            <v>#N/A</v>
          </cell>
          <cell r="AI906">
            <v>0</v>
          </cell>
          <cell r="AJ906">
            <v>0</v>
          </cell>
          <cell r="AL906" t="e">
            <v>#N/A</v>
          </cell>
          <cell r="AM906" t="e">
            <v>#N/A</v>
          </cell>
          <cell r="AN906" t="str">
            <v/>
          </cell>
          <cell r="AO906" t="str">
            <v>x</v>
          </cell>
        </row>
        <row r="907">
          <cell r="B907" t="str">
            <v>SHVRO100</v>
          </cell>
          <cell r="C907" t="str">
            <v>Rondec Connector use w/Aluminum</v>
          </cell>
          <cell r="D907" t="str">
            <v>V/RO100</v>
          </cell>
          <cell r="E907" t="str">
            <v>3/8"</v>
          </cell>
          <cell r="G907" t="str">
            <v>EA</v>
          </cell>
          <cell r="J907" t="str">
            <v>I</v>
          </cell>
          <cell r="K907">
            <v>0.05</v>
          </cell>
          <cell r="L907">
            <v>2.12</v>
          </cell>
          <cell r="M907">
            <v>0.55000000000000004</v>
          </cell>
          <cell r="N907">
            <v>0.95399999999999996</v>
          </cell>
          <cell r="O907">
            <v>1.0500000000000001E-2</v>
          </cell>
          <cell r="P907">
            <v>0</v>
          </cell>
          <cell r="Q907">
            <v>0</v>
          </cell>
          <cell r="R907">
            <v>0.96449999999999991</v>
          </cell>
          <cell r="S907">
            <v>1</v>
          </cell>
          <cell r="T907">
            <v>2.64</v>
          </cell>
          <cell r="U907">
            <v>2.5499999999999998</v>
          </cell>
          <cell r="V907">
            <v>0</v>
          </cell>
          <cell r="X907">
            <v>2.5499999999999998</v>
          </cell>
          <cell r="Y907">
            <v>0.31229946524064184</v>
          </cell>
          <cell r="Z907">
            <v>2.4500000000000002</v>
          </cell>
          <cell r="AA907">
            <v>4.1000000000000002E-2</v>
          </cell>
          <cell r="AB907" t="str">
            <v>YES</v>
          </cell>
          <cell r="AC907">
            <v>2.5499999999999998</v>
          </cell>
          <cell r="AD907" t="str">
            <v>I</v>
          </cell>
          <cell r="AE907" t="e">
            <v>#N/A</v>
          </cell>
          <cell r="AF907" t="e">
            <v>#N/A</v>
          </cell>
          <cell r="AG907">
            <v>1</v>
          </cell>
          <cell r="AH907" t="e">
            <v>#N/A</v>
          </cell>
          <cell r="AI907">
            <v>0</v>
          </cell>
          <cell r="AJ907">
            <v>0</v>
          </cell>
          <cell r="AL907" t="e">
            <v>#N/A</v>
          </cell>
          <cell r="AM907" t="e">
            <v>#N/A</v>
          </cell>
          <cell r="AN907" t="str">
            <v/>
          </cell>
          <cell r="AO907" t="str">
            <v>x</v>
          </cell>
        </row>
        <row r="908">
          <cell r="B908" t="str">
            <v>SHVRO125</v>
          </cell>
          <cell r="C908" t="str">
            <v>Rondec Connector use w/Aluminum</v>
          </cell>
          <cell r="D908" t="str">
            <v>V/RO125</v>
          </cell>
          <cell r="E908" t="str">
            <v>1/2"</v>
          </cell>
          <cell r="G908" t="str">
            <v>EA</v>
          </cell>
          <cell r="J908" t="str">
            <v>I</v>
          </cell>
          <cell r="K908">
            <v>0.05</v>
          </cell>
          <cell r="L908">
            <v>2.12</v>
          </cell>
          <cell r="M908">
            <v>0.55000000000000004</v>
          </cell>
          <cell r="N908">
            <v>0.95399999999999996</v>
          </cell>
          <cell r="O908">
            <v>1.0500000000000001E-2</v>
          </cell>
          <cell r="P908">
            <v>0</v>
          </cell>
          <cell r="Q908">
            <v>0</v>
          </cell>
          <cell r="R908">
            <v>0.96449999999999991</v>
          </cell>
          <cell r="S908">
            <v>1</v>
          </cell>
          <cell r="T908">
            <v>2.64</v>
          </cell>
          <cell r="U908">
            <v>2.5499999999999998</v>
          </cell>
          <cell r="V908">
            <v>0</v>
          </cell>
          <cell r="X908">
            <v>2.5499999999999998</v>
          </cell>
          <cell r="Y908">
            <v>0.31229946524064184</v>
          </cell>
          <cell r="Z908">
            <v>2.4500000000000002</v>
          </cell>
          <cell r="AA908">
            <v>4.1000000000000002E-2</v>
          </cell>
          <cell r="AB908" t="str">
            <v>YES</v>
          </cell>
          <cell r="AC908">
            <v>2.5499999999999998</v>
          </cell>
          <cell r="AD908" t="str">
            <v>I</v>
          </cell>
          <cell r="AE908" t="e">
            <v>#N/A</v>
          </cell>
          <cell r="AF908" t="e">
            <v>#N/A</v>
          </cell>
          <cell r="AG908">
            <v>1</v>
          </cell>
          <cell r="AH908" t="e">
            <v>#N/A</v>
          </cell>
          <cell r="AI908">
            <v>0</v>
          </cell>
          <cell r="AJ908">
            <v>0</v>
          </cell>
          <cell r="AL908" t="e">
            <v>#N/A</v>
          </cell>
          <cell r="AM908" t="e">
            <v>#N/A</v>
          </cell>
          <cell r="AN908" t="str">
            <v/>
          </cell>
          <cell r="AO908" t="str">
            <v>x</v>
          </cell>
        </row>
        <row r="909">
          <cell r="B909" t="str">
            <v>SHVRO80E</v>
          </cell>
          <cell r="C909" t="str">
            <v>Rondec Stainless Steel</v>
          </cell>
          <cell r="D909" t="str">
            <v>V/RO80E</v>
          </cell>
          <cell r="E909" t="str">
            <v>5/16"</v>
          </cell>
          <cell r="G909" t="str">
            <v>EA</v>
          </cell>
          <cell r="J909" t="str">
            <v>I</v>
          </cell>
          <cell r="K909">
            <v>0.05</v>
          </cell>
          <cell r="L909">
            <v>5.08</v>
          </cell>
          <cell r="M909">
            <v>0.55000000000000004</v>
          </cell>
          <cell r="N909">
            <v>2.2859999999999996</v>
          </cell>
          <cell r="O909">
            <v>1.0500000000000001E-2</v>
          </cell>
          <cell r="P909">
            <v>0</v>
          </cell>
          <cell r="Q909">
            <v>0</v>
          </cell>
          <cell r="R909">
            <v>2.2964999999999995</v>
          </cell>
          <cell r="S909">
            <v>1</v>
          </cell>
          <cell r="T909">
            <v>2.64</v>
          </cell>
          <cell r="U909">
            <v>6.06</v>
          </cell>
          <cell r="V909">
            <v>-0.01</v>
          </cell>
          <cell r="X909">
            <v>6.05</v>
          </cell>
          <cell r="Y909">
            <v>0.30984222389181082</v>
          </cell>
          <cell r="Z909">
            <v>5.85</v>
          </cell>
          <cell r="AA909">
            <v>3.4000000000000002E-2</v>
          </cell>
          <cell r="AB909" t="str">
            <v>YES</v>
          </cell>
          <cell r="AC909">
            <v>6.05</v>
          </cell>
          <cell r="AD909" t="str">
            <v>I</v>
          </cell>
          <cell r="AE909" t="e">
            <v>#N/A</v>
          </cell>
          <cell r="AF909" t="e">
            <v>#N/A</v>
          </cell>
          <cell r="AG909">
            <v>1</v>
          </cell>
          <cell r="AH909" t="e">
            <v>#N/A</v>
          </cell>
          <cell r="AI909">
            <v>0</v>
          </cell>
          <cell r="AJ909">
            <v>0</v>
          </cell>
          <cell r="AL909" t="e">
            <v>#N/A</v>
          </cell>
          <cell r="AM909" t="e">
            <v>#N/A</v>
          </cell>
          <cell r="AN909" t="str">
            <v/>
          </cell>
          <cell r="AO909" t="str">
            <v>x</v>
          </cell>
        </row>
        <row r="910">
          <cell r="B910" t="str">
            <v>SHVRO100E</v>
          </cell>
          <cell r="C910" t="str">
            <v>Rondec Stainless Steel</v>
          </cell>
          <cell r="D910" t="str">
            <v>V/RO100E</v>
          </cell>
          <cell r="E910" t="str">
            <v>3/8"</v>
          </cell>
          <cell r="G910" t="str">
            <v>EA</v>
          </cell>
          <cell r="J910" t="str">
            <v>I</v>
          </cell>
          <cell r="K910">
            <v>0.05</v>
          </cell>
          <cell r="L910">
            <v>5.08</v>
          </cell>
          <cell r="M910">
            <v>0.55000000000000004</v>
          </cell>
          <cell r="N910">
            <v>2.2859999999999996</v>
          </cell>
          <cell r="O910">
            <v>1.0500000000000001E-2</v>
          </cell>
          <cell r="P910">
            <v>0</v>
          </cell>
          <cell r="Q910">
            <v>0</v>
          </cell>
          <cell r="R910">
            <v>2.2964999999999995</v>
          </cell>
          <cell r="S910">
            <v>1</v>
          </cell>
          <cell r="T910">
            <v>2.64</v>
          </cell>
          <cell r="U910">
            <v>6.06</v>
          </cell>
          <cell r="V910">
            <v>-0.01</v>
          </cell>
          <cell r="X910">
            <v>6.05</v>
          </cell>
          <cell r="Y910">
            <v>0.30984222389181082</v>
          </cell>
          <cell r="Z910">
            <v>5.85</v>
          </cell>
          <cell r="AA910">
            <v>3.4000000000000002E-2</v>
          </cell>
          <cell r="AB910" t="str">
            <v>YES</v>
          </cell>
          <cell r="AC910">
            <v>6.05</v>
          </cell>
          <cell r="AD910" t="str">
            <v>I</v>
          </cell>
          <cell r="AE910" t="e">
            <v>#N/A</v>
          </cell>
          <cell r="AF910" t="e">
            <v>#N/A</v>
          </cell>
          <cell r="AG910">
            <v>1</v>
          </cell>
          <cell r="AH910" t="e">
            <v>#N/A</v>
          </cell>
          <cell r="AI910">
            <v>0</v>
          </cell>
          <cell r="AJ910">
            <v>0</v>
          </cell>
          <cell r="AL910" t="e">
            <v>#N/A</v>
          </cell>
          <cell r="AM910" t="e">
            <v>#N/A</v>
          </cell>
          <cell r="AN910" t="str">
            <v/>
          </cell>
          <cell r="AO910" t="str">
            <v>x</v>
          </cell>
        </row>
        <row r="911">
          <cell r="B911" t="str">
            <v>SHVRO125E</v>
          </cell>
          <cell r="C911" t="str">
            <v>Rondec Stainless Steel</v>
          </cell>
          <cell r="D911" t="str">
            <v>V/RO125E</v>
          </cell>
          <cell r="E911" t="str">
            <v>1/2"</v>
          </cell>
          <cell r="G911" t="str">
            <v>EA</v>
          </cell>
          <cell r="J911" t="str">
            <v>I</v>
          </cell>
          <cell r="K911">
            <v>0.05</v>
          </cell>
          <cell r="L911">
            <v>5.08</v>
          </cell>
          <cell r="M911">
            <v>0.55000000000000004</v>
          </cell>
          <cell r="N911">
            <v>2.2859999999999996</v>
          </cell>
          <cell r="O911">
            <v>1.0500000000000001E-2</v>
          </cell>
          <cell r="P911">
            <v>0</v>
          </cell>
          <cell r="Q911">
            <v>0</v>
          </cell>
          <cell r="R911">
            <v>2.2964999999999995</v>
          </cell>
          <cell r="S911">
            <v>1</v>
          </cell>
          <cell r="T911">
            <v>2.64</v>
          </cell>
          <cell r="U911">
            <v>6.06</v>
          </cell>
          <cell r="V911">
            <v>-0.01</v>
          </cell>
          <cell r="X911">
            <v>6.05</v>
          </cell>
          <cell r="Y911">
            <v>0.30984222389181082</v>
          </cell>
          <cell r="Z911">
            <v>5.85</v>
          </cell>
          <cell r="AA911">
            <v>3.4000000000000002E-2</v>
          </cell>
          <cell r="AB911" t="str">
            <v>YES</v>
          </cell>
          <cell r="AC911">
            <v>6.05</v>
          </cell>
          <cell r="AD911" t="str">
            <v>I</v>
          </cell>
          <cell r="AE911" t="e">
            <v>#N/A</v>
          </cell>
          <cell r="AF911" t="e">
            <v>#N/A</v>
          </cell>
          <cell r="AG911">
            <v>1</v>
          </cell>
          <cell r="AH911" t="e">
            <v>#N/A</v>
          </cell>
          <cell r="AI911">
            <v>0</v>
          </cell>
          <cell r="AJ911">
            <v>0</v>
          </cell>
          <cell r="AL911" t="e">
            <v>#N/A</v>
          </cell>
          <cell r="AM911" t="e">
            <v>#N/A</v>
          </cell>
          <cell r="AN911" t="str">
            <v/>
          </cell>
          <cell r="AO911" t="str">
            <v>x</v>
          </cell>
        </row>
        <row r="912">
          <cell r="B912" t="str">
            <v>SHRO60BH,BW,G,HB,HG,PG,SP,W</v>
          </cell>
          <cell r="C912" t="str">
            <v>Rondec-(AC)-Walls</v>
          </cell>
          <cell r="D912" t="str">
            <v>RO60--</v>
          </cell>
          <cell r="E912" t="str">
            <v>1/4" x 8'</v>
          </cell>
          <cell r="G912" t="str">
            <v>EA</v>
          </cell>
          <cell r="J912" t="str">
            <v>I</v>
          </cell>
          <cell r="K912">
            <v>0.54</v>
          </cell>
          <cell r="L912">
            <v>17.02</v>
          </cell>
          <cell r="M912">
            <v>0.55000000000000004</v>
          </cell>
          <cell r="N912">
            <v>7.6589999999999989</v>
          </cell>
          <cell r="O912">
            <v>1.54E-2</v>
          </cell>
          <cell r="P912">
            <v>0</v>
          </cell>
          <cell r="Q912">
            <v>0</v>
          </cell>
          <cell r="R912">
            <v>7.6743999999999986</v>
          </cell>
          <cell r="S912">
            <v>1</v>
          </cell>
          <cell r="T912">
            <v>2.64</v>
          </cell>
          <cell r="U912">
            <v>20.260000000000002</v>
          </cell>
          <cell r="V912">
            <v>-0.01</v>
          </cell>
          <cell r="X912">
            <v>20.25</v>
          </cell>
          <cell r="Y912">
            <v>0.31094051627384978</v>
          </cell>
          <cell r="Z912">
            <v>19.55</v>
          </cell>
          <cell r="AA912">
            <v>3.5999999999999997E-2</v>
          </cell>
          <cell r="AB912" t="str">
            <v>YES</v>
          </cell>
          <cell r="AC912">
            <v>20.25</v>
          </cell>
          <cell r="AD912" t="str">
            <v>I</v>
          </cell>
          <cell r="AE912" t="e">
            <v>#N/A</v>
          </cell>
          <cell r="AF912" t="e">
            <v>#N/A</v>
          </cell>
          <cell r="AG912">
            <v>1</v>
          </cell>
          <cell r="AH912" t="e">
            <v>#N/A</v>
          </cell>
          <cell r="AI912">
            <v>0</v>
          </cell>
          <cell r="AJ912">
            <v>0</v>
          </cell>
          <cell r="AL912" t="e">
            <v>#N/A</v>
          </cell>
          <cell r="AM912" t="e">
            <v>#N/A</v>
          </cell>
          <cell r="AN912" t="str">
            <v/>
          </cell>
          <cell r="AO912" t="str">
            <v>x</v>
          </cell>
        </row>
        <row r="913">
          <cell r="B913" t="str">
            <v>SHRO80BH,BW,G,HB,HG,PG,SP,W</v>
          </cell>
          <cell r="C913" t="str">
            <v>Rondec-(AC)-Walls</v>
          </cell>
          <cell r="D913" t="str">
            <v>RO80--</v>
          </cell>
          <cell r="E913" t="str">
            <v>5/16" x 8'</v>
          </cell>
          <cell r="G913" t="str">
            <v>EA</v>
          </cell>
          <cell r="J913" t="str">
            <v>I</v>
          </cell>
          <cell r="K913">
            <v>0.57999999999999996</v>
          </cell>
          <cell r="L913">
            <v>19.07</v>
          </cell>
          <cell r="M913">
            <v>0.55000000000000004</v>
          </cell>
          <cell r="N913">
            <v>8.5815000000000001</v>
          </cell>
          <cell r="O913">
            <v>1.5800000000000002E-2</v>
          </cell>
          <cell r="P913">
            <v>0</v>
          </cell>
          <cell r="Q913">
            <v>0</v>
          </cell>
          <cell r="R913">
            <v>8.5973000000000006</v>
          </cell>
          <cell r="S913">
            <v>1</v>
          </cell>
          <cell r="T913">
            <v>2.64</v>
          </cell>
          <cell r="U913">
            <v>22.7</v>
          </cell>
          <cell r="V913">
            <v>0</v>
          </cell>
          <cell r="X913">
            <v>22.7</v>
          </cell>
          <cell r="Y913">
            <v>0.31138966760112136</v>
          </cell>
          <cell r="Z913">
            <v>21.9</v>
          </cell>
          <cell r="AA913">
            <v>3.6999999999999998E-2</v>
          </cell>
          <cell r="AB913" t="str">
            <v>YES</v>
          </cell>
          <cell r="AC913">
            <v>22.7</v>
          </cell>
          <cell r="AD913" t="str">
            <v>I</v>
          </cell>
          <cell r="AE913" t="e">
            <v>#N/A</v>
          </cell>
          <cell r="AF913" t="e">
            <v>#N/A</v>
          </cell>
          <cell r="AG913">
            <v>1</v>
          </cell>
          <cell r="AH913" t="e">
            <v>#N/A</v>
          </cell>
          <cell r="AI913">
            <v>0</v>
          </cell>
          <cell r="AJ913">
            <v>0</v>
          </cell>
          <cell r="AL913" t="e">
            <v>#N/A</v>
          </cell>
          <cell r="AM913" t="e">
            <v>#N/A</v>
          </cell>
          <cell r="AN913" t="str">
            <v/>
          </cell>
          <cell r="AO913" t="str">
            <v>x</v>
          </cell>
        </row>
        <row r="914">
          <cell r="B914" t="str">
            <v>SHRO100BH,BW,G,HB,HG,PG,SP,W</v>
          </cell>
          <cell r="C914" t="str">
            <v>Rondec-(AC)-Walls</v>
          </cell>
          <cell r="D914" t="str">
            <v>RO100--</v>
          </cell>
          <cell r="E914" t="str">
            <v>3/8" x 8'</v>
          </cell>
          <cell r="G914" t="str">
            <v>EA</v>
          </cell>
          <cell r="J914" t="str">
            <v>I</v>
          </cell>
          <cell r="K914">
            <v>0.68500000000000005</v>
          </cell>
          <cell r="L914">
            <v>20.9</v>
          </cell>
          <cell r="M914">
            <v>0.55000000000000004</v>
          </cell>
          <cell r="N914">
            <v>9.4049999999999976</v>
          </cell>
          <cell r="O914">
            <v>1.685E-2</v>
          </cell>
          <cell r="P914">
            <v>0</v>
          </cell>
          <cell r="Q914">
            <v>0</v>
          </cell>
          <cell r="R914">
            <v>9.4218499999999974</v>
          </cell>
          <cell r="S914">
            <v>1</v>
          </cell>
          <cell r="T914">
            <v>2.64</v>
          </cell>
          <cell r="U914">
            <v>24.87</v>
          </cell>
          <cell r="V914">
            <v>3.0000000000001137E-2</v>
          </cell>
          <cell r="X914">
            <v>24.9</v>
          </cell>
          <cell r="Y914">
            <v>0.3120226359985398</v>
          </cell>
          <cell r="Z914">
            <v>24</v>
          </cell>
          <cell r="AA914">
            <v>3.6999999999999998E-2</v>
          </cell>
          <cell r="AB914" t="str">
            <v>YES</v>
          </cell>
          <cell r="AC914">
            <v>24.9</v>
          </cell>
          <cell r="AD914" t="str">
            <v>I</v>
          </cell>
          <cell r="AE914" t="e">
            <v>#N/A</v>
          </cell>
          <cell r="AF914" t="e">
            <v>#N/A</v>
          </cell>
          <cell r="AG914">
            <v>1</v>
          </cell>
          <cell r="AH914" t="e">
            <v>#N/A</v>
          </cell>
          <cell r="AI914">
            <v>0</v>
          </cell>
          <cell r="AJ914">
            <v>0</v>
          </cell>
          <cell r="AL914" t="e">
            <v>#N/A</v>
          </cell>
          <cell r="AM914" t="e">
            <v>#N/A</v>
          </cell>
          <cell r="AN914" t="str">
            <v/>
          </cell>
          <cell r="AO914" t="str">
            <v>x</v>
          </cell>
        </row>
        <row r="915">
          <cell r="B915" t="str">
            <v>SHRO125BH,BW,G,HB,HG,PG,SP,W</v>
          </cell>
          <cell r="C915" t="str">
            <v>Rondec-(AC)-Walls</v>
          </cell>
          <cell r="D915" t="str">
            <v>RO125--</v>
          </cell>
          <cell r="E915" t="str">
            <v>1/2" x 8'</v>
          </cell>
          <cell r="G915" t="str">
            <v>EA</v>
          </cell>
          <cell r="J915" t="str">
            <v>I</v>
          </cell>
          <cell r="K915">
            <v>0.87</v>
          </cell>
          <cell r="L915">
            <v>26.14</v>
          </cell>
          <cell r="M915">
            <v>0.55000000000000004</v>
          </cell>
          <cell r="N915">
            <v>11.763</v>
          </cell>
          <cell r="O915">
            <v>1.8700000000000001E-2</v>
          </cell>
          <cell r="P915">
            <v>0</v>
          </cell>
          <cell r="Q915">
            <v>0</v>
          </cell>
          <cell r="R915">
            <v>11.781700000000001</v>
          </cell>
          <cell r="S915">
            <v>1</v>
          </cell>
          <cell r="T915">
            <v>2.64</v>
          </cell>
          <cell r="U915">
            <v>31.1</v>
          </cell>
          <cell r="V915">
            <v>0</v>
          </cell>
          <cell r="X915">
            <v>31.1</v>
          </cell>
          <cell r="Y915">
            <v>0.3112130955860859</v>
          </cell>
          <cell r="Z915">
            <v>30</v>
          </cell>
          <cell r="AA915">
            <v>3.6999999999999998E-2</v>
          </cell>
          <cell r="AB915" t="str">
            <v>YES</v>
          </cell>
          <cell r="AC915">
            <v>31.1</v>
          </cell>
          <cell r="AD915" t="str">
            <v>I</v>
          </cell>
          <cell r="AE915" t="e">
            <v>#N/A</v>
          </cell>
          <cell r="AF915" t="e">
            <v>#N/A</v>
          </cell>
          <cell r="AG915">
            <v>1</v>
          </cell>
          <cell r="AH915" t="e">
            <v>#N/A</v>
          </cell>
          <cell r="AI915">
            <v>0</v>
          </cell>
          <cell r="AJ915">
            <v>0</v>
          </cell>
          <cell r="AL915" t="e">
            <v>#N/A</v>
          </cell>
          <cell r="AM915" t="e">
            <v>#N/A</v>
          </cell>
          <cell r="AN915" t="str">
            <v/>
          </cell>
          <cell r="AO915" t="str">
            <v>x</v>
          </cell>
        </row>
        <row r="916">
          <cell r="B916" t="str">
            <v>SHEDRO60BH,BW,G,HB,HG,PG,SP,W</v>
          </cell>
          <cell r="C916" t="str">
            <v>Rondec-(AC)-Walls</v>
          </cell>
          <cell r="D916" t="str">
            <v>ED/RO60--</v>
          </cell>
          <cell r="E916" t="str">
            <v>1/4"</v>
          </cell>
          <cell r="G916" t="str">
            <v>EA</v>
          </cell>
          <cell r="J916" t="str">
            <v>I</v>
          </cell>
          <cell r="K916">
            <v>0.01</v>
          </cell>
          <cell r="L916">
            <v>3.84</v>
          </cell>
          <cell r="M916">
            <v>0.55000000000000004</v>
          </cell>
          <cell r="N916">
            <v>1.7279999999999998</v>
          </cell>
          <cell r="O916">
            <v>1.01E-2</v>
          </cell>
          <cell r="P916">
            <v>0</v>
          </cell>
          <cell r="Q916">
            <v>0</v>
          </cell>
          <cell r="R916">
            <v>1.7380999999999998</v>
          </cell>
          <cell r="S916">
            <v>1</v>
          </cell>
          <cell r="T916">
            <v>2.64</v>
          </cell>
          <cell r="U916">
            <v>4.59</v>
          </cell>
          <cell r="V916">
            <v>1.0000000000005116E-2</v>
          </cell>
          <cell r="X916">
            <v>4.5999999999999996</v>
          </cell>
          <cell r="Y916">
            <v>0.31300395256917002</v>
          </cell>
          <cell r="Z916">
            <v>4.45</v>
          </cell>
          <cell r="AA916">
            <v>3.4000000000000002E-2</v>
          </cell>
          <cell r="AB916" t="str">
            <v>YES</v>
          </cell>
          <cell r="AC916">
            <v>4.5999999999999996</v>
          </cell>
          <cell r="AD916" t="str">
            <v>I</v>
          </cell>
          <cell r="AE916" t="e">
            <v>#N/A</v>
          </cell>
          <cell r="AF916" t="e">
            <v>#N/A</v>
          </cell>
          <cell r="AG916">
            <v>1</v>
          </cell>
          <cell r="AH916" t="e">
            <v>#N/A</v>
          </cell>
          <cell r="AI916">
            <v>0</v>
          </cell>
          <cell r="AJ916">
            <v>0</v>
          </cell>
          <cell r="AL916" t="e">
            <v>#N/A</v>
          </cell>
          <cell r="AM916" t="e">
            <v>#N/A</v>
          </cell>
          <cell r="AN916" t="str">
            <v/>
          </cell>
          <cell r="AO916" t="str">
            <v>x</v>
          </cell>
        </row>
        <row r="917">
          <cell r="B917" t="str">
            <v>SHEDRO80BH,BW,G,HB,HG,PG,SP,W</v>
          </cell>
          <cell r="C917" t="str">
            <v>Rondec-(AC)-Walls</v>
          </cell>
          <cell r="D917" t="str">
            <v>ED/RO80--</v>
          </cell>
          <cell r="E917" t="str">
            <v>5/16"</v>
          </cell>
          <cell r="G917" t="str">
            <v>EA</v>
          </cell>
          <cell r="J917" t="str">
            <v>I</v>
          </cell>
          <cell r="K917">
            <v>0.01</v>
          </cell>
          <cell r="L917">
            <v>3.84</v>
          </cell>
          <cell r="M917">
            <v>0.55000000000000004</v>
          </cell>
          <cell r="N917">
            <v>1.7279999999999998</v>
          </cell>
          <cell r="O917">
            <v>1.01E-2</v>
          </cell>
          <cell r="P917">
            <v>0</v>
          </cell>
          <cell r="Q917">
            <v>0</v>
          </cell>
          <cell r="R917">
            <v>1.7380999999999998</v>
          </cell>
          <cell r="S917">
            <v>1</v>
          </cell>
          <cell r="T917">
            <v>2.64</v>
          </cell>
          <cell r="U917">
            <v>4.59</v>
          </cell>
          <cell r="V917">
            <v>1.0000000000005116E-2</v>
          </cell>
          <cell r="X917">
            <v>4.5999999999999996</v>
          </cell>
          <cell r="Y917">
            <v>0.31300395256917002</v>
          </cell>
          <cell r="Z917">
            <v>4.45</v>
          </cell>
          <cell r="AA917">
            <v>3.4000000000000002E-2</v>
          </cell>
          <cell r="AB917" t="str">
            <v>YES</v>
          </cell>
          <cell r="AC917">
            <v>4.5999999999999996</v>
          </cell>
          <cell r="AD917" t="str">
            <v>I</v>
          </cell>
          <cell r="AE917" t="e">
            <v>#N/A</v>
          </cell>
          <cell r="AF917" t="e">
            <v>#N/A</v>
          </cell>
          <cell r="AG917">
            <v>1</v>
          </cell>
          <cell r="AH917" t="e">
            <v>#N/A</v>
          </cell>
          <cell r="AI917">
            <v>0</v>
          </cell>
          <cell r="AJ917">
            <v>0</v>
          </cell>
          <cell r="AL917" t="e">
            <v>#N/A</v>
          </cell>
          <cell r="AM917" t="e">
            <v>#N/A</v>
          </cell>
          <cell r="AN917" t="str">
            <v/>
          </cell>
          <cell r="AO917" t="str">
            <v>x</v>
          </cell>
        </row>
        <row r="918">
          <cell r="B918" t="str">
            <v>SHEDRO100BH,BW,G,HB,HG,PG,SP,W</v>
          </cell>
          <cell r="C918" t="str">
            <v>Rondec-(AC)-Walls</v>
          </cell>
          <cell r="D918" t="str">
            <v>ED/RO100--</v>
          </cell>
          <cell r="E918" t="str">
            <v>3/8"</v>
          </cell>
          <cell r="G918" t="str">
            <v>EA</v>
          </cell>
          <cell r="J918" t="str">
            <v>I</v>
          </cell>
          <cell r="K918">
            <v>0.01</v>
          </cell>
          <cell r="L918">
            <v>3.84</v>
          </cell>
          <cell r="M918">
            <v>0.55000000000000004</v>
          </cell>
          <cell r="N918">
            <v>1.7279999999999998</v>
          </cell>
          <cell r="O918">
            <v>1.01E-2</v>
          </cell>
          <cell r="P918">
            <v>0</v>
          </cell>
          <cell r="Q918">
            <v>0</v>
          </cell>
          <cell r="R918">
            <v>1.7380999999999998</v>
          </cell>
          <cell r="S918">
            <v>1</v>
          </cell>
          <cell r="T918">
            <v>2.64</v>
          </cell>
          <cell r="U918">
            <v>4.59</v>
          </cell>
          <cell r="V918">
            <v>1.0000000000005116E-2</v>
          </cell>
          <cell r="X918">
            <v>4.5999999999999996</v>
          </cell>
          <cell r="Y918">
            <v>0.31300395256917002</v>
          </cell>
          <cell r="Z918">
            <v>4.45</v>
          </cell>
          <cell r="AA918">
            <v>3.4000000000000002E-2</v>
          </cell>
          <cell r="AB918" t="str">
            <v>YES</v>
          </cell>
          <cell r="AC918">
            <v>4.5999999999999996</v>
          </cell>
          <cell r="AD918" t="str">
            <v>I</v>
          </cell>
          <cell r="AE918" t="e">
            <v>#N/A</v>
          </cell>
          <cell r="AF918" t="e">
            <v>#N/A</v>
          </cell>
          <cell r="AG918">
            <v>1</v>
          </cell>
          <cell r="AH918" t="e">
            <v>#N/A</v>
          </cell>
          <cell r="AI918">
            <v>0</v>
          </cell>
          <cell r="AJ918">
            <v>0</v>
          </cell>
          <cell r="AL918" t="e">
            <v>#N/A</v>
          </cell>
          <cell r="AM918" t="e">
            <v>#N/A</v>
          </cell>
          <cell r="AN918" t="str">
            <v/>
          </cell>
          <cell r="AO918" t="str">
            <v>x</v>
          </cell>
        </row>
        <row r="919">
          <cell r="B919" t="str">
            <v>SHEDRO125BH,BW,G,HB,HG,PG,SP,W</v>
          </cell>
          <cell r="C919" t="str">
            <v>Rondec-(AC)-Walls</v>
          </cell>
          <cell r="D919" t="str">
            <v>ED/RO125--</v>
          </cell>
          <cell r="E919" t="str">
            <v>1/2"</v>
          </cell>
          <cell r="G919" t="str">
            <v>EA</v>
          </cell>
          <cell r="J919" t="str">
            <v>I</v>
          </cell>
          <cell r="K919">
            <v>0.02</v>
          </cell>
          <cell r="L919">
            <v>3.84</v>
          </cell>
          <cell r="M919">
            <v>0.55000000000000004</v>
          </cell>
          <cell r="N919">
            <v>1.7279999999999998</v>
          </cell>
          <cell r="O919">
            <v>1.0200000000000001E-2</v>
          </cell>
          <cell r="P919">
            <v>0</v>
          </cell>
          <cell r="Q919">
            <v>0</v>
          </cell>
          <cell r="R919">
            <v>1.7381999999999997</v>
          </cell>
          <cell r="S919">
            <v>1</v>
          </cell>
          <cell r="T919">
            <v>2.64</v>
          </cell>
          <cell r="U919">
            <v>4.59</v>
          </cell>
          <cell r="V919">
            <v>1.0000000000005116E-2</v>
          </cell>
          <cell r="X919">
            <v>4.5999999999999996</v>
          </cell>
          <cell r="Y919">
            <v>0.31296442687747039</v>
          </cell>
          <cell r="Z919">
            <v>4.45</v>
          </cell>
          <cell r="AA919">
            <v>3.4000000000000002E-2</v>
          </cell>
          <cell r="AB919" t="str">
            <v>YES</v>
          </cell>
          <cell r="AC919">
            <v>4.5999999999999996</v>
          </cell>
          <cell r="AD919" t="str">
            <v>I</v>
          </cell>
          <cell r="AE919" t="e">
            <v>#N/A</v>
          </cell>
          <cell r="AF919" t="e">
            <v>#N/A</v>
          </cell>
          <cell r="AG919">
            <v>1</v>
          </cell>
          <cell r="AH919" t="e">
            <v>#N/A</v>
          </cell>
          <cell r="AI919">
            <v>0</v>
          </cell>
          <cell r="AJ919">
            <v>0</v>
          </cell>
          <cell r="AL919" t="e">
            <v>#N/A</v>
          </cell>
          <cell r="AM919" t="e">
            <v>#N/A</v>
          </cell>
          <cell r="AN919" t="str">
            <v/>
          </cell>
          <cell r="AO919" t="str">
            <v>x</v>
          </cell>
        </row>
        <row r="920">
          <cell r="B920" t="str">
            <v>SHIDRO60BH,BW,G,HB,HG,PG,SP,W</v>
          </cell>
          <cell r="C920" t="str">
            <v>Rondec-(AC)-Walls</v>
          </cell>
          <cell r="D920" t="str">
            <v>ID/RO60--</v>
          </cell>
          <cell r="E920" t="str">
            <v>1/4"</v>
          </cell>
          <cell r="G920" t="str">
            <v>EA</v>
          </cell>
          <cell r="J920" t="str">
            <v>I</v>
          </cell>
          <cell r="K920">
            <v>0.01</v>
          </cell>
          <cell r="L920">
            <v>3.84</v>
          </cell>
          <cell r="M920">
            <v>0.55000000000000004</v>
          </cell>
          <cell r="N920">
            <v>1.7279999999999998</v>
          </cell>
          <cell r="O920">
            <v>1.01E-2</v>
          </cell>
          <cell r="P920">
            <v>0</v>
          </cell>
          <cell r="Q920">
            <v>0</v>
          </cell>
          <cell r="R920">
            <v>1.7380999999999998</v>
          </cell>
          <cell r="S920">
            <v>1</v>
          </cell>
          <cell r="T920">
            <v>2.64</v>
          </cell>
          <cell r="U920">
            <v>4.59</v>
          </cell>
          <cell r="V920">
            <v>1.0000000000005116E-2</v>
          </cell>
          <cell r="X920">
            <v>4.5999999999999996</v>
          </cell>
          <cell r="Y920">
            <v>0.31300395256917002</v>
          </cell>
          <cell r="Z920">
            <v>4.45</v>
          </cell>
          <cell r="AA920">
            <v>3.4000000000000002E-2</v>
          </cell>
          <cell r="AB920" t="str">
            <v>YES</v>
          </cell>
          <cell r="AC920">
            <v>4.5999999999999996</v>
          </cell>
          <cell r="AD920" t="str">
            <v>I</v>
          </cell>
          <cell r="AE920" t="e">
            <v>#N/A</v>
          </cell>
          <cell r="AF920" t="e">
            <v>#N/A</v>
          </cell>
          <cell r="AG920">
            <v>1</v>
          </cell>
          <cell r="AH920" t="e">
            <v>#N/A</v>
          </cell>
          <cell r="AI920">
            <v>0</v>
          </cell>
          <cell r="AJ920">
            <v>0</v>
          </cell>
          <cell r="AL920" t="e">
            <v>#N/A</v>
          </cell>
          <cell r="AM920" t="e">
            <v>#N/A</v>
          </cell>
          <cell r="AN920" t="str">
            <v/>
          </cell>
          <cell r="AO920" t="str">
            <v>x</v>
          </cell>
        </row>
        <row r="921">
          <cell r="B921" t="str">
            <v>SHIDRO80BH,BW,G,HB,HG,PG,SP,W</v>
          </cell>
          <cell r="C921" t="str">
            <v>Rondec-(AC)-Walls</v>
          </cell>
          <cell r="D921" t="str">
            <v>ID/RO80--</v>
          </cell>
          <cell r="E921" t="str">
            <v>5/16"</v>
          </cell>
          <cell r="G921" t="str">
            <v>EA</v>
          </cell>
          <cell r="J921" t="str">
            <v>I</v>
          </cell>
          <cell r="K921">
            <v>0.01</v>
          </cell>
          <cell r="L921">
            <v>3.84</v>
          </cell>
          <cell r="M921">
            <v>0.55000000000000004</v>
          </cell>
          <cell r="N921">
            <v>1.7279999999999998</v>
          </cell>
          <cell r="O921">
            <v>1.01E-2</v>
          </cell>
          <cell r="P921">
            <v>0</v>
          </cell>
          <cell r="Q921">
            <v>0</v>
          </cell>
          <cell r="R921">
            <v>1.7380999999999998</v>
          </cell>
          <cell r="S921">
            <v>1</v>
          </cell>
          <cell r="T921">
            <v>2.64</v>
          </cell>
          <cell r="U921">
            <v>4.59</v>
          </cell>
          <cell r="V921">
            <v>1.0000000000005116E-2</v>
          </cell>
          <cell r="X921">
            <v>4.5999999999999996</v>
          </cell>
          <cell r="Y921">
            <v>0.31300395256917002</v>
          </cell>
          <cell r="Z921">
            <v>4.45</v>
          </cell>
          <cell r="AA921">
            <v>3.4000000000000002E-2</v>
          </cell>
          <cell r="AB921" t="str">
            <v>YES</v>
          </cell>
          <cell r="AC921">
            <v>4.5999999999999996</v>
          </cell>
          <cell r="AD921" t="str">
            <v>I</v>
          </cell>
          <cell r="AE921" t="e">
            <v>#N/A</v>
          </cell>
          <cell r="AF921" t="e">
            <v>#N/A</v>
          </cell>
          <cell r="AG921">
            <v>1</v>
          </cell>
          <cell r="AH921" t="e">
            <v>#N/A</v>
          </cell>
          <cell r="AI921">
            <v>0</v>
          </cell>
          <cell r="AJ921">
            <v>0</v>
          </cell>
          <cell r="AL921" t="e">
            <v>#N/A</v>
          </cell>
          <cell r="AM921" t="e">
            <v>#N/A</v>
          </cell>
          <cell r="AN921" t="str">
            <v/>
          </cell>
          <cell r="AO921" t="str">
            <v>x</v>
          </cell>
        </row>
        <row r="922">
          <cell r="B922" t="str">
            <v>SHIDRO100BH,BW,G,HB,HG,PG,SP,W</v>
          </cell>
          <cell r="C922" t="str">
            <v>Rondec-(AC)-Walls</v>
          </cell>
          <cell r="D922" t="str">
            <v>ID/RO100--</v>
          </cell>
          <cell r="E922" t="str">
            <v>3/8"</v>
          </cell>
          <cell r="G922" t="str">
            <v>EA</v>
          </cell>
          <cell r="J922" t="str">
            <v>I</v>
          </cell>
          <cell r="K922">
            <v>0.01</v>
          </cell>
          <cell r="L922">
            <v>3.84</v>
          </cell>
          <cell r="M922">
            <v>0.55000000000000004</v>
          </cell>
          <cell r="N922">
            <v>1.7279999999999998</v>
          </cell>
          <cell r="O922">
            <v>1.01E-2</v>
          </cell>
          <cell r="P922">
            <v>0</v>
          </cell>
          <cell r="Q922">
            <v>0</v>
          </cell>
          <cell r="R922">
            <v>1.7380999999999998</v>
          </cell>
          <cell r="S922">
            <v>1</v>
          </cell>
          <cell r="T922">
            <v>2.64</v>
          </cell>
          <cell r="U922">
            <v>4.59</v>
          </cell>
          <cell r="V922">
            <v>1.0000000000005116E-2</v>
          </cell>
          <cell r="X922">
            <v>4.5999999999999996</v>
          </cell>
          <cell r="Y922">
            <v>0.31300395256917002</v>
          </cell>
          <cell r="Z922">
            <v>4.45</v>
          </cell>
          <cell r="AA922">
            <v>3.4000000000000002E-2</v>
          </cell>
          <cell r="AB922" t="str">
            <v>YES</v>
          </cell>
          <cell r="AC922">
            <v>4.5999999999999996</v>
          </cell>
          <cell r="AD922" t="str">
            <v>I</v>
          </cell>
          <cell r="AE922" t="e">
            <v>#N/A</v>
          </cell>
          <cell r="AF922" t="e">
            <v>#N/A</v>
          </cell>
          <cell r="AG922">
            <v>1</v>
          </cell>
          <cell r="AH922" t="e">
            <v>#N/A</v>
          </cell>
          <cell r="AI922">
            <v>0</v>
          </cell>
          <cell r="AJ922">
            <v>0</v>
          </cell>
          <cell r="AL922" t="e">
            <v>#N/A</v>
          </cell>
          <cell r="AM922" t="e">
            <v>#N/A</v>
          </cell>
          <cell r="AN922" t="str">
            <v/>
          </cell>
          <cell r="AO922" t="str">
            <v>x</v>
          </cell>
        </row>
        <row r="923">
          <cell r="B923" t="str">
            <v>SHIDRO125BH,BW,G,HB,HG,PG,SP,W</v>
          </cell>
          <cell r="C923" t="str">
            <v>Rondec-(AC)-Walls</v>
          </cell>
          <cell r="D923" t="str">
            <v>ID/RO125--</v>
          </cell>
          <cell r="E923" t="str">
            <v>1/2"</v>
          </cell>
          <cell r="G923" t="str">
            <v>EA</v>
          </cell>
          <cell r="J923" t="str">
            <v>I</v>
          </cell>
          <cell r="K923">
            <v>0.02</v>
          </cell>
          <cell r="L923">
            <v>3.84</v>
          </cell>
          <cell r="M923">
            <v>0.55000000000000004</v>
          </cell>
          <cell r="N923">
            <v>1.7279999999999998</v>
          </cell>
          <cell r="O923">
            <v>1.0200000000000001E-2</v>
          </cell>
          <cell r="P923">
            <v>0</v>
          </cell>
          <cell r="Q923">
            <v>0</v>
          </cell>
          <cell r="R923">
            <v>1.7381999999999997</v>
          </cell>
          <cell r="S923">
            <v>1</v>
          </cell>
          <cell r="T923">
            <v>2.64</v>
          </cell>
          <cell r="U923">
            <v>4.59</v>
          </cell>
          <cell r="V923">
            <v>1.0000000000005116E-2</v>
          </cell>
          <cell r="X923">
            <v>4.5999999999999996</v>
          </cell>
          <cell r="Y923">
            <v>0.31296442687747039</v>
          </cell>
          <cell r="Z923">
            <v>4.45</v>
          </cell>
          <cell r="AA923">
            <v>3.4000000000000002E-2</v>
          </cell>
          <cell r="AB923" t="str">
            <v>YES</v>
          </cell>
          <cell r="AC923">
            <v>4.5999999999999996</v>
          </cell>
          <cell r="AD923" t="str">
            <v>I</v>
          </cell>
          <cell r="AE923" t="e">
            <v>#N/A</v>
          </cell>
          <cell r="AF923" t="e">
            <v>#N/A</v>
          </cell>
          <cell r="AG923">
            <v>1</v>
          </cell>
          <cell r="AH923" t="e">
            <v>#N/A</v>
          </cell>
          <cell r="AI923">
            <v>0</v>
          </cell>
          <cell r="AJ923">
            <v>0</v>
          </cell>
          <cell r="AL923" t="e">
            <v>#N/A</v>
          </cell>
          <cell r="AM923" t="e">
            <v>#N/A</v>
          </cell>
          <cell r="AN923" t="str">
            <v/>
          </cell>
          <cell r="AO923" t="str">
            <v>x</v>
          </cell>
        </row>
        <row r="924">
          <cell r="B924" t="str">
            <v>SHPRO60BH,BW,G,GS,HB,HG,PG,SP,W</v>
          </cell>
          <cell r="C924" t="str">
            <v>Rondec-PVC -Walls</v>
          </cell>
          <cell r="D924" t="str">
            <v>PRO60--</v>
          </cell>
          <cell r="E924" t="str">
            <v>1/4" x 8'</v>
          </cell>
          <cell r="G924" t="str">
            <v>EA</v>
          </cell>
          <cell r="J924" t="str">
            <v>I</v>
          </cell>
          <cell r="K924">
            <v>0.28999999999999998</v>
          </cell>
          <cell r="L924">
            <v>5.9</v>
          </cell>
          <cell r="M924">
            <v>0.55000000000000004</v>
          </cell>
          <cell r="N924">
            <v>2.6549999999999998</v>
          </cell>
          <cell r="O924">
            <v>1.29E-2</v>
          </cell>
          <cell r="P924">
            <v>0</v>
          </cell>
          <cell r="Q924">
            <v>0</v>
          </cell>
          <cell r="R924">
            <v>2.6678999999999999</v>
          </cell>
          <cell r="S924">
            <v>1</v>
          </cell>
          <cell r="T924">
            <v>2.64</v>
          </cell>
          <cell r="U924">
            <v>7.04</v>
          </cell>
          <cell r="V924">
            <v>0.01</v>
          </cell>
          <cell r="X924">
            <v>7.05</v>
          </cell>
          <cell r="Y924">
            <v>0.31195357833655712</v>
          </cell>
          <cell r="Z924">
            <v>6.8</v>
          </cell>
          <cell r="AA924">
            <v>3.6999999999999998E-2</v>
          </cell>
          <cell r="AB924" t="str">
            <v>YES</v>
          </cell>
          <cell r="AC924">
            <v>7.05</v>
          </cell>
          <cell r="AD924" t="str">
            <v>I</v>
          </cell>
          <cell r="AE924" t="e">
            <v>#N/A</v>
          </cell>
          <cell r="AF924" t="e">
            <v>#N/A</v>
          </cell>
          <cell r="AG924">
            <v>1</v>
          </cell>
          <cell r="AH924" t="e">
            <v>#N/A</v>
          </cell>
          <cell r="AI924">
            <v>0</v>
          </cell>
          <cell r="AJ924">
            <v>0</v>
          </cell>
          <cell r="AL924" t="e">
            <v>#N/A</v>
          </cell>
          <cell r="AM924" t="e">
            <v>#N/A</v>
          </cell>
          <cell r="AN924" t="str">
            <v/>
          </cell>
          <cell r="AO924" t="str">
            <v>x</v>
          </cell>
        </row>
        <row r="925">
          <cell r="B925" t="str">
            <v>SHPRO80BH,BW,G,GS,HB,HG,PG,SP,W</v>
          </cell>
          <cell r="C925" t="str">
            <v>Rondec-PVC -Walls</v>
          </cell>
          <cell r="D925" t="str">
            <v>PRO80--</v>
          </cell>
          <cell r="E925" t="str">
            <v>5/16" x 8'</v>
          </cell>
          <cell r="G925" t="str">
            <v>EA</v>
          </cell>
          <cell r="H925" t="str">
            <v>Stock</v>
          </cell>
          <cell r="I925" t="str">
            <v>a</v>
          </cell>
          <cell r="J925" t="str">
            <v>I</v>
          </cell>
          <cell r="K925">
            <v>0.38</v>
          </cell>
          <cell r="L925">
            <v>6.21</v>
          </cell>
          <cell r="M925">
            <v>0.55000000000000004</v>
          </cell>
          <cell r="N925">
            <v>2.7944999999999998</v>
          </cell>
          <cell r="O925">
            <v>1.38E-2</v>
          </cell>
          <cell r="P925">
            <v>0</v>
          </cell>
          <cell r="Q925">
            <v>0</v>
          </cell>
          <cell r="R925">
            <v>2.8082999999999996</v>
          </cell>
          <cell r="S925">
            <v>1</v>
          </cell>
          <cell r="T925">
            <v>2.64</v>
          </cell>
          <cell r="U925">
            <v>7.41</v>
          </cell>
          <cell r="V925">
            <v>-0.01</v>
          </cell>
          <cell r="X925">
            <v>7.4</v>
          </cell>
          <cell r="Y925">
            <v>0.31000000000000016</v>
          </cell>
          <cell r="Z925">
            <v>7.15</v>
          </cell>
          <cell r="AA925">
            <v>3.5000000000000003E-2</v>
          </cell>
          <cell r="AB925" t="str">
            <v>YES</v>
          </cell>
          <cell r="AC925">
            <v>7.4</v>
          </cell>
          <cell r="AD925" t="str">
            <v>I</v>
          </cell>
          <cell r="AE925" t="e">
            <v>#N/A</v>
          </cell>
          <cell r="AF925" t="e">
            <v>#N/A</v>
          </cell>
          <cell r="AG925">
            <v>1</v>
          </cell>
          <cell r="AH925" t="e">
            <v>#N/A</v>
          </cell>
          <cell r="AI925">
            <v>0</v>
          </cell>
          <cell r="AJ925">
            <v>0</v>
          </cell>
          <cell r="AL925" t="e">
            <v>#N/A</v>
          </cell>
          <cell r="AM925" t="e">
            <v>#N/A</v>
          </cell>
          <cell r="AN925" t="str">
            <v/>
          </cell>
          <cell r="AO925" t="str">
            <v>x</v>
          </cell>
        </row>
        <row r="926">
          <cell r="B926" t="str">
            <v>SHPRO100BH,BW,G,GS,HB,HG,PG,SP,W</v>
          </cell>
          <cell r="C926" t="str">
            <v>Rondec-PVC -Walls</v>
          </cell>
          <cell r="D926" t="str">
            <v>PRO100--</v>
          </cell>
          <cell r="E926" t="str">
            <v>3/8" x 8'</v>
          </cell>
          <cell r="G926" t="str">
            <v>EA</v>
          </cell>
          <cell r="H926" t="str">
            <v>Stock</v>
          </cell>
          <cell r="I926" t="str">
            <v>b</v>
          </cell>
          <cell r="J926" t="str">
            <v>I</v>
          </cell>
          <cell r="K926">
            <v>0.40500000000000003</v>
          </cell>
          <cell r="L926">
            <v>6.63</v>
          </cell>
          <cell r="M926">
            <v>0.55000000000000004</v>
          </cell>
          <cell r="N926">
            <v>2.9834999999999998</v>
          </cell>
          <cell r="O926">
            <v>1.405E-2</v>
          </cell>
          <cell r="P926">
            <v>0</v>
          </cell>
          <cell r="Q926">
            <v>0</v>
          </cell>
          <cell r="R926">
            <v>2.9975499999999999</v>
          </cell>
          <cell r="S926">
            <v>1</v>
          </cell>
          <cell r="T926">
            <v>2.64</v>
          </cell>
          <cell r="U926">
            <v>7.91</v>
          </cell>
          <cell r="V926">
            <v>-0.01</v>
          </cell>
          <cell r="X926">
            <v>7.9</v>
          </cell>
          <cell r="Y926">
            <v>0.31011507479861922</v>
          </cell>
          <cell r="Z926">
            <v>7.65</v>
          </cell>
          <cell r="AA926">
            <v>3.3000000000000002E-2</v>
          </cell>
          <cell r="AB926" t="str">
            <v>YES</v>
          </cell>
          <cell r="AC926">
            <v>7.9</v>
          </cell>
          <cell r="AD926" t="str">
            <v>I</v>
          </cell>
          <cell r="AE926" t="e">
            <v>#N/A</v>
          </cell>
          <cell r="AF926" t="e">
            <v>#N/A</v>
          </cell>
          <cell r="AG926">
            <v>1</v>
          </cell>
          <cell r="AH926" t="e">
            <v>#N/A</v>
          </cell>
          <cell r="AI926">
            <v>0</v>
          </cell>
          <cell r="AJ926">
            <v>0</v>
          </cell>
          <cell r="AL926" t="e">
            <v>#N/A</v>
          </cell>
          <cell r="AM926" t="e">
            <v>#N/A</v>
          </cell>
          <cell r="AN926" t="str">
            <v/>
          </cell>
          <cell r="AO926" t="str">
            <v>x</v>
          </cell>
        </row>
        <row r="927">
          <cell r="B927" t="str">
            <v>SHEPRO60BH,BW,G,GS,HB,HG,PG,SP,W</v>
          </cell>
          <cell r="C927" t="str">
            <v>Rondec-PVC -Walls</v>
          </cell>
          <cell r="D927" t="str">
            <v>E/PRO60--</v>
          </cell>
          <cell r="E927" t="str">
            <v>1/4"</v>
          </cell>
          <cell r="G927" t="str">
            <v>EA</v>
          </cell>
          <cell r="J927" t="str">
            <v>I</v>
          </cell>
          <cell r="K927">
            <v>0.01</v>
          </cell>
          <cell r="L927">
            <v>2.34</v>
          </cell>
          <cell r="M927">
            <v>0.55000000000000004</v>
          </cell>
          <cell r="N927">
            <v>1.0529999999999999</v>
          </cell>
          <cell r="O927">
            <v>1.01E-2</v>
          </cell>
          <cell r="P927">
            <v>0</v>
          </cell>
          <cell r="Q927">
            <v>0</v>
          </cell>
          <cell r="R927">
            <v>1.0630999999999999</v>
          </cell>
          <cell r="S927">
            <v>1</v>
          </cell>
          <cell r="T927">
            <v>2.64</v>
          </cell>
          <cell r="U927">
            <v>2.81</v>
          </cell>
          <cell r="V927">
            <v>-0.01</v>
          </cell>
          <cell r="X927">
            <v>2.8</v>
          </cell>
          <cell r="Y927">
            <v>0.30967532467532471</v>
          </cell>
          <cell r="Z927">
            <v>2.7</v>
          </cell>
          <cell r="AA927">
            <v>3.6999999999999998E-2</v>
          </cell>
          <cell r="AB927" t="str">
            <v>YES</v>
          </cell>
          <cell r="AC927">
            <v>2.8</v>
          </cell>
          <cell r="AD927" t="str">
            <v>I</v>
          </cell>
          <cell r="AE927" t="e">
            <v>#N/A</v>
          </cell>
          <cell r="AF927" t="e">
            <v>#N/A</v>
          </cell>
          <cell r="AG927">
            <v>1</v>
          </cell>
          <cell r="AH927" t="e">
            <v>#N/A</v>
          </cell>
          <cell r="AI927">
            <v>0</v>
          </cell>
          <cell r="AJ927">
            <v>0</v>
          </cell>
          <cell r="AL927" t="e">
            <v>#N/A</v>
          </cell>
          <cell r="AM927" t="e">
            <v>#N/A</v>
          </cell>
          <cell r="AN927" t="str">
            <v/>
          </cell>
          <cell r="AO927" t="str">
            <v>x</v>
          </cell>
        </row>
        <row r="928">
          <cell r="B928" t="str">
            <v>SHEPRO80BH,BW,G,GS,HB,HG,PG,SP,W</v>
          </cell>
          <cell r="C928" t="str">
            <v>Rondec-PVC -Walls</v>
          </cell>
          <cell r="D928" t="str">
            <v>E/PRO80--</v>
          </cell>
          <cell r="E928" t="str">
            <v>5/16"</v>
          </cell>
          <cell r="G928" t="str">
            <v>EA</v>
          </cell>
          <cell r="J928" t="str">
            <v>I</v>
          </cell>
          <cell r="K928">
            <v>0.01</v>
          </cell>
          <cell r="L928">
            <v>2.34</v>
          </cell>
          <cell r="M928">
            <v>0.55000000000000004</v>
          </cell>
          <cell r="N928">
            <v>1.0529999999999999</v>
          </cell>
          <cell r="O928">
            <v>1.01E-2</v>
          </cell>
          <cell r="P928">
            <v>0</v>
          </cell>
          <cell r="Q928">
            <v>0</v>
          </cell>
          <cell r="R928">
            <v>1.0630999999999999</v>
          </cell>
          <cell r="S928">
            <v>1</v>
          </cell>
          <cell r="T928">
            <v>2.64</v>
          </cell>
          <cell r="U928">
            <v>2.81</v>
          </cell>
          <cell r="V928">
            <v>-0.01</v>
          </cell>
          <cell r="X928">
            <v>2.8</v>
          </cell>
          <cell r="Y928">
            <v>0.30967532467532471</v>
          </cell>
          <cell r="Z928">
            <v>2.7</v>
          </cell>
          <cell r="AA928">
            <v>3.6999999999999998E-2</v>
          </cell>
          <cell r="AB928" t="str">
            <v>YES</v>
          </cell>
          <cell r="AC928">
            <v>2.8</v>
          </cell>
          <cell r="AD928" t="str">
            <v>I</v>
          </cell>
          <cell r="AE928" t="e">
            <v>#N/A</v>
          </cell>
          <cell r="AF928" t="e">
            <v>#N/A</v>
          </cell>
          <cell r="AG928">
            <v>1</v>
          </cell>
          <cell r="AH928" t="e">
            <v>#N/A</v>
          </cell>
          <cell r="AI928">
            <v>0</v>
          </cell>
          <cell r="AJ928">
            <v>0</v>
          </cell>
          <cell r="AL928" t="e">
            <v>#N/A</v>
          </cell>
          <cell r="AM928" t="e">
            <v>#N/A</v>
          </cell>
          <cell r="AN928" t="str">
            <v/>
          </cell>
          <cell r="AO928" t="str">
            <v>x</v>
          </cell>
        </row>
        <row r="929">
          <cell r="B929" t="str">
            <v>SHEPRO100BH,BW,G,GS,HB,HG,PG,SP,W</v>
          </cell>
          <cell r="C929" t="str">
            <v>Rondec-PVC -Walls</v>
          </cell>
          <cell r="D929" t="str">
            <v>E/PRO100--</v>
          </cell>
          <cell r="E929" t="str">
            <v>3/8"</v>
          </cell>
          <cell r="G929" t="str">
            <v>EA</v>
          </cell>
          <cell r="J929" t="str">
            <v>I</v>
          </cell>
          <cell r="K929">
            <v>0.01</v>
          </cell>
          <cell r="L929">
            <v>2.34</v>
          </cell>
          <cell r="M929">
            <v>0.55000000000000004</v>
          </cell>
          <cell r="N929">
            <v>1.0529999999999999</v>
          </cell>
          <cell r="O929">
            <v>1.01E-2</v>
          </cell>
          <cell r="P929">
            <v>0</v>
          </cell>
          <cell r="Q929">
            <v>0</v>
          </cell>
          <cell r="R929">
            <v>1.0630999999999999</v>
          </cell>
          <cell r="S929">
            <v>1</v>
          </cell>
          <cell r="T929">
            <v>2.64</v>
          </cell>
          <cell r="U929">
            <v>2.81</v>
          </cell>
          <cell r="V929">
            <v>-0.01</v>
          </cell>
          <cell r="X929">
            <v>2.8</v>
          </cell>
          <cell r="Y929">
            <v>0.30967532467532471</v>
          </cell>
          <cell r="Z929">
            <v>2.7</v>
          </cell>
          <cell r="AA929">
            <v>3.6999999999999998E-2</v>
          </cell>
          <cell r="AB929" t="str">
            <v>YES</v>
          </cell>
          <cell r="AC929">
            <v>2.8</v>
          </cell>
          <cell r="AD929" t="str">
            <v>I</v>
          </cell>
          <cell r="AE929" t="e">
            <v>#N/A</v>
          </cell>
          <cell r="AF929" t="e">
            <v>#N/A</v>
          </cell>
          <cell r="AG929">
            <v>1</v>
          </cell>
          <cell r="AH929" t="e">
            <v>#N/A</v>
          </cell>
          <cell r="AI929">
            <v>0</v>
          </cell>
          <cell r="AJ929">
            <v>0</v>
          </cell>
          <cell r="AL929" t="e">
            <v>#N/A</v>
          </cell>
          <cell r="AM929" t="e">
            <v>#N/A</v>
          </cell>
          <cell r="AN929" t="str">
            <v/>
          </cell>
          <cell r="AO929" t="str">
            <v>x</v>
          </cell>
        </row>
        <row r="930">
          <cell r="B930" t="str">
            <v>SHIPRO60BH,BW,G,GS,HB,HG,PG,SP,W</v>
          </cell>
          <cell r="C930" t="str">
            <v>Rondec-PVC -Walls</v>
          </cell>
          <cell r="D930" t="str">
            <v>I/PRO60--</v>
          </cell>
          <cell r="E930" t="str">
            <v>1/4"</v>
          </cell>
          <cell r="G930" t="str">
            <v>EA</v>
          </cell>
          <cell r="J930" t="str">
            <v>I</v>
          </cell>
          <cell r="K930">
            <v>0.01</v>
          </cell>
          <cell r="L930">
            <v>2.34</v>
          </cell>
          <cell r="M930">
            <v>0.55000000000000004</v>
          </cell>
          <cell r="N930">
            <v>1.0529999999999999</v>
          </cell>
          <cell r="O930">
            <v>1.01E-2</v>
          </cell>
          <cell r="P930">
            <v>0</v>
          </cell>
          <cell r="Q930">
            <v>0</v>
          </cell>
          <cell r="R930">
            <v>1.0630999999999999</v>
          </cell>
          <cell r="S930">
            <v>1</v>
          </cell>
          <cell r="T930">
            <v>2.64</v>
          </cell>
          <cell r="U930">
            <v>2.81</v>
          </cell>
          <cell r="V930">
            <v>-0.01</v>
          </cell>
          <cell r="X930">
            <v>2.8</v>
          </cell>
          <cell r="Y930">
            <v>0.30967532467532471</v>
          </cell>
          <cell r="Z930">
            <v>2.7</v>
          </cell>
          <cell r="AA930">
            <v>3.6999999999999998E-2</v>
          </cell>
          <cell r="AB930" t="str">
            <v>YES</v>
          </cell>
          <cell r="AC930">
            <v>2.8</v>
          </cell>
          <cell r="AD930" t="str">
            <v>I</v>
          </cell>
          <cell r="AE930" t="e">
            <v>#N/A</v>
          </cell>
          <cell r="AF930" t="e">
            <v>#N/A</v>
          </cell>
          <cell r="AG930">
            <v>1</v>
          </cell>
          <cell r="AH930" t="e">
            <v>#N/A</v>
          </cell>
          <cell r="AI930">
            <v>0</v>
          </cell>
          <cell r="AJ930">
            <v>0</v>
          </cell>
          <cell r="AL930" t="e">
            <v>#N/A</v>
          </cell>
          <cell r="AM930" t="e">
            <v>#N/A</v>
          </cell>
          <cell r="AN930" t="str">
            <v/>
          </cell>
          <cell r="AO930" t="str">
            <v>x</v>
          </cell>
        </row>
        <row r="931">
          <cell r="B931" t="str">
            <v>SHIPRO80BH,BW,G,GS,HB,HG,PG,SP,W</v>
          </cell>
          <cell r="C931" t="str">
            <v>Rondec-PVC -Walls</v>
          </cell>
          <cell r="D931" t="str">
            <v>I/PRO80--</v>
          </cell>
          <cell r="E931" t="str">
            <v>5/16"</v>
          </cell>
          <cell r="G931" t="str">
            <v>EA</v>
          </cell>
          <cell r="J931" t="str">
            <v>I</v>
          </cell>
          <cell r="K931">
            <v>0.01</v>
          </cell>
          <cell r="L931">
            <v>2.34</v>
          </cell>
          <cell r="M931">
            <v>0.55000000000000004</v>
          </cell>
          <cell r="N931">
            <v>1.0529999999999999</v>
          </cell>
          <cell r="O931">
            <v>1.01E-2</v>
          </cell>
          <cell r="P931">
            <v>0</v>
          </cell>
          <cell r="Q931">
            <v>0</v>
          </cell>
          <cell r="R931">
            <v>1.0630999999999999</v>
          </cell>
          <cell r="S931">
            <v>1</v>
          </cell>
          <cell r="T931">
            <v>2.64</v>
          </cell>
          <cell r="U931">
            <v>2.81</v>
          </cell>
          <cell r="V931">
            <v>-0.01</v>
          </cell>
          <cell r="X931">
            <v>2.8</v>
          </cell>
          <cell r="Y931">
            <v>0.30967532467532471</v>
          </cell>
          <cell r="Z931">
            <v>2.7</v>
          </cell>
          <cell r="AA931">
            <v>3.6999999999999998E-2</v>
          </cell>
          <cell r="AB931" t="str">
            <v>YES</v>
          </cell>
          <cell r="AC931">
            <v>2.8</v>
          </cell>
          <cell r="AD931" t="str">
            <v>I</v>
          </cell>
          <cell r="AE931" t="e">
            <v>#N/A</v>
          </cell>
          <cell r="AF931" t="e">
            <v>#N/A</v>
          </cell>
          <cell r="AG931">
            <v>1</v>
          </cell>
          <cell r="AH931" t="e">
            <v>#N/A</v>
          </cell>
          <cell r="AI931">
            <v>0</v>
          </cell>
          <cell r="AJ931">
            <v>0</v>
          </cell>
          <cell r="AL931" t="e">
            <v>#N/A</v>
          </cell>
          <cell r="AM931" t="e">
            <v>#N/A</v>
          </cell>
          <cell r="AN931" t="str">
            <v/>
          </cell>
          <cell r="AO931" t="str">
            <v>x</v>
          </cell>
        </row>
        <row r="932">
          <cell r="B932" t="str">
            <v>SHIPRO100BH,BW,G,GS,HB,HG,PG,SP,W</v>
          </cell>
          <cell r="C932" t="str">
            <v>Rondec-PVC -Walls</v>
          </cell>
          <cell r="D932" t="str">
            <v>I/PRO100--</v>
          </cell>
          <cell r="E932" t="str">
            <v>3/8"</v>
          </cell>
          <cell r="G932" t="str">
            <v>EA</v>
          </cell>
          <cell r="J932" t="str">
            <v>I</v>
          </cell>
          <cell r="K932">
            <v>0.01</v>
          </cell>
          <cell r="L932">
            <v>2.34</v>
          </cell>
          <cell r="M932">
            <v>0.55000000000000004</v>
          </cell>
          <cell r="N932">
            <v>1.0529999999999999</v>
          </cell>
          <cell r="O932">
            <v>1.01E-2</v>
          </cell>
          <cell r="P932">
            <v>0</v>
          </cell>
          <cell r="Q932">
            <v>0</v>
          </cell>
          <cell r="R932">
            <v>1.0630999999999999</v>
          </cell>
          <cell r="S932">
            <v>1</v>
          </cell>
          <cell r="T932">
            <v>2.64</v>
          </cell>
          <cell r="U932">
            <v>2.81</v>
          </cell>
          <cell r="V932">
            <v>-0.01</v>
          </cell>
          <cell r="X932">
            <v>2.8</v>
          </cell>
          <cell r="Y932">
            <v>0.30967532467532471</v>
          </cell>
          <cell r="Z932">
            <v>2.7</v>
          </cell>
          <cell r="AA932">
            <v>3.6999999999999998E-2</v>
          </cell>
          <cell r="AB932" t="str">
            <v>YES</v>
          </cell>
          <cell r="AC932">
            <v>2.8</v>
          </cell>
          <cell r="AD932" t="str">
            <v>I</v>
          </cell>
          <cell r="AE932" t="e">
            <v>#N/A</v>
          </cell>
          <cell r="AF932" t="e">
            <v>#N/A</v>
          </cell>
          <cell r="AG932">
            <v>1</v>
          </cell>
          <cell r="AH932" t="e">
            <v>#N/A</v>
          </cell>
          <cell r="AI932">
            <v>0</v>
          </cell>
          <cell r="AJ932">
            <v>0</v>
          </cell>
          <cell r="AL932" t="e">
            <v>#N/A</v>
          </cell>
          <cell r="AM932" t="e">
            <v>#N/A</v>
          </cell>
          <cell r="AN932" t="str">
            <v/>
          </cell>
          <cell r="AO932" t="str">
            <v>x</v>
          </cell>
        </row>
        <row r="933">
          <cell r="B933" t="str">
            <v>SHRC80AMGB39,ACGB39</v>
          </cell>
          <cell r="C933" t="str">
            <v>Rondec-CT</v>
          </cell>
          <cell r="D933" t="str">
            <v>RC80----39</v>
          </cell>
          <cell r="E933" t="str">
            <v>5/16" x 8'</v>
          </cell>
          <cell r="G933" t="str">
            <v>EA</v>
          </cell>
          <cell r="J933" t="str">
            <v>I</v>
          </cell>
          <cell r="K933">
            <v>2.17</v>
          </cell>
          <cell r="L933">
            <v>46.76</v>
          </cell>
          <cell r="M933">
            <v>0.55000000000000004</v>
          </cell>
          <cell r="N933">
            <v>21.041999999999998</v>
          </cell>
          <cell r="O933">
            <v>3.1699999999999999E-2</v>
          </cell>
          <cell r="P933">
            <v>0</v>
          </cell>
          <cell r="Q933">
            <v>0</v>
          </cell>
          <cell r="R933">
            <v>21.073699999999999</v>
          </cell>
          <cell r="S933">
            <v>1</v>
          </cell>
          <cell r="T933">
            <v>2.64</v>
          </cell>
          <cell r="U933">
            <v>55.63</v>
          </cell>
          <cell r="V933">
            <v>0.02</v>
          </cell>
          <cell r="X933">
            <v>55.65</v>
          </cell>
          <cell r="Y933">
            <v>0.31148574695744513</v>
          </cell>
          <cell r="Z933">
            <v>53.65</v>
          </cell>
          <cell r="AA933">
            <v>3.6999999999999998E-2</v>
          </cell>
          <cell r="AB933" t="str">
            <v>YES</v>
          </cell>
          <cell r="AC933">
            <v>55.65</v>
          </cell>
          <cell r="AD933" t="str">
            <v>I</v>
          </cell>
          <cell r="AE933" t="e">
            <v>#N/A</v>
          </cell>
          <cell r="AF933" t="e">
            <v>#N/A</v>
          </cell>
          <cell r="AG933">
            <v>1</v>
          </cell>
          <cell r="AH933" t="e">
            <v>#N/A</v>
          </cell>
          <cell r="AI933">
            <v>0</v>
          </cell>
          <cell r="AJ933">
            <v>0</v>
          </cell>
          <cell r="AL933" t="e">
            <v>#N/A</v>
          </cell>
          <cell r="AM933" t="e">
            <v>#N/A</v>
          </cell>
          <cell r="AN933" t="str">
            <v/>
          </cell>
          <cell r="AO933" t="str">
            <v>x</v>
          </cell>
        </row>
        <row r="934">
          <cell r="B934" t="str">
            <v>SHRC100AMGB39,ACGB39</v>
          </cell>
          <cell r="C934" t="str">
            <v>Rondec-CT</v>
          </cell>
          <cell r="D934" t="str">
            <v>RC100----39</v>
          </cell>
          <cell r="E934" t="str">
            <v>3/8" x 8'</v>
          </cell>
          <cell r="G934" t="str">
            <v>EA</v>
          </cell>
          <cell r="J934" t="str">
            <v>I</v>
          </cell>
          <cell r="K934">
            <v>2.5499999999999998</v>
          </cell>
          <cell r="L934">
            <v>47.02</v>
          </cell>
          <cell r="M934">
            <v>0.55000000000000004</v>
          </cell>
          <cell r="N934">
            <v>21.158999999999999</v>
          </cell>
          <cell r="O934">
            <v>3.5499999999999997E-2</v>
          </cell>
          <cell r="P934">
            <v>0</v>
          </cell>
          <cell r="Q934">
            <v>0</v>
          </cell>
          <cell r="R934">
            <v>21.194499999999998</v>
          </cell>
          <cell r="S934">
            <v>1</v>
          </cell>
          <cell r="T934">
            <v>2.64</v>
          </cell>
          <cell r="U934">
            <v>55.95</v>
          </cell>
          <cell r="V934">
            <v>0</v>
          </cell>
          <cell r="X934">
            <v>55.95</v>
          </cell>
          <cell r="Y934">
            <v>0.31125192948249264</v>
          </cell>
          <cell r="Z934">
            <v>53.95</v>
          </cell>
          <cell r="AA934">
            <v>3.6999999999999998E-2</v>
          </cell>
          <cell r="AB934" t="str">
            <v>YES</v>
          </cell>
          <cell r="AC934">
            <v>55.95</v>
          </cell>
          <cell r="AD934" t="str">
            <v>I</v>
          </cell>
          <cell r="AE934" t="e">
            <v>#N/A</v>
          </cell>
          <cell r="AF934" t="e">
            <v>#N/A</v>
          </cell>
          <cell r="AG934">
            <v>1</v>
          </cell>
          <cell r="AH934" t="e">
            <v>#N/A</v>
          </cell>
          <cell r="AI934">
            <v>0</v>
          </cell>
          <cell r="AJ934">
            <v>0</v>
          </cell>
          <cell r="AL934" t="e">
            <v>#N/A</v>
          </cell>
          <cell r="AM934" t="e">
            <v>#N/A</v>
          </cell>
          <cell r="AN934" t="str">
            <v/>
          </cell>
          <cell r="AO934" t="str">
            <v>x</v>
          </cell>
        </row>
        <row r="935">
          <cell r="B935" t="str">
            <v>SHRC125AMGB39,ACGB39</v>
          </cell>
          <cell r="C935" t="str">
            <v>Rondec-CT</v>
          </cell>
          <cell r="D935" t="str">
            <v>RC125----39</v>
          </cell>
          <cell r="E935" t="str">
            <v>1/2" x 8'</v>
          </cell>
          <cell r="G935" t="str">
            <v>EA</v>
          </cell>
          <cell r="J935" t="str">
            <v>I</v>
          </cell>
          <cell r="K935">
            <v>2.71</v>
          </cell>
          <cell r="L935">
            <v>48.67</v>
          </cell>
          <cell r="M935">
            <v>0.55000000000000004</v>
          </cell>
          <cell r="N935">
            <v>21.901499999999999</v>
          </cell>
          <cell r="O935">
            <v>3.7100000000000001E-2</v>
          </cell>
          <cell r="P935">
            <v>0</v>
          </cell>
          <cell r="Q935">
            <v>0</v>
          </cell>
          <cell r="R935">
            <v>21.938599999999997</v>
          </cell>
          <cell r="S935">
            <v>1</v>
          </cell>
          <cell r="T935">
            <v>2.64</v>
          </cell>
          <cell r="U935">
            <v>57.92</v>
          </cell>
          <cell r="V935">
            <v>0.03</v>
          </cell>
          <cell r="X935">
            <v>57.95</v>
          </cell>
          <cell r="Y935">
            <v>0.31167620989881578</v>
          </cell>
          <cell r="Z935">
            <v>55.85</v>
          </cell>
          <cell r="AA935">
            <v>3.7999999999999999E-2</v>
          </cell>
          <cell r="AB935" t="str">
            <v>YES</v>
          </cell>
          <cell r="AC935">
            <v>57.95</v>
          </cell>
          <cell r="AD935" t="str">
            <v>I</v>
          </cell>
          <cell r="AE935" t="e">
            <v>#N/A</v>
          </cell>
          <cell r="AF935" t="e">
            <v>#N/A</v>
          </cell>
          <cell r="AG935">
            <v>1</v>
          </cell>
          <cell r="AH935" t="e">
            <v>#N/A</v>
          </cell>
          <cell r="AI935">
            <v>0</v>
          </cell>
          <cell r="AJ935">
            <v>0</v>
          </cell>
          <cell r="AL935" t="e">
            <v>#N/A</v>
          </cell>
          <cell r="AM935" t="e">
            <v>#N/A</v>
          </cell>
          <cell r="AN935" t="str">
            <v/>
          </cell>
          <cell r="AO935" t="str">
            <v>x</v>
          </cell>
        </row>
        <row r="936">
          <cell r="B936" t="str">
            <v>SHE90RC80AMGB39,ACGB39</v>
          </cell>
          <cell r="C936" t="str">
            <v>Rondec-CT</v>
          </cell>
          <cell r="D936" t="str">
            <v>E90RC80----39</v>
          </cell>
          <cell r="E936" t="str">
            <v>5/16"</v>
          </cell>
          <cell r="G936" t="str">
            <v>EA</v>
          </cell>
          <cell r="J936" t="str">
            <v>I</v>
          </cell>
          <cell r="K936">
            <v>0.03</v>
          </cell>
          <cell r="L936">
            <v>24.87</v>
          </cell>
          <cell r="M936">
            <v>0.55000000000000004</v>
          </cell>
          <cell r="N936">
            <v>11.1915</v>
          </cell>
          <cell r="O936">
            <v>1.03E-2</v>
          </cell>
          <cell r="P936">
            <v>0</v>
          </cell>
          <cell r="Q936">
            <v>0</v>
          </cell>
          <cell r="R936">
            <v>11.2018</v>
          </cell>
          <cell r="S936">
            <v>1</v>
          </cell>
          <cell r="T936">
            <v>2.64</v>
          </cell>
          <cell r="U936">
            <v>29.57</v>
          </cell>
          <cell r="V936">
            <v>3.0000000000001137E-2</v>
          </cell>
          <cell r="X936">
            <v>29.6</v>
          </cell>
          <cell r="Y936">
            <v>0.31192874692874695</v>
          </cell>
          <cell r="Z936">
            <v>28.55</v>
          </cell>
          <cell r="AA936">
            <v>3.6999999999999998E-2</v>
          </cell>
          <cell r="AB936" t="str">
            <v>YES</v>
          </cell>
          <cell r="AC936">
            <v>29.6</v>
          </cell>
          <cell r="AD936" t="str">
            <v>I</v>
          </cell>
          <cell r="AE936" t="e">
            <v>#N/A</v>
          </cell>
          <cell r="AF936" t="e">
            <v>#N/A</v>
          </cell>
          <cell r="AG936">
            <v>1</v>
          </cell>
          <cell r="AH936" t="e">
            <v>#N/A</v>
          </cell>
          <cell r="AI936">
            <v>0</v>
          </cell>
          <cell r="AJ936">
            <v>0</v>
          </cell>
          <cell r="AL936" t="e">
            <v>#N/A</v>
          </cell>
          <cell r="AM936" t="e">
            <v>#N/A</v>
          </cell>
          <cell r="AN936" t="str">
            <v/>
          </cell>
          <cell r="AO936" t="str">
            <v>x</v>
          </cell>
        </row>
        <row r="937">
          <cell r="B937" t="str">
            <v>SHE90RC100AMGB39,ACGB39</v>
          </cell>
          <cell r="C937" t="str">
            <v>Rondec-CT</v>
          </cell>
          <cell r="D937" t="str">
            <v>E90RC100----39</v>
          </cell>
          <cell r="E937" t="str">
            <v>3/8"</v>
          </cell>
          <cell r="G937" t="str">
            <v>EA</v>
          </cell>
          <cell r="J937" t="str">
            <v>I</v>
          </cell>
          <cell r="K937">
            <v>0.03</v>
          </cell>
          <cell r="L937">
            <v>24.87</v>
          </cell>
          <cell r="M937">
            <v>0.55000000000000004</v>
          </cell>
          <cell r="N937">
            <v>11.1915</v>
          </cell>
          <cell r="O937">
            <v>1.03E-2</v>
          </cell>
          <cell r="P937">
            <v>0</v>
          </cell>
          <cell r="Q937">
            <v>0</v>
          </cell>
          <cell r="R937">
            <v>11.2018</v>
          </cell>
          <cell r="S937">
            <v>1</v>
          </cell>
          <cell r="T937">
            <v>2.64</v>
          </cell>
          <cell r="U937">
            <v>29.57</v>
          </cell>
          <cell r="V937">
            <v>3.0000000000001137E-2</v>
          </cell>
          <cell r="X937">
            <v>29.6</v>
          </cell>
          <cell r="Y937">
            <v>0.31192874692874695</v>
          </cell>
          <cell r="Z937">
            <v>28.55</v>
          </cell>
          <cell r="AA937">
            <v>3.6999999999999998E-2</v>
          </cell>
          <cell r="AB937" t="str">
            <v>YES</v>
          </cell>
          <cell r="AC937">
            <v>29.6</v>
          </cell>
          <cell r="AD937" t="str">
            <v>I</v>
          </cell>
          <cell r="AE937" t="e">
            <v>#N/A</v>
          </cell>
          <cell r="AF937" t="e">
            <v>#N/A</v>
          </cell>
          <cell r="AG937">
            <v>1</v>
          </cell>
          <cell r="AH937" t="e">
            <v>#N/A</v>
          </cell>
          <cell r="AI937">
            <v>0</v>
          </cell>
          <cell r="AJ937">
            <v>0</v>
          </cell>
          <cell r="AL937" t="e">
            <v>#N/A</v>
          </cell>
          <cell r="AM937" t="e">
            <v>#N/A</v>
          </cell>
          <cell r="AN937" t="str">
            <v/>
          </cell>
          <cell r="AO937" t="str">
            <v>x</v>
          </cell>
        </row>
        <row r="938">
          <cell r="B938" t="str">
            <v>SHE90RC125AMGB39,ACGB39</v>
          </cell>
          <cell r="C938" t="str">
            <v>Rondec-CT</v>
          </cell>
          <cell r="D938" t="str">
            <v>E90RC125----39</v>
          </cell>
          <cell r="E938" t="str">
            <v>1/2"</v>
          </cell>
          <cell r="G938" t="str">
            <v>EA</v>
          </cell>
          <cell r="J938" t="str">
            <v>I</v>
          </cell>
          <cell r="K938">
            <v>0.04</v>
          </cell>
          <cell r="L938">
            <v>24.87</v>
          </cell>
          <cell r="M938">
            <v>0.55000000000000004</v>
          </cell>
          <cell r="N938">
            <v>11.1915</v>
          </cell>
          <cell r="O938">
            <v>1.04E-2</v>
          </cell>
          <cell r="P938">
            <v>0</v>
          </cell>
          <cell r="Q938">
            <v>0</v>
          </cell>
          <cell r="R938">
            <v>11.2019</v>
          </cell>
          <cell r="S938">
            <v>1</v>
          </cell>
          <cell r="T938">
            <v>2.64</v>
          </cell>
          <cell r="U938">
            <v>29.57</v>
          </cell>
          <cell r="V938">
            <v>3.0000000000001137E-2</v>
          </cell>
          <cell r="X938">
            <v>29.6</v>
          </cell>
          <cell r="Y938">
            <v>0.31192260442260444</v>
          </cell>
          <cell r="Z938">
            <v>28.55</v>
          </cell>
          <cell r="AA938">
            <v>3.6999999999999998E-2</v>
          </cell>
          <cell r="AB938" t="str">
            <v>YES</v>
          </cell>
          <cell r="AC938">
            <v>29.6</v>
          </cell>
          <cell r="AD938" t="str">
            <v>I</v>
          </cell>
          <cell r="AE938" t="e">
            <v>#N/A</v>
          </cell>
          <cell r="AF938" t="e">
            <v>#N/A</v>
          </cell>
          <cell r="AG938">
            <v>1</v>
          </cell>
          <cell r="AH938" t="e">
            <v>#N/A</v>
          </cell>
          <cell r="AI938">
            <v>0</v>
          </cell>
          <cell r="AJ938">
            <v>0</v>
          </cell>
          <cell r="AL938" t="e">
            <v>#N/A</v>
          </cell>
          <cell r="AM938" t="e">
            <v>#N/A</v>
          </cell>
          <cell r="AN938" t="str">
            <v/>
          </cell>
          <cell r="AO938" t="str">
            <v>x</v>
          </cell>
        </row>
        <row r="939">
          <cell r="B939" t="str">
            <v>SHE135RC80AMGB39,ACGB39</v>
          </cell>
          <cell r="C939" t="str">
            <v>Rondec-CT</v>
          </cell>
          <cell r="D939" t="str">
            <v>E135RC80----39</v>
          </cell>
          <cell r="E939" t="str">
            <v>5/16"</v>
          </cell>
          <cell r="G939" t="str">
            <v>EA</v>
          </cell>
          <cell r="J939" t="str">
            <v>I</v>
          </cell>
          <cell r="K939">
            <v>0.02</v>
          </cell>
          <cell r="L939">
            <v>24.87</v>
          </cell>
          <cell r="M939">
            <v>0.55000000000000004</v>
          </cell>
          <cell r="N939">
            <v>11.1915</v>
          </cell>
          <cell r="O939">
            <v>1.0200000000000001E-2</v>
          </cell>
          <cell r="P939">
            <v>0</v>
          </cell>
          <cell r="Q939">
            <v>0</v>
          </cell>
          <cell r="R939">
            <v>11.201699999999999</v>
          </cell>
          <cell r="S939">
            <v>1</v>
          </cell>
          <cell r="T939">
            <v>2.64</v>
          </cell>
          <cell r="U939">
            <v>29.57</v>
          </cell>
          <cell r="V939">
            <v>3.0000000000001137E-2</v>
          </cell>
          <cell r="X939">
            <v>29.6</v>
          </cell>
          <cell r="Y939">
            <v>0.31193488943488956</v>
          </cell>
          <cell r="Z939">
            <v>28.55</v>
          </cell>
          <cell r="AA939">
            <v>3.6999999999999998E-2</v>
          </cell>
          <cell r="AB939" t="str">
            <v>YES</v>
          </cell>
          <cell r="AC939">
            <v>29.6</v>
          </cell>
          <cell r="AD939" t="str">
            <v>I</v>
          </cell>
          <cell r="AE939" t="e">
            <v>#N/A</v>
          </cell>
          <cell r="AF939" t="e">
            <v>#N/A</v>
          </cell>
          <cell r="AG939">
            <v>1</v>
          </cell>
          <cell r="AH939" t="e">
            <v>#N/A</v>
          </cell>
          <cell r="AI939">
            <v>0</v>
          </cell>
          <cell r="AJ939">
            <v>0</v>
          </cell>
          <cell r="AL939" t="e">
            <v>#N/A</v>
          </cell>
          <cell r="AM939" t="e">
            <v>#N/A</v>
          </cell>
          <cell r="AN939" t="str">
            <v/>
          </cell>
          <cell r="AO939" t="str">
            <v>x</v>
          </cell>
        </row>
        <row r="940">
          <cell r="B940" t="str">
            <v>SHE135RC100AMGB39,ACGB39</v>
          </cell>
          <cell r="C940" t="str">
            <v>Rondec-CT</v>
          </cell>
          <cell r="D940" t="str">
            <v>E135RC100----39</v>
          </cell>
          <cell r="E940" t="str">
            <v>3/8"</v>
          </cell>
          <cell r="G940" t="str">
            <v>EA</v>
          </cell>
          <cell r="J940" t="str">
            <v>I</v>
          </cell>
          <cell r="K940">
            <v>0.02</v>
          </cell>
          <cell r="L940">
            <v>24.87</v>
          </cell>
          <cell r="M940">
            <v>0.55000000000000004</v>
          </cell>
          <cell r="N940">
            <v>11.1915</v>
          </cell>
          <cell r="O940">
            <v>1.0200000000000001E-2</v>
          </cell>
          <cell r="P940">
            <v>0</v>
          </cell>
          <cell r="Q940">
            <v>0</v>
          </cell>
          <cell r="R940">
            <v>11.201699999999999</v>
          </cell>
          <cell r="S940">
            <v>1</v>
          </cell>
          <cell r="T940">
            <v>2.64</v>
          </cell>
          <cell r="U940">
            <v>29.57</v>
          </cell>
          <cell r="V940">
            <v>3.0000000000001137E-2</v>
          </cell>
          <cell r="X940">
            <v>29.6</v>
          </cell>
          <cell r="Y940">
            <v>0.31193488943488956</v>
          </cell>
          <cell r="Z940">
            <v>28.55</v>
          </cell>
          <cell r="AA940">
            <v>3.6999999999999998E-2</v>
          </cell>
          <cell r="AB940" t="str">
            <v>YES</v>
          </cell>
          <cell r="AC940">
            <v>29.6</v>
          </cell>
          <cell r="AD940" t="str">
            <v>I</v>
          </cell>
          <cell r="AE940" t="e">
            <v>#N/A</v>
          </cell>
          <cell r="AF940" t="e">
            <v>#N/A</v>
          </cell>
          <cell r="AG940">
            <v>1</v>
          </cell>
          <cell r="AH940" t="e">
            <v>#N/A</v>
          </cell>
          <cell r="AI940">
            <v>0</v>
          </cell>
          <cell r="AJ940">
            <v>0</v>
          </cell>
          <cell r="AL940" t="e">
            <v>#N/A</v>
          </cell>
          <cell r="AM940" t="e">
            <v>#N/A</v>
          </cell>
          <cell r="AN940" t="str">
            <v/>
          </cell>
          <cell r="AO940" t="str">
            <v>x</v>
          </cell>
        </row>
        <row r="941">
          <cell r="B941" t="str">
            <v>SHE135RC125AMGB39,ACGB39</v>
          </cell>
          <cell r="C941" t="str">
            <v>Rondec-CT</v>
          </cell>
          <cell r="D941" t="str">
            <v>E135RC125----39</v>
          </cell>
          <cell r="E941" t="str">
            <v>1/2"</v>
          </cell>
          <cell r="G941" t="str">
            <v>EA</v>
          </cell>
          <cell r="J941" t="str">
            <v>I</v>
          </cell>
          <cell r="K941">
            <v>0.02</v>
          </cell>
          <cell r="L941">
            <v>24.87</v>
          </cell>
          <cell r="M941">
            <v>0.55000000000000004</v>
          </cell>
          <cell r="N941">
            <v>11.1915</v>
          </cell>
          <cell r="O941">
            <v>1.0200000000000001E-2</v>
          </cell>
          <cell r="P941">
            <v>0</v>
          </cell>
          <cell r="Q941">
            <v>0</v>
          </cell>
          <cell r="R941">
            <v>11.201699999999999</v>
          </cell>
          <cell r="S941">
            <v>1</v>
          </cell>
          <cell r="T941">
            <v>2.64</v>
          </cell>
          <cell r="U941">
            <v>29.57</v>
          </cell>
          <cell r="V941">
            <v>3.0000000000001137E-2</v>
          </cell>
          <cell r="X941">
            <v>29.6</v>
          </cell>
          <cell r="Y941">
            <v>0.31193488943488956</v>
          </cell>
          <cell r="Z941">
            <v>28.55</v>
          </cell>
          <cell r="AA941">
            <v>3.6999999999999998E-2</v>
          </cell>
          <cell r="AB941" t="str">
            <v>YES</v>
          </cell>
          <cell r="AC941">
            <v>29.6</v>
          </cell>
          <cell r="AD941" t="str">
            <v>I</v>
          </cell>
          <cell r="AE941" t="e">
            <v>#N/A</v>
          </cell>
          <cell r="AF941" t="e">
            <v>#N/A</v>
          </cell>
          <cell r="AG941">
            <v>1</v>
          </cell>
          <cell r="AH941" t="e">
            <v>#N/A</v>
          </cell>
          <cell r="AI941">
            <v>0</v>
          </cell>
          <cell r="AJ941">
            <v>0</v>
          </cell>
          <cell r="AL941" t="e">
            <v>#N/A</v>
          </cell>
          <cell r="AM941" t="e">
            <v>#N/A</v>
          </cell>
          <cell r="AN941" t="str">
            <v/>
          </cell>
          <cell r="AO941" t="str">
            <v>x</v>
          </cell>
        </row>
        <row r="942">
          <cell r="B942" t="str">
            <v>SHI90RC80AMGB39,ACGB39</v>
          </cell>
          <cell r="C942" t="str">
            <v>Rondec-CT</v>
          </cell>
          <cell r="D942" t="str">
            <v>I90RC80----39</v>
          </cell>
          <cell r="E942" t="str">
            <v>5/16"</v>
          </cell>
          <cell r="G942" t="str">
            <v>EA</v>
          </cell>
          <cell r="J942" t="str">
            <v>I</v>
          </cell>
          <cell r="K942">
            <v>0.02</v>
          </cell>
          <cell r="L942">
            <v>24.87</v>
          </cell>
          <cell r="M942">
            <v>0.55000000000000004</v>
          </cell>
          <cell r="N942">
            <v>11.1915</v>
          </cell>
          <cell r="O942">
            <v>1.0200000000000001E-2</v>
          </cell>
          <cell r="P942">
            <v>0</v>
          </cell>
          <cell r="Q942">
            <v>0</v>
          </cell>
          <cell r="R942">
            <v>11.201699999999999</v>
          </cell>
          <cell r="S942">
            <v>1</v>
          </cell>
          <cell r="T942">
            <v>2.64</v>
          </cell>
          <cell r="U942">
            <v>29.57</v>
          </cell>
          <cell r="V942">
            <v>3.0000000000001137E-2</v>
          </cell>
          <cell r="X942">
            <v>29.6</v>
          </cell>
          <cell r="Y942">
            <v>0.31193488943488956</v>
          </cell>
          <cell r="Z942">
            <v>28.55</v>
          </cell>
          <cell r="AA942">
            <v>3.6999999999999998E-2</v>
          </cell>
          <cell r="AB942" t="str">
            <v>YES</v>
          </cell>
          <cell r="AC942">
            <v>29.6</v>
          </cell>
          <cell r="AD942" t="str">
            <v>I</v>
          </cell>
          <cell r="AE942" t="e">
            <v>#N/A</v>
          </cell>
          <cell r="AF942" t="e">
            <v>#N/A</v>
          </cell>
          <cell r="AG942">
            <v>1</v>
          </cell>
          <cell r="AH942" t="e">
            <v>#N/A</v>
          </cell>
          <cell r="AI942">
            <v>0</v>
          </cell>
          <cell r="AJ942">
            <v>0</v>
          </cell>
          <cell r="AL942" t="e">
            <v>#N/A</v>
          </cell>
          <cell r="AM942" t="e">
            <v>#N/A</v>
          </cell>
          <cell r="AN942" t="str">
            <v/>
          </cell>
          <cell r="AO942" t="str">
            <v>x</v>
          </cell>
        </row>
        <row r="943">
          <cell r="B943" t="str">
            <v>SHI90RC100AMGB39,ACGB39</v>
          </cell>
          <cell r="C943" t="str">
            <v>Rondec-CT</v>
          </cell>
          <cell r="D943" t="str">
            <v>I90RC100----39</v>
          </cell>
          <cell r="E943" t="str">
            <v>3/8"</v>
          </cell>
          <cell r="G943" t="str">
            <v>EA</v>
          </cell>
          <cell r="J943" t="str">
            <v>I</v>
          </cell>
          <cell r="K943">
            <v>0.04</v>
          </cell>
          <cell r="L943">
            <v>24.87</v>
          </cell>
          <cell r="M943">
            <v>0.55000000000000004</v>
          </cell>
          <cell r="N943">
            <v>11.1915</v>
          </cell>
          <cell r="O943">
            <v>1.04E-2</v>
          </cell>
          <cell r="P943">
            <v>0</v>
          </cell>
          <cell r="Q943">
            <v>0</v>
          </cell>
          <cell r="R943">
            <v>11.2019</v>
          </cell>
          <cell r="S943">
            <v>1</v>
          </cell>
          <cell r="T943">
            <v>2.64</v>
          </cell>
          <cell r="U943">
            <v>29.57</v>
          </cell>
          <cell r="V943">
            <v>3.0000000000001137E-2</v>
          </cell>
          <cell r="X943">
            <v>29.6</v>
          </cell>
          <cell r="Y943">
            <v>0.31192260442260444</v>
          </cell>
          <cell r="Z943">
            <v>28.55</v>
          </cell>
          <cell r="AA943">
            <v>3.6999999999999998E-2</v>
          </cell>
          <cell r="AB943" t="str">
            <v>YES</v>
          </cell>
          <cell r="AC943">
            <v>29.6</v>
          </cell>
          <cell r="AD943" t="str">
            <v>I</v>
          </cell>
          <cell r="AE943" t="e">
            <v>#N/A</v>
          </cell>
          <cell r="AF943" t="e">
            <v>#N/A</v>
          </cell>
          <cell r="AG943">
            <v>1</v>
          </cell>
          <cell r="AH943" t="e">
            <v>#N/A</v>
          </cell>
          <cell r="AI943">
            <v>0</v>
          </cell>
          <cell r="AJ943">
            <v>0</v>
          </cell>
          <cell r="AL943" t="e">
            <v>#N/A</v>
          </cell>
          <cell r="AM943" t="e">
            <v>#N/A</v>
          </cell>
          <cell r="AN943" t="str">
            <v/>
          </cell>
          <cell r="AO943" t="str">
            <v>x</v>
          </cell>
        </row>
        <row r="944">
          <cell r="B944" t="str">
            <v>SHI90RC125AMGB39,ACGB39</v>
          </cell>
          <cell r="C944" t="str">
            <v>Rondec-CT</v>
          </cell>
          <cell r="D944" t="str">
            <v>I90RC125----39</v>
          </cell>
          <cell r="E944" t="str">
            <v>1/2"</v>
          </cell>
          <cell r="G944" t="str">
            <v>EA</v>
          </cell>
          <cell r="J944" t="str">
            <v>I</v>
          </cell>
          <cell r="K944">
            <v>0.06</v>
          </cell>
          <cell r="L944">
            <v>24.87</v>
          </cell>
          <cell r="M944">
            <v>0.55000000000000004</v>
          </cell>
          <cell r="N944">
            <v>11.1915</v>
          </cell>
          <cell r="O944">
            <v>1.06E-2</v>
          </cell>
          <cell r="P944">
            <v>0</v>
          </cell>
          <cell r="Q944">
            <v>0</v>
          </cell>
          <cell r="R944">
            <v>11.2021</v>
          </cell>
          <cell r="S944">
            <v>1</v>
          </cell>
          <cell r="T944">
            <v>2.64</v>
          </cell>
          <cell r="U944">
            <v>29.57</v>
          </cell>
          <cell r="V944">
            <v>3.0000000000001137E-2</v>
          </cell>
          <cell r="X944">
            <v>29.6</v>
          </cell>
          <cell r="Y944">
            <v>0.31191031941031949</v>
          </cell>
          <cell r="Z944">
            <v>28.55</v>
          </cell>
          <cell r="AA944">
            <v>3.6999999999999998E-2</v>
          </cell>
          <cell r="AB944" t="str">
            <v>YES</v>
          </cell>
          <cell r="AC944">
            <v>29.6</v>
          </cell>
          <cell r="AD944" t="str">
            <v>I</v>
          </cell>
          <cell r="AE944" t="e">
            <v>#N/A</v>
          </cell>
          <cell r="AF944" t="e">
            <v>#N/A</v>
          </cell>
          <cell r="AG944">
            <v>1</v>
          </cell>
          <cell r="AH944" t="e">
            <v>#N/A</v>
          </cell>
          <cell r="AI944">
            <v>0</v>
          </cell>
          <cell r="AJ944">
            <v>0</v>
          </cell>
          <cell r="AL944" t="e">
            <v>#N/A</v>
          </cell>
          <cell r="AM944" t="e">
            <v>#N/A</v>
          </cell>
          <cell r="AN944" t="str">
            <v/>
          </cell>
          <cell r="AO944" t="str">
            <v>x</v>
          </cell>
        </row>
        <row r="945">
          <cell r="B945" t="str">
            <v>SHI135RC80AMGB39,ACGB39</v>
          </cell>
          <cell r="C945" t="str">
            <v>Rondec-CT</v>
          </cell>
          <cell r="D945" t="str">
            <v>I135RC80----39</v>
          </cell>
          <cell r="E945" t="str">
            <v>5/16"</v>
          </cell>
          <cell r="G945" t="str">
            <v>EA</v>
          </cell>
          <cell r="J945" t="str">
            <v>I</v>
          </cell>
          <cell r="K945">
            <v>0.01</v>
          </cell>
          <cell r="L945">
            <v>24.87</v>
          </cell>
          <cell r="M945">
            <v>0.55000000000000004</v>
          </cell>
          <cell r="N945">
            <v>11.1915</v>
          </cell>
          <cell r="O945">
            <v>1.01E-2</v>
          </cell>
          <cell r="P945">
            <v>0</v>
          </cell>
          <cell r="Q945">
            <v>0</v>
          </cell>
          <cell r="R945">
            <v>11.201599999999999</v>
          </cell>
          <cell r="S945">
            <v>1</v>
          </cell>
          <cell r="T945">
            <v>2.64</v>
          </cell>
          <cell r="U945">
            <v>29.57</v>
          </cell>
          <cell r="V945">
            <v>3.0000000000001137E-2</v>
          </cell>
          <cell r="X945">
            <v>29.6</v>
          </cell>
          <cell r="Y945">
            <v>0.31194103194103207</v>
          </cell>
          <cell r="Z945">
            <v>28.5</v>
          </cell>
          <cell r="AA945">
            <v>3.9E-2</v>
          </cell>
          <cell r="AB945" t="str">
            <v>YES</v>
          </cell>
          <cell r="AC945">
            <v>29.6</v>
          </cell>
          <cell r="AD945" t="str">
            <v>I</v>
          </cell>
          <cell r="AE945" t="e">
            <v>#N/A</v>
          </cell>
          <cell r="AF945" t="e">
            <v>#N/A</v>
          </cell>
          <cell r="AG945">
            <v>1</v>
          </cell>
          <cell r="AH945" t="e">
            <v>#N/A</v>
          </cell>
          <cell r="AI945">
            <v>0</v>
          </cell>
          <cell r="AJ945">
            <v>0</v>
          </cell>
          <cell r="AL945" t="e">
            <v>#N/A</v>
          </cell>
          <cell r="AM945" t="e">
            <v>#N/A</v>
          </cell>
          <cell r="AN945" t="str">
            <v/>
          </cell>
          <cell r="AO945" t="str">
            <v>x</v>
          </cell>
        </row>
        <row r="946">
          <cell r="B946" t="str">
            <v>SHI135RC100AMGB39,ACGB39</v>
          </cell>
          <cell r="C946" t="str">
            <v>Rondec-CT</v>
          </cell>
          <cell r="D946" t="str">
            <v>I135RC100----39</v>
          </cell>
          <cell r="E946" t="str">
            <v>3/8"</v>
          </cell>
          <cell r="G946" t="str">
            <v>EA</v>
          </cell>
          <cell r="J946" t="str">
            <v>I</v>
          </cell>
          <cell r="K946">
            <v>0.02</v>
          </cell>
          <cell r="L946">
            <v>24.87</v>
          </cell>
          <cell r="M946">
            <v>0.55000000000000004</v>
          </cell>
          <cell r="N946">
            <v>11.1915</v>
          </cell>
          <cell r="O946">
            <v>1.0200000000000001E-2</v>
          </cell>
          <cell r="P946">
            <v>0</v>
          </cell>
          <cell r="Q946">
            <v>0</v>
          </cell>
          <cell r="R946">
            <v>11.201699999999999</v>
          </cell>
          <cell r="S946">
            <v>1</v>
          </cell>
          <cell r="T946">
            <v>2.64</v>
          </cell>
          <cell r="U946">
            <v>29.57</v>
          </cell>
          <cell r="V946">
            <v>3.0000000000001137E-2</v>
          </cell>
          <cell r="X946">
            <v>29.6</v>
          </cell>
          <cell r="Y946">
            <v>0.31193488943488956</v>
          </cell>
          <cell r="Z946">
            <v>28.55</v>
          </cell>
          <cell r="AA946">
            <v>3.6999999999999998E-2</v>
          </cell>
          <cell r="AB946" t="str">
            <v>YES</v>
          </cell>
          <cell r="AC946">
            <v>29.6</v>
          </cell>
          <cell r="AD946" t="str">
            <v>I</v>
          </cell>
          <cell r="AE946" t="e">
            <v>#N/A</v>
          </cell>
          <cell r="AF946" t="e">
            <v>#N/A</v>
          </cell>
          <cell r="AG946">
            <v>1</v>
          </cell>
          <cell r="AH946" t="e">
            <v>#N/A</v>
          </cell>
          <cell r="AI946">
            <v>0</v>
          </cell>
          <cell r="AJ946">
            <v>0</v>
          </cell>
          <cell r="AL946" t="e">
            <v>#N/A</v>
          </cell>
          <cell r="AM946" t="e">
            <v>#N/A</v>
          </cell>
          <cell r="AN946" t="str">
            <v/>
          </cell>
          <cell r="AO946" t="str">
            <v>x</v>
          </cell>
        </row>
        <row r="947">
          <cell r="B947" t="str">
            <v>SHI135RC125AMGB39,ACGB39</v>
          </cell>
          <cell r="C947" t="str">
            <v>Rondec-CT</v>
          </cell>
          <cell r="D947" t="str">
            <v>I135RC125----39</v>
          </cell>
          <cell r="E947" t="str">
            <v>1/2"</v>
          </cell>
          <cell r="G947" t="str">
            <v>EA</v>
          </cell>
          <cell r="J947" t="str">
            <v>I</v>
          </cell>
          <cell r="K947">
            <v>0.03</v>
          </cell>
          <cell r="L947">
            <v>24.87</v>
          </cell>
          <cell r="M947">
            <v>0.55000000000000004</v>
          </cell>
          <cell r="N947">
            <v>11.1915</v>
          </cell>
          <cell r="O947">
            <v>1.03E-2</v>
          </cell>
          <cell r="P947">
            <v>0</v>
          </cell>
          <cell r="Q947">
            <v>0</v>
          </cell>
          <cell r="R947">
            <v>11.2018</v>
          </cell>
          <cell r="S947">
            <v>1</v>
          </cell>
          <cell r="T947">
            <v>2.64</v>
          </cell>
          <cell r="U947">
            <v>29.57</v>
          </cell>
          <cell r="V947">
            <v>3.0000000000001137E-2</v>
          </cell>
          <cell r="X947">
            <v>29.6</v>
          </cell>
          <cell r="Y947">
            <v>0.31192874692874695</v>
          </cell>
          <cell r="Z947">
            <v>28.55</v>
          </cell>
          <cell r="AA947">
            <v>3.6999999999999998E-2</v>
          </cell>
          <cell r="AB947" t="str">
            <v>YES</v>
          </cell>
          <cell r="AC947">
            <v>29.6</v>
          </cell>
          <cell r="AD947" t="str">
            <v>I</v>
          </cell>
          <cell r="AE947" t="e">
            <v>#N/A</v>
          </cell>
          <cell r="AF947" t="e">
            <v>#N/A</v>
          </cell>
          <cell r="AG947">
            <v>1</v>
          </cell>
          <cell r="AH947" t="e">
            <v>#N/A</v>
          </cell>
          <cell r="AI947">
            <v>0</v>
          </cell>
          <cell r="AJ947">
            <v>0</v>
          </cell>
          <cell r="AL947" t="e">
            <v>#N/A</v>
          </cell>
          <cell r="AM947" t="e">
            <v>#N/A</v>
          </cell>
          <cell r="AN947" t="str">
            <v/>
          </cell>
          <cell r="AO947" t="str">
            <v>x</v>
          </cell>
        </row>
        <row r="948">
          <cell r="B948" t="str">
            <v>SHRC80AKGB39,ATGB39</v>
          </cell>
          <cell r="C948" t="str">
            <v>Rondec-CT</v>
          </cell>
          <cell r="D948" t="str">
            <v>RC80----39</v>
          </cell>
          <cell r="E948" t="str">
            <v>5/16" x 8'</v>
          </cell>
          <cell r="G948" t="str">
            <v>EA</v>
          </cell>
          <cell r="J948" t="str">
            <v>I</v>
          </cell>
          <cell r="K948">
            <v>2.17</v>
          </cell>
          <cell r="L948">
            <v>48.99</v>
          </cell>
          <cell r="M948">
            <v>0.55000000000000004</v>
          </cell>
          <cell r="N948">
            <v>22.045499999999997</v>
          </cell>
          <cell r="O948">
            <v>3.1699999999999999E-2</v>
          </cell>
          <cell r="P948">
            <v>0</v>
          </cell>
          <cell r="Q948">
            <v>0</v>
          </cell>
          <cell r="R948">
            <v>22.077199999999998</v>
          </cell>
          <cell r="S948">
            <v>1</v>
          </cell>
          <cell r="T948">
            <v>2.64</v>
          </cell>
          <cell r="U948">
            <v>58.28</v>
          </cell>
          <cell r="V948">
            <v>2.0000000000003126E-2</v>
          </cell>
          <cell r="X948">
            <v>58.3</v>
          </cell>
          <cell r="Y948">
            <v>0.31148604397317953</v>
          </cell>
          <cell r="Z948">
            <v>56.2</v>
          </cell>
          <cell r="AA948">
            <v>3.6999999999999998E-2</v>
          </cell>
          <cell r="AB948" t="str">
            <v>YES</v>
          </cell>
          <cell r="AC948">
            <v>58.3</v>
          </cell>
          <cell r="AD948" t="str">
            <v>I</v>
          </cell>
          <cell r="AE948" t="e">
            <v>#N/A</v>
          </cell>
          <cell r="AF948" t="e">
            <v>#N/A</v>
          </cell>
          <cell r="AG948">
            <v>1</v>
          </cell>
          <cell r="AH948" t="e">
            <v>#N/A</v>
          </cell>
          <cell r="AI948">
            <v>0</v>
          </cell>
          <cell r="AJ948">
            <v>0</v>
          </cell>
          <cell r="AL948" t="e">
            <v>#N/A</v>
          </cell>
          <cell r="AM948" t="e">
            <v>#N/A</v>
          </cell>
          <cell r="AN948" t="str">
            <v/>
          </cell>
          <cell r="AO948" t="str">
            <v>x</v>
          </cell>
        </row>
        <row r="949">
          <cell r="B949" t="str">
            <v>SHRC100AKGB39,ATGB39</v>
          </cell>
          <cell r="C949" t="str">
            <v>Rondec-CT</v>
          </cell>
          <cell r="D949" t="str">
            <v>RC100----39</v>
          </cell>
          <cell r="E949" t="str">
            <v>3/8" x 8'</v>
          </cell>
          <cell r="G949" t="str">
            <v>EA</v>
          </cell>
          <cell r="J949" t="str">
            <v>I</v>
          </cell>
          <cell r="K949">
            <v>2.41</v>
          </cell>
          <cell r="L949">
            <v>49.93</v>
          </cell>
          <cell r="M949">
            <v>0.55000000000000004</v>
          </cell>
          <cell r="N949">
            <v>22.468499999999999</v>
          </cell>
          <cell r="O949">
            <v>3.4100000000000005E-2</v>
          </cell>
          <cell r="P949">
            <v>0</v>
          </cell>
          <cell r="Q949">
            <v>0</v>
          </cell>
          <cell r="R949">
            <v>22.502599999999997</v>
          </cell>
          <cell r="S949">
            <v>1</v>
          </cell>
          <cell r="T949">
            <v>2.64</v>
          </cell>
          <cell r="U949">
            <v>59.41</v>
          </cell>
          <cell r="V949">
            <v>-0.01</v>
          </cell>
          <cell r="X949">
            <v>59.4</v>
          </cell>
          <cell r="Y949">
            <v>0.31121518212427313</v>
          </cell>
          <cell r="Z949">
            <v>57.3</v>
          </cell>
          <cell r="AA949">
            <v>3.6999999999999998E-2</v>
          </cell>
          <cell r="AB949" t="str">
            <v>YES</v>
          </cell>
          <cell r="AC949">
            <v>59.4</v>
          </cell>
          <cell r="AD949" t="str">
            <v>I</v>
          </cell>
          <cell r="AE949" t="e">
            <v>#N/A</v>
          </cell>
          <cell r="AF949" t="e">
            <v>#N/A</v>
          </cell>
          <cell r="AG949">
            <v>1</v>
          </cell>
          <cell r="AH949" t="e">
            <v>#N/A</v>
          </cell>
          <cell r="AI949">
            <v>0</v>
          </cell>
          <cell r="AJ949">
            <v>0</v>
          </cell>
          <cell r="AL949" t="e">
            <v>#N/A</v>
          </cell>
          <cell r="AM949" t="e">
            <v>#N/A</v>
          </cell>
          <cell r="AN949" t="str">
            <v/>
          </cell>
          <cell r="AO949" t="str">
            <v>x</v>
          </cell>
        </row>
        <row r="950">
          <cell r="B950" t="str">
            <v>SHRC125AKGB39,ATGB39</v>
          </cell>
          <cell r="C950" t="str">
            <v>Rondec-CT</v>
          </cell>
          <cell r="D950" t="str">
            <v>RC125----39</v>
          </cell>
          <cell r="E950" t="str">
            <v>1/2" x 8'</v>
          </cell>
          <cell r="G950" t="str">
            <v>EA</v>
          </cell>
          <cell r="J950" t="str">
            <v>I</v>
          </cell>
          <cell r="K950">
            <v>2.62</v>
          </cell>
          <cell r="L950">
            <v>50.29</v>
          </cell>
          <cell r="M950">
            <v>0.55000000000000004</v>
          </cell>
          <cell r="N950">
            <v>22.630499999999998</v>
          </cell>
          <cell r="O950">
            <v>3.6200000000000003E-2</v>
          </cell>
          <cell r="P950">
            <v>0</v>
          </cell>
          <cell r="Q950">
            <v>0</v>
          </cell>
          <cell r="R950">
            <v>22.666699999999999</v>
          </cell>
          <cell r="S950">
            <v>1</v>
          </cell>
          <cell r="T950">
            <v>2.64</v>
          </cell>
          <cell r="U950">
            <v>59.84</v>
          </cell>
          <cell r="V950">
            <v>0.01</v>
          </cell>
          <cell r="X950">
            <v>59.85</v>
          </cell>
          <cell r="Y950">
            <v>0.31140882509303575</v>
          </cell>
          <cell r="Z950">
            <v>57.7</v>
          </cell>
          <cell r="AA950">
            <v>3.6999999999999998E-2</v>
          </cell>
          <cell r="AB950" t="str">
            <v>YES</v>
          </cell>
          <cell r="AC950">
            <v>59.85</v>
          </cell>
          <cell r="AD950" t="str">
            <v>I</v>
          </cell>
          <cell r="AE950" t="e">
            <v>#N/A</v>
          </cell>
          <cell r="AF950" t="e">
            <v>#N/A</v>
          </cell>
          <cell r="AG950">
            <v>1</v>
          </cell>
          <cell r="AH950" t="e">
            <v>#N/A</v>
          </cell>
          <cell r="AI950">
            <v>0</v>
          </cell>
          <cell r="AJ950">
            <v>0</v>
          </cell>
          <cell r="AL950" t="e">
            <v>#N/A</v>
          </cell>
          <cell r="AM950" t="e">
            <v>#N/A</v>
          </cell>
          <cell r="AN950" t="str">
            <v/>
          </cell>
          <cell r="AO950" t="str">
            <v>x</v>
          </cell>
        </row>
        <row r="951">
          <cell r="B951" t="str">
            <v>SHE90RC80AKGB39,ATGB39</v>
          </cell>
          <cell r="C951" t="str">
            <v>Rondec-CT</v>
          </cell>
          <cell r="D951" t="str">
            <v>E90RC80----39</v>
          </cell>
          <cell r="E951" t="str">
            <v>5/16"</v>
          </cell>
          <cell r="G951" t="str">
            <v>EA</v>
          </cell>
          <cell r="J951" t="str">
            <v>I</v>
          </cell>
          <cell r="K951">
            <v>0.03</v>
          </cell>
          <cell r="L951">
            <v>24.87</v>
          </cell>
          <cell r="M951">
            <v>0.55000000000000004</v>
          </cell>
          <cell r="N951">
            <v>11.1915</v>
          </cell>
          <cell r="O951">
            <v>1.03E-2</v>
          </cell>
          <cell r="P951">
            <v>0</v>
          </cell>
          <cell r="Q951">
            <v>0</v>
          </cell>
          <cell r="R951">
            <v>11.2018</v>
          </cell>
          <cell r="S951">
            <v>1</v>
          </cell>
          <cell r="T951">
            <v>2.64</v>
          </cell>
          <cell r="U951">
            <v>29.57</v>
          </cell>
          <cell r="V951">
            <v>3.0000000000001137E-2</v>
          </cell>
          <cell r="X951">
            <v>29.6</v>
          </cell>
          <cell r="Y951">
            <v>0.31192874692874695</v>
          </cell>
          <cell r="Z951">
            <v>28.55</v>
          </cell>
          <cell r="AA951">
            <v>3.6999999999999998E-2</v>
          </cell>
          <cell r="AB951" t="str">
            <v>YES</v>
          </cell>
          <cell r="AC951">
            <v>29.6</v>
          </cell>
          <cell r="AD951" t="str">
            <v>I</v>
          </cell>
          <cell r="AE951" t="e">
            <v>#N/A</v>
          </cell>
          <cell r="AF951" t="e">
            <v>#N/A</v>
          </cell>
          <cell r="AG951">
            <v>1</v>
          </cell>
          <cell r="AH951" t="e">
            <v>#N/A</v>
          </cell>
          <cell r="AI951">
            <v>0</v>
          </cell>
          <cell r="AJ951">
            <v>0</v>
          </cell>
          <cell r="AL951" t="e">
            <v>#N/A</v>
          </cell>
          <cell r="AM951" t="e">
            <v>#N/A</v>
          </cell>
          <cell r="AN951" t="str">
            <v/>
          </cell>
          <cell r="AO951" t="str">
            <v>x</v>
          </cell>
        </row>
        <row r="952">
          <cell r="B952" t="str">
            <v>SHE90RC100AKGB39,ATGB39</v>
          </cell>
          <cell r="C952" t="str">
            <v>Rondec-CT</v>
          </cell>
          <cell r="D952" t="str">
            <v>E90RC100----39</v>
          </cell>
          <cell r="E952" t="str">
            <v>3/8"</v>
          </cell>
          <cell r="G952" t="str">
            <v>EA</v>
          </cell>
          <cell r="J952" t="str">
            <v>I</v>
          </cell>
          <cell r="K952">
            <v>0.03</v>
          </cell>
          <cell r="L952">
            <v>24.87</v>
          </cell>
          <cell r="M952">
            <v>0.55000000000000004</v>
          </cell>
          <cell r="N952">
            <v>11.1915</v>
          </cell>
          <cell r="O952">
            <v>1.03E-2</v>
          </cell>
          <cell r="P952">
            <v>0</v>
          </cell>
          <cell r="Q952">
            <v>0</v>
          </cell>
          <cell r="R952">
            <v>11.2018</v>
          </cell>
          <cell r="S952">
            <v>1</v>
          </cell>
          <cell r="T952">
            <v>2.64</v>
          </cell>
          <cell r="U952">
            <v>29.57</v>
          </cell>
          <cell r="V952">
            <v>3.0000000000001137E-2</v>
          </cell>
          <cell r="X952">
            <v>29.6</v>
          </cell>
          <cell r="Y952">
            <v>0.31192874692874695</v>
          </cell>
          <cell r="Z952">
            <v>28.55</v>
          </cell>
          <cell r="AA952">
            <v>3.6999999999999998E-2</v>
          </cell>
          <cell r="AB952" t="str">
            <v>YES</v>
          </cell>
          <cell r="AC952">
            <v>29.6</v>
          </cell>
          <cell r="AD952" t="str">
            <v>I</v>
          </cell>
          <cell r="AE952" t="e">
            <v>#N/A</v>
          </cell>
          <cell r="AF952" t="e">
            <v>#N/A</v>
          </cell>
          <cell r="AG952">
            <v>1</v>
          </cell>
          <cell r="AH952" t="e">
            <v>#N/A</v>
          </cell>
          <cell r="AI952">
            <v>0</v>
          </cell>
          <cell r="AJ952">
            <v>0</v>
          </cell>
          <cell r="AL952" t="e">
            <v>#N/A</v>
          </cell>
          <cell r="AM952" t="e">
            <v>#N/A</v>
          </cell>
          <cell r="AN952" t="str">
            <v/>
          </cell>
          <cell r="AO952" t="str">
            <v>x</v>
          </cell>
        </row>
        <row r="953">
          <cell r="B953" t="str">
            <v>SHE90RC125AKGB39,ATGB39</v>
          </cell>
          <cell r="C953" t="str">
            <v>Rondec-CT</v>
          </cell>
          <cell r="D953" t="str">
            <v>E90RC125----39</v>
          </cell>
          <cell r="E953" t="str">
            <v>1/2"</v>
          </cell>
          <cell r="G953" t="str">
            <v>EA</v>
          </cell>
          <cell r="J953" t="str">
            <v>I</v>
          </cell>
          <cell r="K953">
            <v>0.04</v>
          </cell>
          <cell r="L953">
            <v>24.87</v>
          </cell>
          <cell r="M953">
            <v>0.55000000000000004</v>
          </cell>
          <cell r="N953">
            <v>11.1915</v>
          </cell>
          <cell r="O953">
            <v>1.04E-2</v>
          </cell>
          <cell r="P953">
            <v>0</v>
          </cell>
          <cell r="Q953">
            <v>0</v>
          </cell>
          <cell r="R953">
            <v>11.2019</v>
          </cell>
          <cell r="S953">
            <v>1</v>
          </cell>
          <cell r="T953">
            <v>2.64</v>
          </cell>
          <cell r="U953">
            <v>29.57</v>
          </cell>
          <cell r="V953">
            <v>3.0000000000001137E-2</v>
          </cell>
          <cell r="X953">
            <v>29.6</v>
          </cell>
          <cell r="Y953">
            <v>0.31192260442260444</v>
          </cell>
          <cell r="Z953">
            <v>28.55</v>
          </cell>
          <cell r="AA953">
            <v>3.6999999999999998E-2</v>
          </cell>
          <cell r="AB953" t="str">
            <v>YES</v>
          </cell>
          <cell r="AC953">
            <v>29.6</v>
          </cell>
          <cell r="AD953" t="str">
            <v>I</v>
          </cell>
          <cell r="AE953" t="e">
            <v>#N/A</v>
          </cell>
          <cell r="AF953" t="e">
            <v>#N/A</v>
          </cell>
          <cell r="AG953">
            <v>1</v>
          </cell>
          <cell r="AH953" t="e">
            <v>#N/A</v>
          </cell>
          <cell r="AI953">
            <v>0</v>
          </cell>
          <cell r="AJ953">
            <v>0</v>
          </cell>
          <cell r="AL953" t="e">
            <v>#N/A</v>
          </cell>
          <cell r="AM953" t="e">
            <v>#N/A</v>
          </cell>
          <cell r="AN953" t="str">
            <v/>
          </cell>
          <cell r="AO953" t="str">
            <v>x</v>
          </cell>
        </row>
        <row r="954">
          <cell r="B954" t="str">
            <v>SHE135RC80AKGB39,ATGB39</v>
          </cell>
          <cell r="C954" t="str">
            <v>Rondec-CT</v>
          </cell>
          <cell r="D954" t="str">
            <v>E135RC80----39</v>
          </cell>
          <cell r="E954" t="str">
            <v>5/16"</v>
          </cell>
          <cell r="G954" t="str">
            <v>EA</v>
          </cell>
          <cell r="J954" t="str">
            <v>I</v>
          </cell>
          <cell r="K954">
            <v>0.02</v>
          </cell>
          <cell r="L954">
            <v>24.87</v>
          </cell>
          <cell r="M954">
            <v>0.55000000000000004</v>
          </cell>
          <cell r="N954">
            <v>11.1915</v>
          </cell>
          <cell r="O954">
            <v>1.0200000000000001E-2</v>
          </cell>
          <cell r="P954">
            <v>0</v>
          </cell>
          <cell r="Q954">
            <v>0</v>
          </cell>
          <cell r="R954">
            <v>11.201699999999999</v>
          </cell>
          <cell r="S954">
            <v>1</v>
          </cell>
          <cell r="T954">
            <v>2.64</v>
          </cell>
          <cell r="U954">
            <v>29.57</v>
          </cell>
          <cell r="V954">
            <v>3.0000000000001137E-2</v>
          </cell>
          <cell r="X954">
            <v>29.6</v>
          </cell>
          <cell r="Y954">
            <v>0.31193488943488956</v>
          </cell>
          <cell r="Z954">
            <v>28.55</v>
          </cell>
          <cell r="AA954">
            <v>3.6999999999999998E-2</v>
          </cell>
          <cell r="AB954" t="str">
            <v>YES</v>
          </cell>
          <cell r="AC954">
            <v>29.6</v>
          </cell>
          <cell r="AD954" t="str">
            <v>I</v>
          </cell>
          <cell r="AE954" t="e">
            <v>#N/A</v>
          </cell>
          <cell r="AF954" t="e">
            <v>#N/A</v>
          </cell>
          <cell r="AG954">
            <v>1</v>
          </cell>
          <cell r="AH954" t="e">
            <v>#N/A</v>
          </cell>
          <cell r="AI954">
            <v>0</v>
          </cell>
          <cell r="AJ954">
            <v>0</v>
          </cell>
          <cell r="AL954" t="e">
            <v>#N/A</v>
          </cell>
          <cell r="AM954" t="e">
            <v>#N/A</v>
          </cell>
          <cell r="AN954" t="str">
            <v/>
          </cell>
          <cell r="AO954" t="str">
            <v>x</v>
          </cell>
        </row>
        <row r="955">
          <cell r="B955" t="str">
            <v>SHE135RC100AKGB39,ATGB39</v>
          </cell>
          <cell r="C955" t="str">
            <v>Rondec-CT</v>
          </cell>
          <cell r="D955" t="str">
            <v>E135RC100----39</v>
          </cell>
          <cell r="E955" t="str">
            <v>3/8"</v>
          </cell>
          <cell r="G955" t="str">
            <v>EA</v>
          </cell>
          <cell r="J955" t="str">
            <v>I</v>
          </cell>
          <cell r="K955">
            <v>0.02</v>
          </cell>
          <cell r="L955">
            <v>24.87</v>
          </cell>
          <cell r="M955">
            <v>0.55000000000000004</v>
          </cell>
          <cell r="N955">
            <v>11.1915</v>
          </cell>
          <cell r="O955">
            <v>1.0200000000000001E-2</v>
          </cell>
          <cell r="P955">
            <v>0</v>
          </cell>
          <cell r="Q955">
            <v>0</v>
          </cell>
          <cell r="R955">
            <v>11.201699999999999</v>
          </cell>
          <cell r="S955">
            <v>1</v>
          </cell>
          <cell r="T955">
            <v>2.64</v>
          </cell>
          <cell r="U955">
            <v>29.57</v>
          </cell>
          <cell r="V955">
            <v>3.0000000000001137E-2</v>
          </cell>
          <cell r="X955">
            <v>29.6</v>
          </cell>
          <cell r="Y955">
            <v>0.31193488943488956</v>
          </cell>
          <cell r="Z955">
            <v>28.55</v>
          </cell>
          <cell r="AA955">
            <v>3.6999999999999998E-2</v>
          </cell>
          <cell r="AB955" t="str">
            <v>YES</v>
          </cell>
          <cell r="AC955">
            <v>29.6</v>
          </cell>
          <cell r="AD955" t="str">
            <v>I</v>
          </cell>
          <cell r="AE955" t="e">
            <v>#N/A</v>
          </cell>
          <cell r="AF955" t="e">
            <v>#N/A</v>
          </cell>
          <cell r="AG955">
            <v>1</v>
          </cell>
          <cell r="AH955" t="e">
            <v>#N/A</v>
          </cell>
          <cell r="AI955">
            <v>0</v>
          </cell>
          <cell r="AJ955">
            <v>0</v>
          </cell>
          <cell r="AL955" t="e">
            <v>#N/A</v>
          </cell>
          <cell r="AM955" t="e">
            <v>#N/A</v>
          </cell>
          <cell r="AN955" t="str">
            <v/>
          </cell>
          <cell r="AO955" t="str">
            <v>x</v>
          </cell>
        </row>
        <row r="956">
          <cell r="B956" t="str">
            <v>SHE135RC125AKGB39,ATGB39</v>
          </cell>
          <cell r="C956" t="str">
            <v>Rondec-CT</v>
          </cell>
          <cell r="D956" t="str">
            <v>E135RC125----39</v>
          </cell>
          <cell r="E956" t="str">
            <v>1/2"</v>
          </cell>
          <cell r="G956" t="str">
            <v>EA</v>
          </cell>
          <cell r="J956" t="str">
            <v>I</v>
          </cell>
          <cell r="K956">
            <v>0.02</v>
          </cell>
          <cell r="L956">
            <v>24.87</v>
          </cell>
          <cell r="M956">
            <v>0.55000000000000004</v>
          </cell>
          <cell r="N956">
            <v>11.1915</v>
          </cell>
          <cell r="O956">
            <v>1.0200000000000001E-2</v>
          </cell>
          <cell r="P956">
            <v>0</v>
          </cell>
          <cell r="Q956">
            <v>0</v>
          </cell>
          <cell r="R956">
            <v>11.201699999999999</v>
          </cell>
          <cell r="S956">
            <v>1</v>
          </cell>
          <cell r="T956">
            <v>2.64</v>
          </cell>
          <cell r="U956">
            <v>29.57</v>
          </cell>
          <cell r="V956">
            <v>3.0000000000001137E-2</v>
          </cell>
          <cell r="X956">
            <v>29.6</v>
          </cell>
          <cell r="Y956">
            <v>0.31193488943488956</v>
          </cell>
          <cell r="Z956">
            <v>28.55</v>
          </cell>
          <cell r="AA956">
            <v>3.6999999999999998E-2</v>
          </cell>
          <cell r="AB956" t="str">
            <v>YES</v>
          </cell>
          <cell r="AC956">
            <v>29.6</v>
          </cell>
          <cell r="AD956" t="str">
            <v>I</v>
          </cell>
          <cell r="AE956" t="e">
            <v>#N/A</v>
          </cell>
          <cell r="AF956" t="e">
            <v>#N/A</v>
          </cell>
          <cell r="AG956">
            <v>1</v>
          </cell>
          <cell r="AH956" t="e">
            <v>#N/A</v>
          </cell>
          <cell r="AI956">
            <v>0</v>
          </cell>
          <cell r="AJ956">
            <v>0</v>
          </cell>
          <cell r="AL956" t="e">
            <v>#N/A</v>
          </cell>
          <cell r="AM956" t="e">
            <v>#N/A</v>
          </cell>
          <cell r="AN956" t="str">
            <v/>
          </cell>
          <cell r="AO956" t="str">
            <v>x</v>
          </cell>
        </row>
        <row r="957">
          <cell r="B957" t="str">
            <v>SHI90RC80AKGB39,ATGB39</v>
          </cell>
          <cell r="C957" t="str">
            <v>Rondec-CT</v>
          </cell>
          <cell r="D957" t="str">
            <v>I90RC80----39</v>
          </cell>
          <cell r="E957" t="str">
            <v>5/16"</v>
          </cell>
          <cell r="G957" t="str">
            <v>EA</v>
          </cell>
          <cell r="J957" t="str">
            <v>I</v>
          </cell>
          <cell r="K957">
            <v>0.02</v>
          </cell>
          <cell r="L957">
            <v>24.87</v>
          </cell>
          <cell r="M957">
            <v>0.55000000000000004</v>
          </cell>
          <cell r="N957">
            <v>11.1915</v>
          </cell>
          <cell r="O957">
            <v>1.0200000000000001E-2</v>
          </cell>
          <cell r="P957">
            <v>0</v>
          </cell>
          <cell r="Q957">
            <v>0</v>
          </cell>
          <cell r="R957">
            <v>11.201699999999999</v>
          </cell>
          <cell r="S957">
            <v>1</v>
          </cell>
          <cell r="T957">
            <v>2.64</v>
          </cell>
          <cell r="U957">
            <v>29.57</v>
          </cell>
          <cell r="V957">
            <v>3.0000000000001137E-2</v>
          </cell>
          <cell r="X957">
            <v>29.6</v>
          </cell>
          <cell r="Y957">
            <v>0.31193488943488956</v>
          </cell>
          <cell r="Z957">
            <v>28.55</v>
          </cell>
          <cell r="AA957">
            <v>3.6999999999999998E-2</v>
          </cell>
          <cell r="AB957" t="str">
            <v>YES</v>
          </cell>
          <cell r="AC957">
            <v>29.6</v>
          </cell>
          <cell r="AD957" t="str">
            <v>I</v>
          </cell>
          <cell r="AE957" t="e">
            <v>#N/A</v>
          </cell>
          <cell r="AF957" t="e">
            <v>#N/A</v>
          </cell>
          <cell r="AG957">
            <v>1</v>
          </cell>
          <cell r="AH957" t="e">
            <v>#N/A</v>
          </cell>
          <cell r="AI957">
            <v>0</v>
          </cell>
          <cell r="AJ957">
            <v>0</v>
          </cell>
          <cell r="AL957" t="e">
            <v>#N/A</v>
          </cell>
          <cell r="AM957" t="e">
            <v>#N/A</v>
          </cell>
          <cell r="AN957" t="str">
            <v/>
          </cell>
          <cell r="AO957" t="str">
            <v>x</v>
          </cell>
        </row>
        <row r="958">
          <cell r="B958" t="str">
            <v>SHI90RC100AKGB39,ATGB39</v>
          </cell>
          <cell r="C958" t="str">
            <v>Rondec-CT</v>
          </cell>
          <cell r="D958" t="str">
            <v>I90RC100----39</v>
          </cell>
          <cell r="E958" t="str">
            <v>3/8"</v>
          </cell>
          <cell r="G958" t="str">
            <v>EA</v>
          </cell>
          <cell r="J958" t="str">
            <v>I</v>
          </cell>
          <cell r="K958">
            <v>0.04</v>
          </cell>
          <cell r="L958">
            <v>24.87</v>
          </cell>
          <cell r="M958">
            <v>0.55000000000000004</v>
          </cell>
          <cell r="N958">
            <v>11.1915</v>
          </cell>
          <cell r="O958">
            <v>1.04E-2</v>
          </cell>
          <cell r="P958">
            <v>0</v>
          </cell>
          <cell r="Q958">
            <v>0</v>
          </cell>
          <cell r="R958">
            <v>11.2019</v>
          </cell>
          <cell r="S958">
            <v>1</v>
          </cell>
          <cell r="T958">
            <v>2.64</v>
          </cell>
          <cell r="U958">
            <v>29.57</v>
          </cell>
          <cell r="V958">
            <v>3.0000000000001137E-2</v>
          </cell>
          <cell r="X958">
            <v>29.6</v>
          </cell>
          <cell r="Y958">
            <v>0.31192260442260444</v>
          </cell>
          <cell r="Z958">
            <v>28.55</v>
          </cell>
          <cell r="AA958">
            <v>3.6999999999999998E-2</v>
          </cell>
          <cell r="AB958" t="str">
            <v>YES</v>
          </cell>
          <cell r="AC958">
            <v>29.6</v>
          </cell>
          <cell r="AD958" t="str">
            <v>I</v>
          </cell>
          <cell r="AE958" t="e">
            <v>#N/A</v>
          </cell>
          <cell r="AF958" t="e">
            <v>#N/A</v>
          </cell>
          <cell r="AG958">
            <v>1</v>
          </cell>
          <cell r="AH958" t="e">
            <v>#N/A</v>
          </cell>
          <cell r="AI958">
            <v>0</v>
          </cell>
          <cell r="AJ958">
            <v>0</v>
          </cell>
          <cell r="AL958" t="e">
            <v>#N/A</v>
          </cell>
          <cell r="AM958" t="e">
            <v>#N/A</v>
          </cell>
          <cell r="AN958" t="str">
            <v/>
          </cell>
          <cell r="AO958" t="str">
            <v>x</v>
          </cell>
        </row>
        <row r="959">
          <cell r="B959" t="str">
            <v>SHI90RC125AKGB39,ATGB39</v>
          </cell>
          <cell r="C959" t="str">
            <v>Rondec-CT</v>
          </cell>
          <cell r="D959" t="str">
            <v>I90RC125----39</v>
          </cell>
          <cell r="E959" t="str">
            <v>1/2"</v>
          </cell>
          <cell r="G959" t="str">
            <v>EA</v>
          </cell>
          <cell r="J959" t="str">
            <v>I</v>
          </cell>
          <cell r="K959">
            <v>0.06</v>
          </cell>
          <cell r="L959">
            <v>24.87</v>
          </cell>
          <cell r="M959">
            <v>0.55000000000000004</v>
          </cell>
          <cell r="N959">
            <v>11.1915</v>
          </cell>
          <cell r="O959">
            <v>1.06E-2</v>
          </cell>
          <cell r="P959">
            <v>0</v>
          </cell>
          <cell r="Q959">
            <v>0</v>
          </cell>
          <cell r="R959">
            <v>11.2021</v>
          </cell>
          <cell r="S959">
            <v>1</v>
          </cell>
          <cell r="T959">
            <v>2.64</v>
          </cell>
          <cell r="U959">
            <v>29.57</v>
          </cell>
          <cell r="V959">
            <v>3.0000000000001137E-2</v>
          </cell>
          <cell r="X959">
            <v>29.6</v>
          </cell>
          <cell r="Y959">
            <v>0.31191031941031949</v>
          </cell>
          <cell r="Z959">
            <v>28.55</v>
          </cell>
          <cell r="AA959">
            <v>3.6999999999999998E-2</v>
          </cell>
          <cell r="AB959" t="str">
            <v>YES</v>
          </cell>
          <cell r="AC959">
            <v>29.6</v>
          </cell>
          <cell r="AD959" t="str">
            <v>I</v>
          </cell>
          <cell r="AE959" t="e">
            <v>#N/A</v>
          </cell>
          <cell r="AF959" t="e">
            <v>#N/A</v>
          </cell>
          <cell r="AG959">
            <v>1</v>
          </cell>
          <cell r="AH959" t="e">
            <v>#N/A</v>
          </cell>
          <cell r="AI959">
            <v>0</v>
          </cell>
          <cell r="AJ959">
            <v>0</v>
          </cell>
          <cell r="AL959" t="e">
            <v>#N/A</v>
          </cell>
          <cell r="AM959" t="e">
            <v>#N/A</v>
          </cell>
          <cell r="AN959" t="str">
            <v/>
          </cell>
          <cell r="AO959" t="str">
            <v>x</v>
          </cell>
        </row>
        <row r="960">
          <cell r="B960" t="str">
            <v>SHI135RC80AKGB39,ATGB39</v>
          </cell>
          <cell r="C960" t="str">
            <v>Rondec-CT</v>
          </cell>
          <cell r="D960" t="str">
            <v>I135RC80----39</v>
          </cell>
          <cell r="E960" t="str">
            <v>5/16"</v>
          </cell>
          <cell r="G960" t="str">
            <v>EA</v>
          </cell>
          <cell r="J960" t="str">
            <v>I</v>
          </cell>
          <cell r="K960">
            <v>0.01</v>
          </cell>
          <cell r="L960">
            <v>24.87</v>
          </cell>
          <cell r="M960">
            <v>0.55000000000000004</v>
          </cell>
          <cell r="N960">
            <v>11.1915</v>
          </cell>
          <cell r="O960">
            <v>1.01E-2</v>
          </cell>
          <cell r="P960">
            <v>0</v>
          </cell>
          <cell r="Q960">
            <v>0</v>
          </cell>
          <cell r="R960">
            <v>11.201599999999999</v>
          </cell>
          <cell r="S960">
            <v>1</v>
          </cell>
          <cell r="T960">
            <v>2.64</v>
          </cell>
          <cell r="U960">
            <v>29.57</v>
          </cell>
          <cell r="V960">
            <v>3.0000000000001137E-2</v>
          </cell>
          <cell r="X960">
            <v>29.6</v>
          </cell>
          <cell r="Y960">
            <v>0.31194103194103207</v>
          </cell>
          <cell r="Z960">
            <v>28.5</v>
          </cell>
          <cell r="AA960">
            <v>3.9E-2</v>
          </cell>
          <cell r="AB960" t="str">
            <v>YES</v>
          </cell>
          <cell r="AC960">
            <v>29.6</v>
          </cell>
          <cell r="AD960" t="str">
            <v>I</v>
          </cell>
          <cell r="AE960" t="e">
            <v>#N/A</v>
          </cell>
          <cell r="AF960" t="e">
            <v>#N/A</v>
          </cell>
          <cell r="AG960">
            <v>1</v>
          </cell>
          <cell r="AH960" t="e">
            <v>#N/A</v>
          </cell>
          <cell r="AI960">
            <v>0</v>
          </cell>
          <cell r="AJ960">
            <v>0</v>
          </cell>
          <cell r="AL960" t="e">
            <v>#N/A</v>
          </cell>
          <cell r="AM960" t="e">
            <v>#N/A</v>
          </cell>
          <cell r="AN960" t="str">
            <v/>
          </cell>
          <cell r="AO960" t="str">
            <v>x</v>
          </cell>
        </row>
        <row r="961">
          <cell r="B961" t="str">
            <v>SHI135RC100AKGB39,ATGB39</v>
          </cell>
          <cell r="C961" t="str">
            <v>Rondec-CT</v>
          </cell>
          <cell r="D961" t="str">
            <v>I135RC100----39</v>
          </cell>
          <cell r="E961" t="str">
            <v>3/8"</v>
          </cell>
          <cell r="G961" t="str">
            <v>EA</v>
          </cell>
          <cell r="J961" t="str">
            <v>I</v>
          </cell>
          <cell r="K961">
            <v>0.02</v>
          </cell>
          <cell r="L961">
            <v>24.87</v>
          </cell>
          <cell r="M961">
            <v>0.55000000000000004</v>
          </cell>
          <cell r="N961">
            <v>11.1915</v>
          </cell>
          <cell r="O961">
            <v>1.0200000000000001E-2</v>
          </cell>
          <cell r="P961">
            <v>0</v>
          </cell>
          <cell r="Q961">
            <v>0</v>
          </cell>
          <cell r="R961">
            <v>11.201699999999999</v>
          </cell>
          <cell r="S961">
            <v>1</v>
          </cell>
          <cell r="T961">
            <v>2.64</v>
          </cell>
          <cell r="U961">
            <v>29.57</v>
          </cell>
          <cell r="V961">
            <v>3.0000000000001137E-2</v>
          </cell>
          <cell r="X961">
            <v>29.6</v>
          </cell>
          <cell r="Y961">
            <v>0.31193488943488956</v>
          </cell>
          <cell r="Z961">
            <v>28.55</v>
          </cell>
          <cell r="AA961">
            <v>3.6999999999999998E-2</v>
          </cell>
          <cell r="AB961" t="str">
            <v>YES</v>
          </cell>
          <cell r="AC961">
            <v>29.6</v>
          </cell>
          <cell r="AD961" t="str">
            <v>I</v>
          </cell>
          <cell r="AE961" t="e">
            <v>#N/A</v>
          </cell>
          <cell r="AF961" t="e">
            <v>#N/A</v>
          </cell>
          <cell r="AG961">
            <v>1</v>
          </cell>
          <cell r="AH961" t="e">
            <v>#N/A</v>
          </cell>
          <cell r="AI961">
            <v>0</v>
          </cell>
          <cell r="AJ961">
            <v>0</v>
          </cell>
          <cell r="AL961" t="e">
            <v>#N/A</v>
          </cell>
          <cell r="AM961" t="e">
            <v>#N/A</v>
          </cell>
          <cell r="AN961" t="str">
            <v/>
          </cell>
          <cell r="AO961" t="str">
            <v>x</v>
          </cell>
        </row>
        <row r="962">
          <cell r="B962" t="str">
            <v>SHI135RC125AKGB39,ATGB39</v>
          </cell>
          <cell r="C962" t="str">
            <v>Rondec-CT</v>
          </cell>
          <cell r="D962" t="str">
            <v>I135RC125----39</v>
          </cell>
          <cell r="E962" t="str">
            <v>1/2"</v>
          </cell>
          <cell r="G962" t="str">
            <v>EA</v>
          </cell>
          <cell r="J962" t="str">
            <v>I</v>
          </cell>
          <cell r="K962">
            <v>0.03</v>
          </cell>
          <cell r="L962">
            <v>24.87</v>
          </cell>
          <cell r="M962">
            <v>0.55000000000000004</v>
          </cell>
          <cell r="N962">
            <v>11.1915</v>
          </cell>
          <cell r="O962">
            <v>1.03E-2</v>
          </cell>
          <cell r="P962">
            <v>0</v>
          </cell>
          <cell r="Q962">
            <v>0</v>
          </cell>
          <cell r="R962">
            <v>11.2018</v>
          </cell>
          <cell r="S962">
            <v>1</v>
          </cell>
          <cell r="T962">
            <v>2.64</v>
          </cell>
          <cell r="U962">
            <v>29.57</v>
          </cell>
          <cell r="V962">
            <v>3.0000000000001137E-2</v>
          </cell>
          <cell r="X962">
            <v>29.6</v>
          </cell>
          <cell r="Y962">
            <v>0.31192874692874695</v>
          </cell>
          <cell r="Z962">
            <v>28.55</v>
          </cell>
          <cell r="AA962">
            <v>3.6999999999999998E-2</v>
          </cell>
          <cell r="AB962" t="str">
            <v>YES</v>
          </cell>
          <cell r="AC962">
            <v>29.6</v>
          </cell>
          <cell r="AD962" t="str">
            <v>I</v>
          </cell>
          <cell r="AE962" t="e">
            <v>#N/A</v>
          </cell>
          <cell r="AF962" t="e">
            <v>#N/A</v>
          </cell>
          <cell r="AG962">
            <v>1</v>
          </cell>
          <cell r="AH962" t="e">
            <v>#N/A</v>
          </cell>
          <cell r="AI962">
            <v>0</v>
          </cell>
          <cell r="AJ962">
            <v>0</v>
          </cell>
          <cell r="AL962" t="e">
            <v>#N/A</v>
          </cell>
          <cell r="AM962" t="e">
            <v>#N/A</v>
          </cell>
          <cell r="AN962" t="str">
            <v/>
          </cell>
          <cell r="AO962" t="str">
            <v>x</v>
          </cell>
        </row>
        <row r="963">
          <cell r="B963" t="str">
            <v>SHRC80AE39</v>
          </cell>
          <cell r="C963" t="str">
            <v>Rondec-CT</v>
          </cell>
          <cell r="D963" t="str">
            <v>RC80AE39</v>
          </cell>
          <cell r="E963" t="str">
            <v>5/16" x 8'</v>
          </cell>
          <cell r="G963" t="str">
            <v>EA</v>
          </cell>
          <cell r="J963" t="str">
            <v>I</v>
          </cell>
          <cell r="K963">
            <v>2.17</v>
          </cell>
          <cell r="L963">
            <v>41.15</v>
          </cell>
          <cell r="M963">
            <v>0.55000000000000004</v>
          </cell>
          <cell r="N963">
            <v>18.517499999999998</v>
          </cell>
          <cell r="O963">
            <v>3.1699999999999999E-2</v>
          </cell>
          <cell r="P963">
            <v>0</v>
          </cell>
          <cell r="Q963">
            <v>0</v>
          </cell>
          <cell r="R963">
            <v>18.549199999999999</v>
          </cell>
          <cell r="S963">
            <v>1</v>
          </cell>
          <cell r="T963">
            <v>2.64</v>
          </cell>
          <cell r="U963">
            <v>48.97</v>
          </cell>
          <cell r="V963">
            <v>3.0000000000001137E-2</v>
          </cell>
          <cell r="X963">
            <v>49</v>
          </cell>
          <cell r="Y963">
            <v>0.31171799628942498</v>
          </cell>
          <cell r="Z963">
            <v>47.25</v>
          </cell>
          <cell r="AA963">
            <v>3.6999999999999998E-2</v>
          </cell>
          <cell r="AB963" t="str">
            <v>YES</v>
          </cell>
          <cell r="AC963">
            <v>49</v>
          </cell>
          <cell r="AD963" t="str">
            <v>I</v>
          </cell>
          <cell r="AE963" t="e">
            <v>#N/A</v>
          </cell>
          <cell r="AF963" t="e">
            <v>#N/A</v>
          </cell>
          <cell r="AG963">
            <v>1</v>
          </cell>
          <cell r="AH963" t="e">
            <v>#N/A</v>
          </cell>
          <cell r="AI963">
            <v>0</v>
          </cell>
          <cell r="AJ963">
            <v>0</v>
          </cell>
          <cell r="AL963" t="e">
            <v>#N/A</v>
          </cell>
          <cell r="AM963" t="e">
            <v>#N/A</v>
          </cell>
          <cell r="AN963" t="str">
            <v/>
          </cell>
          <cell r="AO963" t="str">
            <v>x</v>
          </cell>
        </row>
        <row r="964">
          <cell r="B964" t="str">
            <v>SHRC100AE39</v>
          </cell>
          <cell r="C964" t="str">
            <v>Rondec-CT</v>
          </cell>
          <cell r="D964" t="str">
            <v>RC100AE39</v>
          </cell>
          <cell r="E964" t="str">
            <v>3/8" x 8'</v>
          </cell>
          <cell r="G964" t="str">
            <v>EA</v>
          </cell>
          <cell r="J964" t="str">
            <v>I</v>
          </cell>
          <cell r="K964">
            <v>2.2400000000000002</v>
          </cell>
          <cell r="L964">
            <v>41.86</v>
          </cell>
          <cell r="M964">
            <v>0.55000000000000004</v>
          </cell>
          <cell r="N964">
            <v>18.836999999999996</v>
          </cell>
          <cell r="O964">
            <v>3.2400000000000005E-2</v>
          </cell>
          <cell r="P964">
            <v>0</v>
          </cell>
          <cell r="Q964">
            <v>0</v>
          </cell>
          <cell r="R964">
            <v>18.869399999999995</v>
          </cell>
          <cell r="S964">
            <v>1</v>
          </cell>
          <cell r="T964">
            <v>2.64</v>
          </cell>
          <cell r="U964">
            <v>49.82</v>
          </cell>
          <cell r="V964">
            <v>0.03</v>
          </cell>
          <cell r="X964">
            <v>49.85</v>
          </cell>
          <cell r="Y964">
            <v>0.31177532597793406</v>
          </cell>
          <cell r="Z964">
            <v>48.05</v>
          </cell>
          <cell r="AA964">
            <v>3.6999999999999998E-2</v>
          </cell>
          <cell r="AB964" t="str">
            <v>YES</v>
          </cell>
          <cell r="AC964">
            <v>49.85</v>
          </cell>
          <cell r="AD964" t="str">
            <v>I</v>
          </cell>
          <cell r="AE964" t="e">
            <v>#N/A</v>
          </cell>
          <cell r="AF964" t="e">
            <v>#N/A</v>
          </cell>
          <cell r="AG964">
            <v>1</v>
          </cell>
          <cell r="AH964" t="e">
            <v>#N/A</v>
          </cell>
          <cell r="AI964">
            <v>0</v>
          </cell>
          <cell r="AJ964">
            <v>0</v>
          </cell>
          <cell r="AL964" t="e">
            <v>#N/A</v>
          </cell>
          <cell r="AM964" t="e">
            <v>#N/A</v>
          </cell>
          <cell r="AN964" t="str">
            <v/>
          </cell>
          <cell r="AO964" t="str">
            <v>x</v>
          </cell>
        </row>
        <row r="965">
          <cell r="B965" t="str">
            <v>SHRC125AE39</v>
          </cell>
          <cell r="C965" t="str">
            <v>Rondec-CT</v>
          </cell>
          <cell r="D965" t="str">
            <v>RC125AE39</v>
          </cell>
          <cell r="E965" t="str">
            <v>1/2" x 8'</v>
          </cell>
          <cell r="G965" t="str">
            <v>EA</v>
          </cell>
          <cell r="J965" t="str">
            <v>I</v>
          </cell>
          <cell r="K965">
            <v>2.62</v>
          </cell>
          <cell r="L965">
            <v>43.77</v>
          </cell>
          <cell r="M965">
            <v>0.55000000000000004</v>
          </cell>
          <cell r="N965">
            <v>19.6965</v>
          </cell>
          <cell r="O965">
            <v>3.6200000000000003E-2</v>
          </cell>
          <cell r="P965">
            <v>0</v>
          </cell>
          <cell r="Q965">
            <v>0</v>
          </cell>
          <cell r="R965">
            <v>19.732700000000001</v>
          </cell>
          <cell r="S965">
            <v>1</v>
          </cell>
          <cell r="T965">
            <v>2.64</v>
          </cell>
          <cell r="U965">
            <v>52.09</v>
          </cell>
          <cell r="V965">
            <v>1.0000000000005116E-2</v>
          </cell>
          <cell r="X965">
            <v>52.1</v>
          </cell>
          <cell r="Y965">
            <v>0.31136974350026181</v>
          </cell>
          <cell r="Z965">
            <v>50.25</v>
          </cell>
          <cell r="AA965">
            <v>3.6999999999999998E-2</v>
          </cell>
          <cell r="AB965" t="str">
            <v>YES</v>
          </cell>
          <cell r="AC965">
            <v>52.1</v>
          </cell>
          <cell r="AD965" t="str">
            <v>I</v>
          </cell>
          <cell r="AE965" t="e">
            <v>#N/A</v>
          </cell>
          <cell r="AF965" t="e">
            <v>#N/A</v>
          </cell>
          <cell r="AG965">
            <v>1</v>
          </cell>
          <cell r="AH965" t="e">
            <v>#N/A</v>
          </cell>
          <cell r="AI965">
            <v>0</v>
          </cell>
          <cell r="AJ965">
            <v>0</v>
          </cell>
          <cell r="AL965" t="e">
            <v>#N/A</v>
          </cell>
          <cell r="AM965" t="e">
            <v>#N/A</v>
          </cell>
          <cell r="AN965" t="str">
            <v/>
          </cell>
          <cell r="AO965" t="str">
            <v>x</v>
          </cell>
        </row>
        <row r="966">
          <cell r="B966" t="str">
            <v>SHE90RC80AE39</v>
          </cell>
          <cell r="C966" t="str">
            <v>Rondec-CT</v>
          </cell>
          <cell r="D966" t="str">
            <v>E90RC80AE39</v>
          </cell>
          <cell r="E966" t="str">
            <v>5/16"</v>
          </cell>
          <cell r="G966" t="str">
            <v>EA</v>
          </cell>
          <cell r="J966" t="str">
            <v>I</v>
          </cell>
          <cell r="K966">
            <v>0.03</v>
          </cell>
          <cell r="L966">
            <v>21.58</v>
          </cell>
          <cell r="M966">
            <v>0.55000000000000004</v>
          </cell>
          <cell r="N966">
            <v>9.7109999999999985</v>
          </cell>
          <cell r="O966">
            <v>1.03E-2</v>
          </cell>
          <cell r="P966">
            <v>0</v>
          </cell>
          <cell r="Q966">
            <v>0</v>
          </cell>
          <cell r="R966">
            <v>9.7212999999999994</v>
          </cell>
          <cell r="S966">
            <v>1</v>
          </cell>
          <cell r="T966">
            <v>2.64</v>
          </cell>
          <cell r="U966">
            <v>25.66</v>
          </cell>
          <cell r="V966">
            <v>-0.01</v>
          </cell>
          <cell r="X966">
            <v>25.65</v>
          </cell>
          <cell r="Y966">
            <v>0.31091263512316147</v>
          </cell>
          <cell r="Z966">
            <v>24.75</v>
          </cell>
          <cell r="AA966">
            <v>3.5999999999999997E-2</v>
          </cell>
          <cell r="AB966" t="str">
            <v>YES</v>
          </cell>
          <cell r="AC966">
            <v>25.65</v>
          </cell>
          <cell r="AD966" t="str">
            <v>I</v>
          </cell>
          <cell r="AE966" t="e">
            <v>#N/A</v>
          </cell>
          <cell r="AF966" t="e">
            <v>#N/A</v>
          </cell>
          <cell r="AG966">
            <v>1</v>
          </cell>
          <cell r="AH966" t="e">
            <v>#N/A</v>
          </cell>
          <cell r="AI966">
            <v>0</v>
          </cell>
          <cell r="AJ966">
            <v>0</v>
          </cell>
          <cell r="AL966" t="e">
            <v>#N/A</v>
          </cell>
          <cell r="AM966" t="e">
            <v>#N/A</v>
          </cell>
          <cell r="AN966" t="str">
            <v/>
          </cell>
          <cell r="AO966" t="str">
            <v>x</v>
          </cell>
        </row>
        <row r="967">
          <cell r="B967" t="str">
            <v>SHE90RC100AE39</v>
          </cell>
          <cell r="C967" t="str">
            <v>Rondec-CT</v>
          </cell>
          <cell r="D967" t="str">
            <v>E90RC100AE39</v>
          </cell>
          <cell r="E967" t="str">
            <v>3/8"</v>
          </cell>
          <cell r="G967" t="str">
            <v>EA</v>
          </cell>
          <cell r="J967" t="str">
            <v>I</v>
          </cell>
          <cell r="K967">
            <v>0.03</v>
          </cell>
          <cell r="L967">
            <v>21.58</v>
          </cell>
          <cell r="M967">
            <v>0.55000000000000004</v>
          </cell>
          <cell r="N967">
            <v>9.7109999999999985</v>
          </cell>
          <cell r="O967">
            <v>1.03E-2</v>
          </cell>
          <cell r="P967">
            <v>0</v>
          </cell>
          <cell r="Q967">
            <v>0</v>
          </cell>
          <cell r="R967">
            <v>9.7212999999999994</v>
          </cell>
          <cell r="S967">
            <v>1</v>
          </cell>
          <cell r="T967">
            <v>2.64</v>
          </cell>
          <cell r="U967">
            <v>25.66</v>
          </cell>
          <cell r="V967">
            <v>-0.01</v>
          </cell>
          <cell r="X967">
            <v>25.65</v>
          </cell>
          <cell r="Y967">
            <v>0.31091263512316147</v>
          </cell>
          <cell r="Z967">
            <v>24.75</v>
          </cell>
          <cell r="AA967">
            <v>3.5999999999999997E-2</v>
          </cell>
          <cell r="AB967" t="str">
            <v>YES</v>
          </cell>
          <cell r="AC967">
            <v>25.65</v>
          </cell>
          <cell r="AD967" t="str">
            <v>I</v>
          </cell>
          <cell r="AE967" t="e">
            <v>#N/A</v>
          </cell>
          <cell r="AF967" t="e">
            <v>#N/A</v>
          </cell>
          <cell r="AG967">
            <v>1</v>
          </cell>
          <cell r="AH967" t="e">
            <v>#N/A</v>
          </cell>
          <cell r="AI967">
            <v>0</v>
          </cell>
          <cell r="AJ967">
            <v>0</v>
          </cell>
          <cell r="AL967" t="e">
            <v>#N/A</v>
          </cell>
          <cell r="AM967" t="e">
            <v>#N/A</v>
          </cell>
          <cell r="AN967" t="str">
            <v/>
          </cell>
          <cell r="AO967" t="str">
            <v>x</v>
          </cell>
        </row>
        <row r="968">
          <cell r="B968" t="str">
            <v>SHE90RC125AE39</v>
          </cell>
          <cell r="C968" t="str">
            <v>Rondec-CT</v>
          </cell>
          <cell r="D968" t="str">
            <v>E90RC125AE39</v>
          </cell>
          <cell r="E968" t="str">
            <v>1/2"</v>
          </cell>
          <cell r="G968" t="str">
            <v>EA</v>
          </cell>
          <cell r="J968" t="str">
            <v>I</v>
          </cell>
          <cell r="K968">
            <v>0.04</v>
          </cell>
          <cell r="L968">
            <v>21.58</v>
          </cell>
          <cell r="M968">
            <v>0.55000000000000004</v>
          </cell>
          <cell r="N968">
            <v>9.7109999999999985</v>
          </cell>
          <cell r="O968">
            <v>1.04E-2</v>
          </cell>
          <cell r="P968">
            <v>0</v>
          </cell>
          <cell r="Q968">
            <v>0</v>
          </cell>
          <cell r="R968">
            <v>9.7213999999999992</v>
          </cell>
          <cell r="S968">
            <v>1</v>
          </cell>
          <cell r="T968">
            <v>2.64</v>
          </cell>
          <cell r="U968">
            <v>25.66</v>
          </cell>
          <cell r="V968">
            <v>-0.01</v>
          </cell>
          <cell r="X968">
            <v>25.65</v>
          </cell>
          <cell r="Y968">
            <v>0.31090554669502046</v>
          </cell>
          <cell r="Z968">
            <v>24.75</v>
          </cell>
          <cell r="AA968">
            <v>3.5999999999999997E-2</v>
          </cell>
          <cell r="AB968" t="str">
            <v>YES</v>
          </cell>
          <cell r="AC968">
            <v>25.65</v>
          </cell>
          <cell r="AD968" t="str">
            <v>I</v>
          </cell>
          <cell r="AE968" t="e">
            <v>#N/A</v>
          </cell>
          <cell r="AF968" t="e">
            <v>#N/A</v>
          </cell>
          <cell r="AG968">
            <v>1</v>
          </cell>
          <cell r="AH968" t="e">
            <v>#N/A</v>
          </cell>
          <cell r="AI968">
            <v>0</v>
          </cell>
          <cell r="AJ968">
            <v>0</v>
          </cell>
          <cell r="AL968" t="e">
            <v>#N/A</v>
          </cell>
          <cell r="AM968" t="e">
            <v>#N/A</v>
          </cell>
          <cell r="AN968" t="str">
            <v/>
          </cell>
          <cell r="AO968" t="str">
            <v>x</v>
          </cell>
        </row>
        <row r="969">
          <cell r="B969" t="str">
            <v>SHE135RC80AE39</v>
          </cell>
          <cell r="C969" t="str">
            <v>Rondec-CT</v>
          </cell>
          <cell r="D969" t="str">
            <v>E135RC80AE39</v>
          </cell>
          <cell r="E969" t="str">
            <v>5/16"</v>
          </cell>
          <cell r="G969" t="str">
            <v>EA</v>
          </cell>
          <cell r="J969" t="str">
            <v>I</v>
          </cell>
          <cell r="K969">
            <v>0.02</v>
          </cell>
          <cell r="L969">
            <v>21.58</v>
          </cell>
          <cell r="M969">
            <v>0.55000000000000004</v>
          </cell>
          <cell r="N969">
            <v>9.7109999999999985</v>
          </cell>
          <cell r="O969">
            <v>1.0200000000000001E-2</v>
          </cell>
          <cell r="P969">
            <v>0</v>
          </cell>
          <cell r="Q969">
            <v>0</v>
          </cell>
          <cell r="R969">
            <v>9.7211999999999978</v>
          </cell>
          <cell r="S969">
            <v>1</v>
          </cell>
          <cell r="T969">
            <v>2.64</v>
          </cell>
          <cell r="U969">
            <v>25.66</v>
          </cell>
          <cell r="V969">
            <v>-0.01</v>
          </cell>
          <cell r="X969">
            <v>25.65</v>
          </cell>
          <cell r="Y969">
            <v>0.31091972355130265</v>
          </cell>
          <cell r="Z969">
            <v>24.75</v>
          </cell>
          <cell r="AA969">
            <v>3.5999999999999997E-2</v>
          </cell>
          <cell r="AB969" t="str">
            <v>YES</v>
          </cell>
          <cell r="AC969">
            <v>25.65</v>
          </cell>
          <cell r="AD969" t="str">
            <v>I</v>
          </cell>
          <cell r="AE969" t="e">
            <v>#N/A</v>
          </cell>
          <cell r="AF969" t="e">
            <v>#N/A</v>
          </cell>
          <cell r="AG969">
            <v>1</v>
          </cell>
          <cell r="AH969" t="e">
            <v>#N/A</v>
          </cell>
          <cell r="AI969">
            <v>0</v>
          </cell>
          <cell r="AJ969">
            <v>0</v>
          </cell>
          <cell r="AL969" t="e">
            <v>#N/A</v>
          </cell>
          <cell r="AM969" t="e">
            <v>#N/A</v>
          </cell>
          <cell r="AN969" t="str">
            <v/>
          </cell>
          <cell r="AO969" t="str">
            <v>x</v>
          </cell>
        </row>
        <row r="970">
          <cell r="B970" t="str">
            <v>SHE135RC100AE39</v>
          </cell>
          <cell r="C970" t="str">
            <v>Rondec-CT</v>
          </cell>
          <cell r="D970" t="str">
            <v>E135RC100AE39</v>
          </cell>
          <cell r="E970" t="str">
            <v>3/8"</v>
          </cell>
          <cell r="G970" t="str">
            <v>EA</v>
          </cell>
          <cell r="J970" t="str">
            <v>I</v>
          </cell>
          <cell r="K970">
            <v>0.02</v>
          </cell>
          <cell r="L970">
            <v>21.58</v>
          </cell>
          <cell r="M970">
            <v>0.55000000000000004</v>
          </cell>
          <cell r="N970">
            <v>9.7109999999999985</v>
          </cell>
          <cell r="O970">
            <v>1.0200000000000001E-2</v>
          </cell>
          <cell r="P970">
            <v>0</v>
          </cell>
          <cell r="Q970">
            <v>0</v>
          </cell>
          <cell r="R970">
            <v>9.7211999999999978</v>
          </cell>
          <cell r="S970">
            <v>1</v>
          </cell>
          <cell r="T970">
            <v>2.64</v>
          </cell>
          <cell r="U970">
            <v>25.66</v>
          </cell>
          <cell r="V970">
            <v>-0.01</v>
          </cell>
          <cell r="X970">
            <v>25.65</v>
          </cell>
          <cell r="Y970">
            <v>0.31091972355130265</v>
          </cell>
          <cell r="Z970">
            <v>24.75</v>
          </cell>
          <cell r="AA970">
            <v>3.5999999999999997E-2</v>
          </cell>
          <cell r="AB970" t="str">
            <v>YES</v>
          </cell>
          <cell r="AC970">
            <v>25.65</v>
          </cell>
          <cell r="AD970" t="str">
            <v>I</v>
          </cell>
          <cell r="AE970" t="e">
            <v>#N/A</v>
          </cell>
          <cell r="AF970" t="e">
            <v>#N/A</v>
          </cell>
          <cell r="AG970">
            <v>1</v>
          </cell>
          <cell r="AH970" t="e">
            <v>#N/A</v>
          </cell>
          <cell r="AI970">
            <v>0</v>
          </cell>
          <cell r="AJ970">
            <v>0</v>
          </cell>
          <cell r="AL970" t="e">
            <v>#N/A</v>
          </cell>
          <cell r="AM970" t="e">
            <v>#N/A</v>
          </cell>
          <cell r="AN970" t="str">
            <v/>
          </cell>
          <cell r="AO970" t="str">
            <v>x</v>
          </cell>
        </row>
        <row r="971">
          <cell r="B971" t="str">
            <v>SHE135RC125AE39</v>
          </cell>
          <cell r="C971" t="str">
            <v>Rondec-CT</v>
          </cell>
          <cell r="D971" t="str">
            <v>E135RC125AE39</v>
          </cell>
          <cell r="E971" t="str">
            <v>1/2"</v>
          </cell>
          <cell r="G971" t="str">
            <v>EA</v>
          </cell>
          <cell r="J971" t="str">
            <v>I</v>
          </cell>
          <cell r="K971">
            <v>0.02</v>
          </cell>
          <cell r="L971">
            <v>21.58</v>
          </cell>
          <cell r="M971">
            <v>0.55000000000000004</v>
          </cell>
          <cell r="N971">
            <v>9.7109999999999985</v>
          </cell>
          <cell r="O971">
            <v>1.0200000000000001E-2</v>
          </cell>
          <cell r="P971">
            <v>0</v>
          </cell>
          <cell r="Q971">
            <v>0</v>
          </cell>
          <cell r="R971">
            <v>9.7211999999999978</v>
          </cell>
          <cell r="S971">
            <v>1</v>
          </cell>
          <cell r="T971">
            <v>2.64</v>
          </cell>
          <cell r="U971">
            <v>25.66</v>
          </cell>
          <cell r="V971">
            <v>-0.01</v>
          </cell>
          <cell r="X971">
            <v>25.65</v>
          </cell>
          <cell r="Y971">
            <v>0.31091972355130265</v>
          </cell>
          <cell r="Z971">
            <v>24.75</v>
          </cell>
          <cell r="AA971">
            <v>3.5999999999999997E-2</v>
          </cell>
          <cell r="AB971" t="str">
            <v>YES</v>
          </cell>
          <cell r="AC971">
            <v>25.65</v>
          </cell>
          <cell r="AD971" t="str">
            <v>I</v>
          </cell>
          <cell r="AE971" t="e">
            <v>#N/A</v>
          </cell>
          <cell r="AF971" t="e">
            <v>#N/A</v>
          </cell>
          <cell r="AG971">
            <v>1</v>
          </cell>
          <cell r="AH971" t="e">
            <v>#N/A</v>
          </cell>
          <cell r="AI971">
            <v>0</v>
          </cell>
          <cell r="AJ971">
            <v>0</v>
          </cell>
          <cell r="AL971" t="e">
            <v>#N/A</v>
          </cell>
          <cell r="AM971" t="e">
            <v>#N/A</v>
          </cell>
          <cell r="AN971" t="str">
            <v/>
          </cell>
          <cell r="AO971" t="str">
            <v>x</v>
          </cell>
        </row>
        <row r="972">
          <cell r="B972" t="str">
            <v>SHI90RC80AE39</v>
          </cell>
          <cell r="C972" t="str">
            <v>Rondec-CT</v>
          </cell>
          <cell r="D972" t="str">
            <v>I90RC80AE39</v>
          </cell>
          <cell r="E972" t="str">
            <v>5/16"</v>
          </cell>
          <cell r="G972" t="str">
            <v>EA</v>
          </cell>
          <cell r="J972" t="str">
            <v>I</v>
          </cell>
          <cell r="K972">
            <v>0.02</v>
          </cell>
          <cell r="L972">
            <v>21.58</v>
          </cell>
          <cell r="M972">
            <v>0.55000000000000004</v>
          </cell>
          <cell r="N972">
            <v>9.7109999999999985</v>
          </cell>
          <cell r="O972">
            <v>1.0200000000000001E-2</v>
          </cell>
          <cell r="P972">
            <v>0</v>
          </cell>
          <cell r="Q972">
            <v>0</v>
          </cell>
          <cell r="R972">
            <v>9.7211999999999978</v>
          </cell>
          <cell r="S972">
            <v>1</v>
          </cell>
          <cell r="T972">
            <v>2.64</v>
          </cell>
          <cell r="U972">
            <v>25.66</v>
          </cell>
          <cell r="V972">
            <v>-0.01</v>
          </cell>
          <cell r="X972">
            <v>25.65</v>
          </cell>
          <cell r="Y972">
            <v>0.31091972355130265</v>
          </cell>
          <cell r="Z972">
            <v>24.75</v>
          </cell>
          <cell r="AA972">
            <v>3.5999999999999997E-2</v>
          </cell>
          <cell r="AB972" t="str">
            <v>YES</v>
          </cell>
          <cell r="AC972">
            <v>25.65</v>
          </cell>
          <cell r="AD972" t="str">
            <v>I</v>
          </cell>
          <cell r="AE972" t="e">
            <v>#N/A</v>
          </cell>
          <cell r="AF972" t="e">
            <v>#N/A</v>
          </cell>
          <cell r="AG972">
            <v>1</v>
          </cell>
          <cell r="AH972" t="e">
            <v>#N/A</v>
          </cell>
          <cell r="AI972">
            <v>0</v>
          </cell>
          <cell r="AJ972">
            <v>0</v>
          </cell>
          <cell r="AL972" t="e">
            <v>#N/A</v>
          </cell>
          <cell r="AM972" t="e">
            <v>#N/A</v>
          </cell>
          <cell r="AN972" t="str">
            <v/>
          </cell>
          <cell r="AO972" t="str">
            <v>x</v>
          </cell>
        </row>
        <row r="973">
          <cell r="B973" t="str">
            <v>SHI90RC100AE39</v>
          </cell>
          <cell r="C973" t="str">
            <v>Rondec-CT</v>
          </cell>
          <cell r="D973" t="str">
            <v>I90RC100AE39</v>
          </cell>
          <cell r="E973" t="str">
            <v>3/8"</v>
          </cell>
          <cell r="G973" t="str">
            <v>EA</v>
          </cell>
          <cell r="J973" t="str">
            <v>I</v>
          </cell>
          <cell r="K973">
            <v>0.04</v>
          </cell>
          <cell r="L973">
            <v>21.58</v>
          </cell>
          <cell r="M973">
            <v>0.55000000000000004</v>
          </cell>
          <cell r="N973">
            <v>9.7109999999999985</v>
          </cell>
          <cell r="O973">
            <v>1.04E-2</v>
          </cell>
          <cell r="P973">
            <v>0</v>
          </cell>
          <cell r="Q973">
            <v>0</v>
          </cell>
          <cell r="R973">
            <v>9.7213999999999992</v>
          </cell>
          <cell r="S973">
            <v>1</v>
          </cell>
          <cell r="T973">
            <v>2.64</v>
          </cell>
          <cell r="U973">
            <v>25.66</v>
          </cell>
          <cell r="V973">
            <v>-0.01</v>
          </cell>
          <cell r="X973">
            <v>25.65</v>
          </cell>
          <cell r="Y973">
            <v>0.31090554669502046</v>
          </cell>
          <cell r="Z973">
            <v>24.75</v>
          </cell>
          <cell r="AA973">
            <v>3.5999999999999997E-2</v>
          </cell>
          <cell r="AB973" t="str">
            <v>YES</v>
          </cell>
          <cell r="AC973">
            <v>25.65</v>
          </cell>
          <cell r="AD973" t="str">
            <v>I</v>
          </cell>
          <cell r="AE973" t="e">
            <v>#N/A</v>
          </cell>
          <cell r="AF973" t="e">
            <v>#N/A</v>
          </cell>
          <cell r="AG973">
            <v>1</v>
          </cell>
          <cell r="AH973" t="e">
            <v>#N/A</v>
          </cell>
          <cell r="AI973">
            <v>0</v>
          </cell>
          <cell r="AJ973">
            <v>0</v>
          </cell>
          <cell r="AL973" t="e">
            <v>#N/A</v>
          </cell>
          <cell r="AM973" t="e">
            <v>#N/A</v>
          </cell>
          <cell r="AN973" t="str">
            <v/>
          </cell>
          <cell r="AO973" t="str">
            <v>x</v>
          </cell>
        </row>
        <row r="974">
          <cell r="B974" t="str">
            <v>SHI90RC125AE39</v>
          </cell>
          <cell r="C974" t="str">
            <v>Rondec-CT</v>
          </cell>
          <cell r="D974" t="str">
            <v>I90RC125AE39</v>
          </cell>
          <cell r="E974" t="str">
            <v>1/2"</v>
          </cell>
          <cell r="G974" t="str">
            <v>EA</v>
          </cell>
          <cell r="J974" t="str">
            <v>I</v>
          </cell>
          <cell r="K974">
            <v>0.06</v>
          </cell>
          <cell r="L974">
            <v>21.58</v>
          </cell>
          <cell r="M974">
            <v>0.55000000000000004</v>
          </cell>
          <cell r="N974">
            <v>9.7109999999999985</v>
          </cell>
          <cell r="O974">
            <v>1.06E-2</v>
          </cell>
          <cell r="P974">
            <v>0</v>
          </cell>
          <cell r="Q974">
            <v>0</v>
          </cell>
          <cell r="R974">
            <v>9.7215999999999987</v>
          </cell>
          <cell r="S974">
            <v>1</v>
          </cell>
          <cell r="T974">
            <v>2.64</v>
          </cell>
          <cell r="U974">
            <v>25.67</v>
          </cell>
          <cell r="V974">
            <v>3.0000000000001137E-2</v>
          </cell>
          <cell r="X974">
            <v>25.7</v>
          </cell>
          <cell r="Y974">
            <v>0.31223204810753463</v>
          </cell>
          <cell r="Z974">
            <v>24.75</v>
          </cell>
          <cell r="AA974">
            <v>3.7999999999999999E-2</v>
          </cell>
          <cell r="AB974" t="str">
            <v>YES</v>
          </cell>
          <cell r="AC974">
            <v>25.7</v>
          </cell>
          <cell r="AD974" t="str">
            <v>I</v>
          </cell>
          <cell r="AE974" t="e">
            <v>#N/A</v>
          </cell>
          <cell r="AF974" t="e">
            <v>#N/A</v>
          </cell>
          <cell r="AG974">
            <v>1</v>
          </cell>
          <cell r="AH974" t="e">
            <v>#N/A</v>
          </cell>
          <cell r="AI974">
            <v>0</v>
          </cell>
          <cell r="AJ974">
            <v>0</v>
          </cell>
          <cell r="AL974" t="e">
            <v>#N/A</v>
          </cell>
          <cell r="AM974" t="e">
            <v>#N/A</v>
          </cell>
          <cell r="AN974" t="str">
            <v/>
          </cell>
          <cell r="AO974" t="str">
            <v>x</v>
          </cell>
        </row>
        <row r="975">
          <cell r="B975" t="str">
            <v>SHI135RC80AE39</v>
          </cell>
          <cell r="C975" t="str">
            <v>Rondec-CT</v>
          </cell>
          <cell r="D975" t="str">
            <v>I135RC80AE39</v>
          </cell>
          <cell r="E975" t="str">
            <v>5/16"</v>
          </cell>
          <cell r="G975" t="str">
            <v>EA</v>
          </cell>
          <cell r="J975" t="str">
            <v>I</v>
          </cell>
          <cell r="K975">
            <v>0.01</v>
          </cell>
          <cell r="L975">
            <v>21.58</v>
          </cell>
          <cell r="M975">
            <v>0.55000000000000004</v>
          </cell>
          <cell r="N975">
            <v>9.7109999999999985</v>
          </cell>
          <cell r="O975">
            <v>1.01E-2</v>
          </cell>
          <cell r="P975">
            <v>0</v>
          </cell>
          <cell r="Q975">
            <v>0</v>
          </cell>
          <cell r="R975">
            <v>9.7210999999999981</v>
          </cell>
          <cell r="S975">
            <v>1</v>
          </cell>
          <cell r="T975">
            <v>2.64</v>
          </cell>
          <cell r="U975">
            <v>25.66</v>
          </cell>
          <cell r="V975">
            <v>-0.01</v>
          </cell>
          <cell r="X975">
            <v>25.65</v>
          </cell>
          <cell r="Y975">
            <v>0.31092681197944372</v>
          </cell>
          <cell r="Z975">
            <v>24.75</v>
          </cell>
          <cell r="AA975">
            <v>3.5999999999999997E-2</v>
          </cell>
          <cell r="AB975" t="str">
            <v>YES</v>
          </cell>
          <cell r="AC975">
            <v>25.65</v>
          </cell>
          <cell r="AD975" t="str">
            <v>I</v>
          </cell>
          <cell r="AE975" t="e">
            <v>#N/A</v>
          </cell>
          <cell r="AF975" t="e">
            <v>#N/A</v>
          </cell>
          <cell r="AG975">
            <v>1</v>
          </cell>
          <cell r="AH975" t="e">
            <v>#N/A</v>
          </cell>
          <cell r="AI975">
            <v>0</v>
          </cell>
          <cell r="AJ975">
            <v>0</v>
          </cell>
          <cell r="AL975" t="e">
            <v>#N/A</v>
          </cell>
          <cell r="AM975" t="e">
            <v>#N/A</v>
          </cell>
          <cell r="AN975" t="str">
            <v/>
          </cell>
          <cell r="AO975" t="str">
            <v>x</v>
          </cell>
        </row>
        <row r="976">
          <cell r="B976" t="str">
            <v>SHI135RC100AE39</v>
          </cell>
          <cell r="C976" t="str">
            <v>Rondec-CT</v>
          </cell>
          <cell r="D976" t="str">
            <v>I135RC100AE39</v>
          </cell>
          <cell r="E976" t="str">
            <v>3/8"</v>
          </cell>
          <cell r="G976" t="str">
            <v>EA</v>
          </cell>
          <cell r="J976" t="str">
            <v>I</v>
          </cell>
          <cell r="K976">
            <v>0.02</v>
          </cell>
          <cell r="L976">
            <v>21.58</v>
          </cell>
          <cell r="M976">
            <v>0.55000000000000004</v>
          </cell>
          <cell r="N976">
            <v>9.7109999999999985</v>
          </cell>
          <cell r="O976">
            <v>1.0200000000000001E-2</v>
          </cell>
          <cell r="P976">
            <v>0</v>
          </cell>
          <cell r="Q976">
            <v>0</v>
          </cell>
          <cell r="R976">
            <v>9.7211999999999978</v>
          </cell>
          <cell r="S976">
            <v>1</v>
          </cell>
          <cell r="T976">
            <v>2.64</v>
          </cell>
          <cell r="U976">
            <v>25.66</v>
          </cell>
          <cell r="V976">
            <v>-0.01</v>
          </cell>
          <cell r="X976">
            <v>25.65</v>
          </cell>
          <cell r="Y976">
            <v>0.31091972355130265</v>
          </cell>
          <cell r="Z976">
            <v>24.75</v>
          </cell>
          <cell r="AA976">
            <v>3.5999999999999997E-2</v>
          </cell>
          <cell r="AB976" t="str">
            <v>YES</v>
          </cell>
          <cell r="AC976">
            <v>25.65</v>
          </cell>
          <cell r="AD976" t="str">
            <v>I</v>
          </cell>
          <cell r="AE976" t="e">
            <v>#N/A</v>
          </cell>
          <cell r="AF976" t="e">
            <v>#N/A</v>
          </cell>
          <cell r="AG976">
            <v>1</v>
          </cell>
          <cell r="AH976" t="e">
            <v>#N/A</v>
          </cell>
          <cell r="AI976">
            <v>0</v>
          </cell>
          <cell r="AJ976">
            <v>0</v>
          </cell>
          <cell r="AL976" t="e">
            <v>#N/A</v>
          </cell>
          <cell r="AM976" t="e">
            <v>#N/A</v>
          </cell>
          <cell r="AN976" t="str">
            <v/>
          </cell>
          <cell r="AO976" t="str">
            <v>x</v>
          </cell>
        </row>
        <row r="977">
          <cell r="B977" t="str">
            <v>SHI135RC125AE39</v>
          </cell>
          <cell r="C977" t="str">
            <v>Rondec-CT</v>
          </cell>
          <cell r="D977" t="str">
            <v>I135RC125AE39</v>
          </cell>
          <cell r="E977" t="str">
            <v>1/2"</v>
          </cell>
          <cell r="G977" t="str">
            <v>EA</v>
          </cell>
          <cell r="J977" t="str">
            <v>I</v>
          </cell>
          <cell r="K977">
            <v>0.03</v>
          </cell>
          <cell r="L977">
            <v>21.58</v>
          </cell>
          <cell r="M977">
            <v>0.55000000000000004</v>
          </cell>
          <cell r="N977">
            <v>9.7109999999999985</v>
          </cell>
          <cell r="O977">
            <v>1.03E-2</v>
          </cell>
          <cell r="P977">
            <v>0</v>
          </cell>
          <cell r="Q977">
            <v>0</v>
          </cell>
          <cell r="R977">
            <v>9.7212999999999994</v>
          </cell>
          <cell r="S977">
            <v>1</v>
          </cell>
          <cell r="T977">
            <v>2.64</v>
          </cell>
          <cell r="U977">
            <v>25.66</v>
          </cell>
          <cell r="V977">
            <v>-0.01</v>
          </cell>
          <cell r="X977">
            <v>25.65</v>
          </cell>
          <cell r="Y977">
            <v>0.31091263512316147</v>
          </cell>
          <cell r="Z977">
            <v>24.75</v>
          </cell>
          <cell r="AA977">
            <v>3.5999999999999997E-2</v>
          </cell>
          <cell r="AB977" t="str">
            <v>YES</v>
          </cell>
          <cell r="AC977">
            <v>25.65</v>
          </cell>
          <cell r="AD977" t="str">
            <v>I</v>
          </cell>
          <cell r="AE977" t="e">
            <v>#N/A</v>
          </cell>
          <cell r="AF977" t="e">
            <v>#N/A</v>
          </cell>
          <cell r="AG977">
            <v>1</v>
          </cell>
          <cell r="AH977" t="e">
            <v>#N/A</v>
          </cell>
          <cell r="AI977">
            <v>0</v>
          </cell>
          <cell r="AJ977">
            <v>0</v>
          </cell>
          <cell r="AL977" t="e">
            <v>#N/A</v>
          </cell>
          <cell r="AM977" t="e">
            <v>#N/A</v>
          </cell>
          <cell r="AN977" t="str">
            <v/>
          </cell>
          <cell r="AO977" t="str">
            <v>x</v>
          </cell>
        </row>
        <row r="978">
          <cell r="B978" t="str">
            <v>SHRC80AM39</v>
          </cell>
          <cell r="C978" t="str">
            <v>Rondec-CT</v>
          </cell>
          <cell r="D978" t="str">
            <v>RC80AM39</v>
          </cell>
          <cell r="E978" t="str">
            <v>5/16" x 8'</v>
          </cell>
          <cell r="G978" t="str">
            <v>EA</v>
          </cell>
          <cell r="J978" t="str">
            <v>I</v>
          </cell>
          <cell r="K978">
            <v>2.17</v>
          </cell>
          <cell r="L978">
            <v>42.47</v>
          </cell>
          <cell r="M978">
            <v>0.55000000000000004</v>
          </cell>
          <cell r="N978">
            <v>19.111499999999996</v>
          </cell>
          <cell r="O978">
            <v>3.1699999999999999E-2</v>
          </cell>
          <cell r="P978">
            <v>0</v>
          </cell>
          <cell r="Q978">
            <v>0</v>
          </cell>
          <cell r="R978">
            <v>19.143199999999997</v>
          </cell>
          <cell r="S978">
            <v>1</v>
          </cell>
          <cell r="T978">
            <v>2.64</v>
          </cell>
          <cell r="U978">
            <v>50.54</v>
          </cell>
          <cell r="V978">
            <v>0.01</v>
          </cell>
          <cell r="X978">
            <v>50.55</v>
          </cell>
          <cell r="Y978">
            <v>0.31145760273356732</v>
          </cell>
          <cell r="Z978">
            <v>48.75</v>
          </cell>
          <cell r="AA978">
            <v>3.6999999999999998E-2</v>
          </cell>
          <cell r="AB978" t="str">
            <v>YES</v>
          </cell>
          <cell r="AC978">
            <v>50.55</v>
          </cell>
          <cell r="AD978" t="str">
            <v>I</v>
          </cell>
          <cell r="AE978" t="e">
            <v>#N/A</v>
          </cell>
          <cell r="AF978" t="e">
            <v>#N/A</v>
          </cell>
          <cell r="AG978">
            <v>1</v>
          </cell>
          <cell r="AH978" t="e">
            <v>#N/A</v>
          </cell>
          <cell r="AI978">
            <v>0</v>
          </cell>
          <cell r="AJ978">
            <v>0</v>
          </cell>
          <cell r="AL978" t="e">
            <v>#N/A</v>
          </cell>
          <cell r="AM978" t="e">
            <v>#N/A</v>
          </cell>
          <cell r="AN978" t="str">
            <v/>
          </cell>
          <cell r="AO978" t="str">
            <v>x</v>
          </cell>
        </row>
        <row r="979">
          <cell r="B979" t="str">
            <v>SHRC100AM39</v>
          </cell>
          <cell r="C979" t="str">
            <v>Rondec-CT</v>
          </cell>
          <cell r="D979" t="str">
            <v>RC100AM39</v>
          </cell>
          <cell r="E979" t="str">
            <v>3/8" x 8'</v>
          </cell>
          <cell r="G979" t="str">
            <v>EA</v>
          </cell>
          <cell r="J979" t="str">
            <v>I</v>
          </cell>
          <cell r="K979">
            <v>2.41</v>
          </cell>
          <cell r="L979">
            <v>43.48</v>
          </cell>
          <cell r="M979">
            <v>0.55000000000000004</v>
          </cell>
          <cell r="N979">
            <v>19.565999999999995</v>
          </cell>
          <cell r="O979">
            <v>3.4100000000000005E-2</v>
          </cell>
          <cell r="P979">
            <v>0</v>
          </cell>
          <cell r="Q979">
            <v>0</v>
          </cell>
          <cell r="R979">
            <v>19.600099999999994</v>
          </cell>
          <cell r="S979">
            <v>1</v>
          </cell>
          <cell r="T979">
            <v>2.64</v>
          </cell>
          <cell r="U979">
            <v>51.74</v>
          </cell>
          <cell r="V979">
            <v>0.01</v>
          </cell>
          <cell r="X979">
            <v>51.75</v>
          </cell>
          <cell r="Y979">
            <v>0.31137110232762433</v>
          </cell>
          <cell r="Z979">
            <v>49.9</v>
          </cell>
          <cell r="AA979">
            <v>3.6999999999999998E-2</v>
          </cell>
          <cell r="AB979" t="str">
            <v>YES</v>
          </cell>
          <cell r="AC979">
            <v>51.75</v>
          </cell>
          <cell r="AD979" t="str">
            <v>I</v>
          </cell>
          <cell r="AE979" t="e">
            <v>#N/A</v>
          </cell>
          <cell r="AF979" t="e">
            <v>#N/A</v>
          </cell>
          <cell r="AG979">
            <v>1</v>
          </cell>
          <cell r="AH979" t="e">
            <v>#N/A</v>
          </cell>
          <cell r="AI979">
            <v>0</v>
          </cell>
          <cell r="AJ979">
            <v>0</v>
          </cell>
          <cell r="AL979" t="e">
            <v>#N/A</v>
          </cell>
          <cell r="AM979" t="e">
            <v>#N/A</v>
          </cell>
          <cell r="AN979" t="str">
            <v/>
          </cell>
          <cell r="AO979" t="str">
            <v>x</v>
          </cell>
        </row>
        <row r="980">
          <cell r="B980" t="str">
            <v>SHRC125AM39</v>
          </cell>
          <cell r="C980" t="str">
            <v>Rondec-CT</v>
          </cell>
          <cell r="D980" t="str">
            <v>RC125AM39</v>
          </cell>
          <cell r="E980" t="str">
            <v>1/2" x 8'</v>
          </cell>
          <cell r="G980" t="str">
            <v>EA</v>
          </cell>
          <cell r="J980" t="str">
            <v>I</v>
          </cell>
          <cell r="K980">
            <v>2.62</v>
          </cell>
          <cell r="L980">
            <v>45.4</v>
          </cell>
          <cell r="M980">
            <v>0.55000000000000004</v>
          </cell>
          <cell r="N980">
            <v>20.429999999999996</v>
          </cell>
          <cell r="O980">
            <v>3.6200000000000003E-2</v>
          </cell>
          <cell r="P980">
            <v>0</v>
          </cell>
          <cell r="Q980">
            <v>0</v>
          </cell>
          <cell r="R980">
            <v>20.466199999999997</v>
          </cell>
          <cell r="S980">
            <v>1</v>
          </cell>
          <cell r="T980">
            <v>2.64</v>
          </cell>
          <cell r="U980">
            <v>54.03</v>
          </cell>
          <cell r="V980">
            <v>0.02</v>
          </cell>
          <cell r="X980">
            <v>54.05</v>
          </cell>
          <cell r="Y980">
            <v>0.31153982003195702</v>
          </cell>
          <cell r="Z980">
            <v>52.1</v>
          </cell>
          <cell r="AA980">
            <v>3.6999999999999998E-2</v>
          </cell>
          <cell r="AB980" t="str">
            <v>YES</v>
          </cell>
          <cell r="AC980">
            <v>54.05</v>
          </cell>
          <cell r="AD980" t="str">
            <v>I</v>
          </cell>
          <cell r="AE980" t="e">
            <v>#N/A</v>
          </cell>
          <cell r="AF980" t="e">
            <v>#N/A</v>
          </cell>
          <cell r="AG980">
            <v>1</v>
          </cell>
          <cell r="AH980" t="e">
            <v>#N/A</v>
          </cell>
          <cell r="AI980">
            <v>0</v>
          </cell>
          <cell r="AJ980">
            <v>0</v>
          </cell>
          <cell r="AL980" t="e">
            <v>#N/A</v>
          </cell>
          <cell r="AM980" t="e">
            <v>#N/A</v>
          </cell>
          <cell r="AN980" t="str">
            <v/>
          </cell>
          <cell r="AO980" t="str">
            <v>x</v>
          </cell>
        </row>
        <row r="981">
          <cell r="B981" t="str">
            <v>SHE90RC80AM39</v>
          </cell>
          <cell r="C981" t="str">
            <v>Rondec-CT</v>
          </cell>
          <cell r="D981" t="str">
            <v>E90RC80AM39</v>
          </cell>
          <cell r="E981" t="str">
            <v>5/16"</v>
          </cell>
          <cell r="G981" t="str">
            <v>EA</v>
          </cell>
          <cell r="J981" t="str">
            <v>I</v>
          </cell>
          <cell r="K981">
            <v>0.03</v>
          </cell>
          <cell r="L981">
            <v>21.58</v>
          </cell>
          <cell r="M981">
            <v>0.55000000000000004</v>
          </cell>
          <cell r="N981">
            <v>9.7109999999999985</v>
          </cell>
          <cell r="O981">
            <v>1.03E-2</v>
          </cell>
          <cell r="P981">
            <v>0</v>
          </cell>
          <cell r="Q981">
            <v>0</v>
          </cell>
          <cell r="R981">
            <v>9.7212999999999994</v>
          </cell>
          <cell r="S981">
            <v>1</v>
          </cell>
          <cell r="T981">
            <v>2.64</v>
          </cell>
          <cell r="U981">
            <v>25.66</v>
          </cell>
          <cell r="V981">
            <v>-0.01</v>
          </cell>
          <cell r="X981">
            <v>25.65</v>
          </cell>
          <cell r="Y981">
            <v>0.31091263512316147</v>
          </cell>
          <cell r="Z981">
            <v>24.75</v>
          </cell>
          <cell r="AA981">
            <v>3.5999999999999997E-2</v>
          </cell>
          <cell r="AB981" t="str">
            <v>YES</v>
          </cell>
          <cell r="AC981">
            <v>25.65</v>
          </cell>
          <cell r="AD981" t="str">
            <v>I</v>
          </cell>
          <cell r="AE981" t="e">
            <v>#N/A</v>
          </cell>
          <cell r="AF981" t="e">
            <v>#N/A</v>
          </cell>
          <cell r="AG981">
            <v>1</v>
          </cell>
          <cell r="AH981" t="e">
            <v>#N/A</v>
          </cell>
          <cell r="AI981">
            <v>0</v>
          </cell>
          <cell r="AJ981">
            <v>0</v>
          </cell>
          <cell r="AL981" t="e">
            <v>#N/A</v>
          </cell>
          <cell r="AM981" t="e">
            <v>#N/A</v>
          </cell>
          <cell r="AN981" t="str">
            <v/>
          </cell>
          <cell r="AO981" t="str">
            <v>x</v>
          </cell>
        </row>
        <row r="982">
          <cell r="B982" t="str">
            <v>SHE90RC100AM39</v>
          </cell>
          <cell r="C982" t="str">
            <v>Rondec-CT</v>
          </cell>
          <cell r="D982" t="str">
            <v>E90RC100AM39</v>
          </cell>
          <cell r="E982" t="str">
            <v>3/8"</v>
          </cell>
          <cell r="G982" t="str">
            <v>EA</v>
          </cell>
          <cell r="J982" t="str">
            <v>I</v>
          </cell>
          <cell r="K982">
            <v>0.03</v>
          </cell>
          <cell r="L982">
            <v>21.58</v>
          </cell>
          <cell r="M982">
            <v>0.55000000000000004</v>
          </cell>
          <cell r="N982">
            <v>9.7109999999999985</v>
          </cell>
          <cell r="O982">
            <v>1.03E-2</v>
          </cell>
          <cell r="P982">
            <v>0</v>
          </cell>
          <cell r="Q982">
            <v>0</v>
          </cell>
          <cell r="R982">
            <v>9.7212999999999994</v>
          </cell>
          <cell r="S982">
            <v>1</v>
          </cell>
          <cell r="T982">
            <v>2.64</v>
          </cell>
          <cell r="U982">
            <v>25.66</v>
          </cell>
          <cell r="V982">
            <v>-0.01</v>
          </cell>
          <cell r="X982">
            <v>25.65</v>
          </cell>
          <cell r="Y982">
            <v>0.31091263512316147</v>
          </cell>
          <cell r="Z982">
            <v>24.75</v>
          </cell>
          <cell r="AA982">
            <v>3.5999999999999997E-2</v>
          </cell>
          <cell r="AB982" t="str">
            <v>YES</v>
          </cell>
          <cell r="AC982">
            <v>25.65</v>
          </cell>
          <cell r="AD982" t="str">
            <v>I</v>
          </cell>
          <cell r="AE982" t="e">
            <v>#N/A</v>
          </cell>
          <cell r="AF982" t="e">
            <v>#N/A</v>
          </cell>
          <cell r="AG982">
            <v>1</v>
          </cell>
          <cell r="AH982" t="e">
            <v>#N/A</v>
          </cell>
          <cell r="AI982">
            <v>0</v>
          </cell>
          <cell r="AJ982">
            <v>0</v>
          </cell>
          <cell r="AL982" t="e">
            <v>#N/A</v>
          </cell>
          <cell r="AM982" t="e">
            <v>#N/A</v>
          </cell>
          <cell r="AN982" t="str">
            <v/>
          </cell>
          <cell r="AO982" t="str">
            <v>x</v>
          </cell>
        </row>
        <row r="983">
          <cell r="B983" t="str">
            <v>SHE90RC125AM39</v>
          </cell>
          <cell r="C983" t="str">
            <v>Rondec-CT</v>
          </cell>
          <cell r="D983" t="str">
            <v>E90RC125AM39</v>
          </cell>
          <cell r="E983" t="str">
            <v>1/2"</v>
          </cell>
          <cell r="G983" t="str">
            <v>EA</v>
          </cell>
          <cell r="J983" t="str">
            <v>I</v>
          </cell>
          <cell r="K983">
            <v>0.04</v>
          </cell>
          <cell r="L983">
            <v>21.58</v>
          </cell>
          <cell r="M983">
            <v>0.55000000000000004</v>
          </cell>
          <cell r="N983">
            <v>9.7109999999999985</v>
          </cell>
          <cell r="O983">
            <v>1.04E-2</v>
          </cell>
          <cell r="P983">
            <v>0</v>
          </cell>
          <cell r="Q983">
            <v>0</v>
          </cell>
          <cell r="R983">
            <v>9.7213999999999992</v>
          </cell>
          <cell r="S983">
            <v>1</v>
          </cell>
          <cell r="T983">
            <v>2.64</v>
          </cell>
          <cell r="U983">
            <v>25.66</v>
          </cell>
          <cell r="V983">
            <v>-0.01</v>
          </cell>
          <cell r="X983">
            <v>25.65</v>
          </cell>
          <cell r="Y983">
            <v>0.31090554669502046</v>
          </cell>
          <cell r="Z983">
            <v>24.75</v>
          </cell>
          <cell r="AA983">
            <v>3.5999999999999997E-2</v>
          </cell>
          <cell r="AB983" t="str">
            <v>YES</v>
          </cell>
          <cell r="AC983">
            <v>25.65</v>
          </cell>
          <cell r="AD983" t="str">
            <v>I</v>
          </cell>
          <cell r="AE983" t="e">
            <v>#N/A</v>
          </cell>
          <cell r="AF983" t="e">
            <v>#N/A</v>
          </cell>
          <cell r="AG983">
            <v>1</v>
          </cell>
          <cell r="AH983" t="e">
            <v>#N/A</v>
          </cell>
          <cell r="AI983">
            <v>0</v>
          </cell>
          <cell r="AJ983">
            <v>0</v>
          </cell>
          <cell r="AL983" t="e">
            <v>#N/A</v>
          </cell>
          <cell r="AM983" t="e">
            <v>#N/A</v>
          </cell>
          <cell r="AN983" t="str">
            <v/>
          </cell>
          <cell r="AO983" t="str">
            <v>x</v>
          </cell>
        </row>
        <row r="984">
          <cell r="B984" t="str">
            <v>SHE135RC80AM39</v>
          </cell>
          <cell r="C984" t="str">
            <v>Rondec-CT</v>
          </cell>
          <cell r="D984" t="str">
            <v>E135RC80AM39</v>
          </cell>
          <cell r="E984" t="str">
            <v>5/16"</v>
          </cell>
          <cell r="G984" t="str">
            <v>EA</v>
          </cell>
          <cell r="J984" t="str">
            <v>I</v>
          </cell>
          <cell r="K984">
            <v>0.02</v>
          </cell>
          <cell r="L984">
            <v>21.58</v>
          </cell>
          <cell r="M984">
            <v>0.55000000000000004</v>
          </cell>
          <cell r="N984">
            <v>9.7109999999999985</v>
          </cell>
          <cell r="O984">
            <v>1.0200000000000001E-2</v>
          </cell>
          <cell r="P984">
            <v>0</v>
          </cell>
          <cell r="Q984">
            <v>0</v>
          </cell>
          <cell r="R984">
            <v>9.7211999999999978</v>
          </cell>
          <cell r="S984">
            <v>1</v>
          </cell>
          <cell r="T984">
            <v>2.64</v>
          </cell>
          <cell r="U984">
            <v>25.66</v>
          </cell>
          <cell r="V984">
            <v>-0.01</v>
          </cell>
          <cell r="X984">
            <v>25.65</v>
          </cell>
          <cell r="Y984">
            <v>0.31091972355130265</v>
          </cell>
          <cell r="Z984">
            <v>24.75</v>
          </cell>
          <cell r="AA984">
            <v>3.5999999999999997E-2</v>
          </cell>
          <cell r="AB984" t="str">
            <v>YES</v>
          </cell>
          <cell r="AC984">
            <v>25.65</v>
          </cell>
          <cell r="AD984" t="str">
            <v>I</v>
          </cell>
          <cell r="AE984" t="e">
            <v>#N/A</v>
          </cell>
          <cell r="AF984" t="e">
            <v>#N/A</v>
          </cell>
          <cell r="AG984">
            <v>1</v>
          </cell>
          <cell r="AH984" t="e">
            <v>#N/A</v>
          </cell>
          <cell r="AI984">
            <v>0</v>
          </cell>
          <cell r="AJ984">
            <v>0</v>
          </cell>
          <cell r="AL984" t="e">
            <v>#N/A</v>
          </cell>
          <cell r="AM984" t="e">
            <v>#N/A</v>
          </cell>
          <cell r="AN984" t="str">
            <v/>
          </cell>
          <cell r="AO984" t="str">
            <v>x</v>
          </cell>
        </row>
        <row r="985">
          <cell r="B985" t="str">
            <v>SHE135RC100AM39</v>
          </cell>
          <cell r="C985" t="str">
            <v>Rondec-CT</v>
          </cell>
          <cell r="D985" t="str">
            <v>E135RC100AM39</v>
          </cell>
          <cell r="E985" t="str">
            <v>3/8"</v>
          </cell>
          <cell r="G985" t="str">
            <v>EA</v>
          </cell>
          <cell r="J985" t="str">
            <v>I</v>
          </cell>
          <cell r="K985">
            <v>0.02</v>
          </cell>
          <cell r="L985">
            <v>21.58</v>
          </cell>
          <cell r="M985">
            <v>0.55000000000000004</v>
          </cell>
          <cell r="N985">
            <v>9.7109999999999985</v>
          </cell>
          <cell r="O985">
            <v>1.0200000000000001E-2</v>
          </cell>
          <cell r="P985">
            <v>0</v>
          </cell>
          <cell r="Q985">
            <v>0</v>
          </cell>
          <cell r="R985">
            <v>9.7211999999999978</v>
          </cell>
          <cell r="S985">
            <v>1</v>
          </cell>
          <cell r="T985">
            <v>2.64</v>
          </cell>
          <cell r="U985">
            <v>25.66</v>
          </cell>
          <cell r="V985">
            <v>-0.01</v>
          </cell>
          <cell r="X985">
            <v>25.65</v>
          </cell>
          <cell r="Y985">
            <v>0.31091972355130265</v>
          </cell>
          <cell r="Z985">
            <v>24.75</v>
          </cell>
          <cell r="AA985">
            <v>3.5999999999999997E-2</v>
          </cell>
          <cell r="AB985" t="str">
            <v>YES</v>
          </cell>
          <cell r="AC985">
            <v>25.65</v>
          </cell>
          <cell r="AD985" t="str">
            <v>I</v>
          </cell>
          <cell r="AE985" t="e">
            <v>#N/A</v>
          </cell>
          <cell r="AF985" t="e">
            <v>#N/A</v>
          </cell>
          <cell r="AG985">
            <v>1</v>
          </cell>
          <cell r="AH985" t="e">
            <v>#N/A</v>
          </cell>
          <cell r="AI985">
            <v>0</v>
          </cell>
          <cell r="AJ985">
            <v>0</v>
          </cell>
          <cell r="AL985" t="e">
            <v>#N/A</v>
          </cell>
          <cell r="AM985" t="e">
            <v>#N/A</v>
          </cell>
          <cell r="AN985" t="str">
            <v/>
          </cell>
          <cell r="AO985" t="str">
            <v>x</v>
          </cell>
        </row>
        <row r="986">
          <cell r="B986" t="str">
            <v>SHE135RC125AM39</v>
          </cell>
          <cell r="C986" t="str">
            <v>Rondec-CT</v>
          </cell>
          <cell r="D986" t="str">
            <v>E135RC125AM39</v>
          </cell>
          <cell r="E986" t="str">
            <v>1/2"</v>
          </cell>
          <cell r="G986" t="str">
            <v>EA</v>
          </cell>
          <cell r="J986" t="str">
            <v>I</v>
          </cell>
          <cell r="K986">
            <v>0.02</v>
          </cell>
          <cell r="L986">
            <v>21.58</v>
          </cell>
          <cell r="M986">
            <v>0.55000000000000004</v>
          </cell>
          <cell r="N986">
            <v>9.7109999999999985</v>
          </cell>
          <cell r="O986">
            <v>1.0200000000000001E-2</v>
          </cell>
          <cell r="P986">
            <v>0</v>
          </cell>
          <cell r="Q986">
            <v>0</v>
          </cell>
          <cell r="R986">
            <v>9.7211999999999978</v>
          </cell>
          <cell r="S986">
            <v>1</v>
          </cell>
          <cell r="T986">
            <v>2.64</v>
          </cell>
          <cell r="U986">
            <v>25.66</v>
          </cell>
          <cell r="V986">
            <v>-0.01</v>
          </cell>
          <cell r="X986">
            <v>25.65</v>
          </cell>
          <cell r="Y986">
            <v>0.31091972355130265</v>
          </cell>
          <cell r="Z986">
            <v>24.75</v>
          </cell>
          <cell r="AA986">
            <v>3.5999999999999997E-2</v>
          </cell>
          <cell r="AB986" t="str">
            <v>YES</v>
          </cell>
          <cell r="AC986">
            <v>25.65</v>
          </cell>
          <cell r="AD986" t="str">
            <v>I</v>
          </cell>
          <cell r="AE986" t="e">
            <v>#N/A</v>
          </cell>
          <cell r="AF986" t="e">
            <v>#N/A</v>
          </cell>
          <cell r="AG986">
            <v>1</v>
          </cell>
          <cell r="AH986" t="e">
            <v>#N/A</v>
          </cell>
          <cell r="AI986">
            <v>0</v>
          </cell>
          <cell r="AJ986">
            <v>0</v>
          </cell>
          <cell r="AL986" t="e">
            <v>#N/A</v>
          </cell>
          <cell r="AM986" t="e">
            <v>#N/A</v>
          </cell>
          <cell r="AN986" t="str">
            <v/>
          </cell>
          <cell r="AO986" t="str">
            <v>x</v>
          </cell>
        </row>
        <row r="987">
          <cell r="B987" t="str">
            <v>SHI90RC80AM39</v>
          </cell>
          <cell r="C987" t="str">
            <v>Rondec-CT</v>
          </cell>
          <cell r="D987" t="str">
            <v>I90RC80AM39</v>
          </cell>
          <cell r="E987" t="str">
            <v>5/16"</v>
          </cell>
          <cell r="G987" t="str">
            <v>EA</v>
          </cell>
          <cell r="J987" t="str">
            <v>I</v>
          </cell>
          <cell r="K987">
            <v>0.02</v>
          </cell>
          <cell r="L987">
            <v>21.58</v>
          </cell>
          <cell r="M987">
            <v>0.55000000000000004</v>
          </cell>
          <cell r="N987">
            <v>9.7109999999999985</v>
          </cell>
          <cell r="O987">
            <v>1.0200000000000001E-2</v>
          </cell>
          <cell r="P987">
            <v>0</v>
          </cell>
          <cell r="Q987">
            <v>0</v>
          </cell>
          <cell r="R987">
            <v>9.7211999999999978</v>
          </cell>
          <cell r="S987">
            <v>1</v>
          </cell>
          <cell r="T987">
            <v>2.64</v>
          </cell>
          <cell r="U987">
            <v>25.66</v>
          </cell>
          <cell r="V987">
            <v>-0.01</v>
          </cell>
          <cell r="X987">
            <v>25.65</v>
          </cell>
          <cell r="Y987">
            <v>0.31091972355130265</v>
          </cell>
          <cell r="Z987">
            <v>24.75</v>
          </cell>
          <cell r="AA987">
            <v>3.5999999999999997E-2</v>
          </cell>
          <cell r="AB987" t="str">
            <v>YES</v>
          </cell>
          <cell r="AC987">
            <v>25.65</v>
          </cell>
          <cell r="AD987" t="str">
            <v>I</v>
          </cell>
          <cell r="AE987" t="e">
            <v>#N/A</v>
          </cell>
          <cell r="AF987" t="e">
            <v>#N/A</v>
          </cell>
          <cell r="AG987">
            <v>1</v>
          </cell>
          <cell r="AH987" t="e">
            <v>#N/A</v>
          </cell>
          <cell r="AI987">
            <v>0</v>
          </cell>
          <cell r="AJ987">
            <v>0</v>
          </cell>
          <cell r="AL987" t="e">
            <v>#N/A</v>
          </cell>
          <cell r="AM987" t="e">
            <v>#N/A</v>
          </cell>
          <cell r="AN987" t="str">
            <v/>
          </cell>
          <cell r="AO987" t="str">
            <v>x</v>
          </cell>
        </row>
        <row r="988">
          <cell r="B988" t="str">
            <v>SHI90RC100AM39</v>
          </cell>
          <cell r="C988" t="str">
            <v>Rondec-CT</v>
          </cell>
          <cell r="D988" t="str">
            <v>I90RC100AM39</v>
          </cell>
          <cell r="E988" t="str">
            <v>3/8"</v>
          </cell>
          <cell r="G988" t="str">
            <v>EA</v>
          </cell>
          <cell r="J988" t="str">
            <v>I</v>
          </cell>
          <cell r="K988">
            <v>0.04</v>
          </cell>
          <cell r="L988">
            <v>21.58</v>
          </cell>
          <cell r="M988">
            <v>0.55000000000000004</v>
          </cell>
          <cell r="N988">
            <v>9.7109999999999985</v>
          </cell>
          <cell r="O988">
            <v>1.04E-2</v>
          </cell>
          <cell r="P988">
            <v>0</v>
          </cell>
          <cell r="Q988">
            <v>0</v>
          </cell>
          <cell r="R988">
            <v>9.7213999999999992</v>
          </cell>
          <cell r="S988">
            <v>1</v>
          </cell>
          <cell r="T988">
            <v>2.64</v>
          </cell>
          <cell r="U988">
            <v>25.66</v>
          </cell>
          <cell r="V988">
            <v>-0.01</v>
          </cell>
          <cell r="X988">
            <v>25.65</v>
          </cell>
          <cell r="Y988">
            <v>0.31090554669502046</v>
          </cell>
          <cell r="Z988">
            <v>24.75</v>
          </cell>
          <cell r="AA988">
            <v>3.5999999999999997E-2</v>
          </cell>
          <cell r="AB988" t="str">
            <v>YES</v>
          </cell>
          <cell r="AC988">
            <v>25.65</v>
          </cell>
          <cell r="AD988" t="str">
            <v>I</v>
          </cell>
          <cell r="AE988" t="e">
            <v>#N/A</v>
          </cell>
          <cell r="AF988" t="e">
            <v>#N/A</v>
          </cell>
          <cell r="AG988">
            <v>1</v>
          </cell>
          <cell r="AH988" t="e">
            <v>#N/A</v>
          </cell>
          <cell r="AI988">
            <v>0</v>
          </cell>
          <cell r="AJ988">
            <v>0</v>
          </cell>
          <cell r="AL988" t="e">
            <v>#N/A</v>
          </cell>
          <cell r="AM988" t="e">
            <v>#N/A</v>
          </cell>
          <cell r="AN988" t="str">
            <v/>
          </cell>
          <cell r="AO988" t="str">
            <v>x</v>
          </cell>
        </row>
        <row r="989">
          <cell r="B989" t="str">
            <v>SHI90RC125AM39</v>
          </cell>
          <cell r="C989" t="str">
            <v>Rondec-CT</v>
          </cell>
          <cell r="D989" t="str">
            <v>I90RC125AM39</v>
          </cell>
          <cell r="E989" t="str">
            <v>1/2"</v>
          </cell>
          <cell r="G989" t="str">
            <v>EA</v>
          </cell>
          <cell r="J989" t="str">
            <v>I</v>
          </cell>
          <cell r="K989">
            <v>0.06</v>
          </cell>
          <cell r="L989">
            <v>21.58</v>
          </cell>
          <cell r="M989">
            <v>0.55000000000000004</v>
          </cell>
          <cell r="N989">
            <v>9.7109999999999985</v>
          </cell>
          <cell r="O989">
            <v>1.06E-2</v>
          </cell>
          <cell r="P989">
            <v>0</v>
          </cell>
          <cell r="Q989">
            <v>0</v>
          </cell>
          <cell r="R989">
            <v>9.7215999999999987</v>
          </cell>
          <cell r="S989">
            <v>1</v>
          </cell>
          <cell r="T989">
            <v>2.64</v>
          </cell>
          <cell r="U989">
            <v>25.67</v>
          </cell>
          <cell r="V989">
            <v>3.0000000000001137E-2</v>
          </cell>
          <cell r="X989">
            <v>25.7</v>
          </cell>
          <cell r="Y989">
            <v>0.31223204810753463</v>
          </cell>
          <cell r="Z989">
            <v>24.75</v>
          </cell>
          <cell r="AA989">
            <v>3.7999999999999999E-2</v>
          </cell>
          <cell r="AB989" t="str">
            <v>YES</v>
          </cell>
          <cell r="AC989">
            <v>25.7</v>
          </cell>
          <cell r="AD989" t="str">
            <v>I</v>
          </cell>
          <cell r="AE989" t="e">
            <v>#N/A</v>
          </cell>
          <cell r="AF989" t="e">
            <v>#N/A</v>
          </cell>
          <cell r="AG989">
            <v>1</v>
          </cell>
          <cell r="AH989" t="e">
            <v>#N/A</v>
          </cell>
          <cell r="AI989">
            <v>0</v>
          </cell>
          <cell r="AJ989">
            <v>0</v>
          </cell>
          <cell r="AL989" t="e">
            <v>#N/A</v>
          </cell>
          <cell r="AM989" t="e">
            <v>#N/A</v>
          </cell>
          <cell r="AN989" t="str">
            <v/>
          </cell>
          <cell r="AO989" t="str">
            <v>x</v>
          </cell>
        </row>
        <row r="990">
          <cell r="B990" t="str">
            <v>SHI135RC80AM39</v>
          </cell>
          <cell r="C990" t="str">
            <v>Rondec-CT</v>
          </cell>
          <cell r="D990" t="str">
            <v>I135RC80AM39</v>
          </cell>
          <cell r="E990" t="str">
            <v>5/16"</v>
          </cell>
          <cell r="G990" t="str">
            <v>EA</v>
          </cell>
          <cell r="J990" t="str">
            <v>I</v>
          </cell>
          <cell r="K990">
            <v>0.01</v>
          </cell>
          <cell r="L990">
            <v>21.58</v>
          </cell>
          <cell r="M990">
            <v>0.55000000000000004</v>
          </cell>
          <cell r="N990">
            <v>9.7109999999999985</v>
          </cell>
          <cell r="O990">
            <v>1.01E-2</v>
          </cell>
          <cell r="P990">
            <v>0</v>
          </cell>
          <cell r="Q990">
            <v>0</v>
          </cell>
          <cell r="R990">
            <v>9.7210999999999981</v>
          </cell>
          <cell r="S990">
            <v>1</v>
          </cell>
          <cell r="T990">
            <v>2.64</v>
          </cell>
          <cell r="U990">
            <v>25.66</v>
          </cell>
          <cell r="V990">
            <v>-0.01</v>
          </cell>
          <cell r="X990">
            <v>25.65</v>
          </cell>
          <cell r="Y990">
            <v>0.31092681197944372</v>
          </cell>
          <cell r="Z990">
            <v>24.75</v>
          </cell>
          <cell r="AA990">
            <v>3.5999999999999997E-2</v>
          </cell>
          <cell r="AB990" t="str">
            <v>YES</v>
          </cell>
          <cell r="AC990">
            <v>25.65</v>
          </cell>
          <cell r="AD990" t="str">
            <v>I</v>
          </cell>
          <cell r="AE990" t="e">
            <v>#N/A</v>
          </cell>
          <cell r="AF990" t="e">
            <v>#N/A</v>
          </cell>
          <cell r="AG990">
            <v>1</v>
          </cell>
          <cell r="AH990" t="e">
            <v>#N/A</v>
          </cell>
          <cell r="AI990">
            <v>0</v>
          </cell>
          <cell r="AJ990">
            <v>0</v>
          </cell>
          <cell r="AL990" t="e">
            <v>#N/A</v>
          </cell>
          <cell r="AM990" t="e">
            <v>#N/A</v>
          </cell>
          <cell r="AN990" t="str">
            <v/>
          </cell>
          <cell r="AO990" t="str">
            <v>x</v>
          </cell>
        </row>
        <row r="991">
          <cell r="B991" t="str">
            <v>SHI135RC100AM39</v>
          </cell>
          <cell r="C991" t="str">
            <v>Rondec-CT</v>
          </cell>
          <cell r="D991" t="str">
            <v>I135RC100AM39</v>
          </cell>
          <cell r="E991" t="str">
            <v>3/8"</v>
          </cell>
          <cell r="G991" t="str">
            <v>EA</v>
          </cell>
          <cell r="J991" t="str">
            <v>I</v>
          </cell>
          <cell r="K991">
            <v>0.02</v>
          </cell>
          <cell r="L991">
            <v>21.58</v>
          </cell>
          <cell r="M991">
            <v>0.55000000000000004</v>
          </cell>
          <cell r="N991">
            <v>9.7109999999999985</v>
          </cell>
          <cell r="O991">
            <v>1.0200000000000001E-2</v>
          </cell>
          <cell r="P991">
            <v>0</v>
          </cell>
          <cell r="Q991">
            <v>0</v>
          </cell>
          <cell r="R991">
            <v>9.7211999999999978</v>
          </cell>
          <cell r="S991">
            <v>1</v>
          </cell>
          <cell r="T991">
            <v>2.64</v>
          </cell>
          <cell r="U991">
            <v>25.66</v>
          </cell>
          <cell r="V991">
            <v>-0.01</v>
          </cell>
          <cell r="X991">
            <v>25.65</v>
          </cell>
          <cell r="Y991">
            <v>0.31091972355130265</v>
          </cell>
          <cell r="Z991">
            <v>24.75</v>
          </cell>
          <cell r="AA991">
            <v>3.5999999999999997E-2</v>
          </cell>
          <cell r="AB991" t="str">
            <v>YES</v>
          </cell>
          <cell r="AC991">
            <v>25.65</v>
          </cell>
          <cell r="AD991" t="str">
            <v>I</v>
          </cell>
          <cell r="AE991" t="e">
            <v>#N/A</v>
          </cell>
          <cell r="AF991" t="e">
            <v>#N/A</v>
          </cell>
          <cell r="AG991">
            <v>1</v>
          </cell>
          <cell r="AH991" t="e">
            <v>#N/A</v>
          </cell>
          <cell r="AI991">
            <v>0</v>
          </cell>
          <cell r="AJ991">
            <v>0</v>
          </cell>
          <cell r="AL991" t="e">
            <v>#N/A</v>
          </cell>
          <cell r="AM991" t="e">
            <v>#N/A</v>
          </cell>
          <cell r="AN991" t="str">
            <v/>
          </cell>
          <cell r="AO991" t="str">
            <v>x</v>
          </cell>
        </row>
        <row r="992">
          <cell r="B992" t="str">
            <v>SHI135RC125AM39</v>
          </cell>
          <cell r="C992" t="str">
            <v>Rondec-CT</v>
          </cell>
          <cell r="D992" t="str">
            <v>I135RC125AM39</v>
          </cell>
          <cell r="E992" t="str">
            <v>1/2"</v>
          </cell>
          <cell r="G992" t="str">
            <v>EA</v>
          </cell>
          <cell r="J992" t="str">
            <v>I</v>
          </cell>
          <cell r="K992">
            <v>0.03</v>
          </cell>
          <cell r="L992">
            <v>21.58</v>
          </cell>
          <cell r="M992">
            <v>0.55000000000000004</v>
          </cell>
          <cell r="N992">
            <v>9.7109999999999985</v>
          </cell>
          <cell r="O992">
            <v>1.03E-2</v>
          </cell>
          <cell r="P992">
            <v>0</v>
          </cell>
          <cell r="Q992">
            <v>0</v>
          </cell>
          <cell r="R992">
            <v>9.7212999999999994</v>
          </cell>
          <cell r="S992">
            <v>1</v>
          </cell>
          <cell r="T992">
            <v>2.64</v>
          </cell>
          <cell r="U992">
            <v>25.66</v>
          </cell>
          <cell r="V992">
            <v>-0.01</v>
          </cell>
          <cell r="X992">
            <v>25.65</v>
          </cell>
          <cell r="Y992">
            <v>0.31091263512316147</v>
          </cell>
          <cell r="Z992">
            <v>24.75</v>
          </cell>
          <cell r="AA992">
            <v>3.5999999999999997E-2</v>
          </cell>
          <cell r="AB992" t="str">
            <v>YES</v>
          </cell>
          <cell r="AC992">
            <v>25.65</v>
          </cell>
          <cell r="AD992" t="str">
            <v>I</v>
          </cell>
          <cell r="AE992" t="e">
            <v>#N/A</v>
          </cell>
          <cell r="AF992" t="e">
            <v>#N/A</v>
          </cell>
          <cell r="AG992">
            <v>1</v>
          </cell>
          <cell r="AH992" t="e">
            <v>#N/A</v>
          </cell>
          <cell r="AI992">
            <v>0</v>
          </cell>
          <cell r="AJ992">
            <v>0</v>
          </cell>
          <cell r="AL992" t="e">
            <v>#N/A</v>
          </cell>
          <cell r="AM992" t="e">
            <v>#N/A</v>
          </cell>
          <cell r="AN992" t="str">
            <v/>
          </cell>
          <cell r="AO992" t="str">
            <v>x</v>
          </cell>
        </row>
        <row r="993">
          <cell r="B993" t="str">
            <v>SHRC80AK39,AT39</v>
          </cell>
          <cell r="C993" t="str">
            <v>Rondec-CT</v>
          </cell>
          <cell r="D993" t="str">
            <v>RC80--39</v>
          </cell>
          <cell r="E993" t="str">
            <v>5/16" x 8'</v>
          </cell>
          <cell r="G993" t="str">
            <v>EA</v>
          </cell>
          <cell r="J993" t="str">
            <v>I</v>
          </cell>
          <cell r="K993">
            <v>2.17</v>
          </cell>
          <cell r="L993">
            <v>45.08</v>
          </cell>
          <cell r="M993">
            <v>0.55000000000000004</v>
          </cell>
          <cell r="N993">
            <v>20.285999999999998</v>
          </cell>
          <cell r="O993">
            <v>3.1699999999999999E-2</v>
          </cell>
          <cell r="P993">
            <v>0</v>
          </cell>
          <cell r="Q993">
            <v>0</v>
          </cell>
          <cell r="R993">
            <v>20.317699999999999</v>
          </cell>
          <cell r="S993">
            <v>1</v>
          </cell>
          <cell r="T993">
            <v>2.64</v>
          </cell>
          <cell r="U993">
            <v>53.64</v>
          </cell>
          <cell r="V993">
            <v>0.01</v>
          </cell>
          <cell r="X993">
            <v>53.65</v>
          </cell>
          <cell r="Y993">
            <v>0.31143946454291288</v>
          </cell>
          <cell r="Z993">
            <v>51.75</v>
          </cell>
          <cell r="AA993">
            <v>3.6999999999999998E-2</v>
          </cell>
          <cell r="AB993" t="str">
            <v>YES</v>
          </cell>
          <cell r="AC993">
            <v>53.65</v>
          </cell>
          <cell r="AD993" t="str">
            <v>I</v>
          </cell>
          <cell r="AE993" t="e">
            <v>#N/A</v>
          </cell>
          <cell r="AF993" t="e">
            <v>#N/A</v>
          </cell>
          <cell r="AG993">
            <v>1</v>
          </cell>
          <cell r="AH993" t="e">
            <v>#N/A</v>
          </cell>
          <cell r="AI993">
            <v>0</v>
          </cell>
          <cell r="AJ993">
            <v>0</v>
          </cell>
          <cell r="AL993" t="e">
            <v>#N/A</v>
          </cell>
          <cell r="AM993" t="e">
            <v>#N/A</v>
          </cell>
          <cell r="AN993" t="str">
            <v/>
          </cell>
          <cell r="AO993" t="str">
            <v>x</v>
          </cell>
        </row>
        <row r="994">
          <cell r="B994" t="str">
            <v>SHRC100AK39,AT39</v>
          </cell>
          <cell r="C994" t="str">
            <v>Rondec-CT</v>
          </cell>
          <cell r="D994" t="str">
            <v>RC100--39</v>
          </cell>
          <cell r="E994" t="str">
            <v>3/8" x 8'</v>
          </cell>
          <cell r="G994" t="str">
            <v>EA</v>
          </cell>
          <cell r="J994" t="str">
            <v>I</v>
          </cell>
          <cell r="K994">
            <v>2.33</v>
          </cell>
          <cell r="L994">
            <v>46.07</v>
          </cell>
          <cell r="M994">
            <v>0.55000000000000004</v>
          </cell>
          <cell r="N994">
            <v>20.731499999999997</v>
          </cell>
          <cell r="O994">
            <v>3.3300000000000003E-2</v>
          </cell>
          <cell r="P994">
            <v>0</v>
          </cell>
          <cell r="Q994">
            <v>0</v>
          </cell>
          <cell r="R994">
            <v>20.764799999999997</v>
          </cell>
          <cell r="S994">
            <v>1</v>
          </cell>
          <cell r="T994">
            <v>2.64</v>
          </cell>
          <cell r="U994">
            <v>54.82</v>
          </cell>
          <cell r="V994">
            <v>0.03</v>
          </cell>
          <cell r="X994">
            <v>54.85</v>
          </cell>
          <cell r="Y994">
            <v>0.31168310267672183</v>
          </cell>
          <cell r="Z994">
            <v>52.9</v>
          </cell>
          <cell r="AA994">
            <v>3.6999999999999998E-2</v>
          </cell>
          <cell r="AB994" t="str">
            <v>YES</v>
          </cell>
          <cell r="AC994">
            <v>54.85</v>
          </cell>
          <cell r="AD994" t="str">
            <v>I</v>
          </cell>
          <cell r="AE994" t="e">
            <v>#N/A</v>
          </cell>
          <cell r="AF994" t="e">
            <v>#N/A</v>
          </cell>
          <cell r="AG994">
            <v>1</v>
          </cell>
          <cell r="AH994" t="e">
            <v>#N/A</v>
          </cell>
          <cell r="AI994">
            <v>0</v>
          </cell>
          <cell r="AJ994">
            <v>0</v>
          </cell>
          <cell r="AL994" t="e">
            <v>#N/A</v>
          </cell>
          <cell r="AM994" t="e">
            <v>#N/A</v>
          </cell>
          <cell r="AN994" t="str">
            <v/>
          </cell>
          <cell r="AO994" t="str">
            <v>x</v>
          </cell>
        </row>
        <row r="995">
          <cell r="B995" t="str">
            <v>SHRC125AK39,AT39</v>
          </cell>
          <cell r="C995" t="str">
            <v>Rondec-CT</v>
          </cell>
          <cell r="D995" t="str">
            <v>RC125--39</v>
          </cell>
          <cell r="E995" t="str">
            <v>1/2" x 8'</v>
          </cell>
          <cell r="G995" t="str">
            <v>EA</v>
          </cell>
          <cell r="J995" t="str">
            <v>I</v>
          </cell>
          <cell r="K995">
            <v>2.62</v>
          </cell>
          <cell r="L995">
            <v>48.01</v>
          </cell>
          <cell r="M995">
            <v>0.55000000000000004</v>
          </cell>
          <cell r="N995">
            <v>21.604499999999998</v>
          </cell>
          <cell r="O995">
            <v>3.6200000000000003E-2</v>
          </cell>
          <cell r="P995">
            <v>0</v>
          </cell>
          <cell r="Q995">
            <v>0</v>
          </cell>
          <cell r="R995">
            <v>21.640699999999999</v>
          </cell>
          <cell r="S995">
            <v>1</v>
          </cell>
          <cell r="T995">
            <v>2.64</v>
          </cell>
          <cell r="U995">
            <v>57.13</v>
          </cell>
          <cell r="V995">
            <v>0.02</v>
          </cell>
          <cell r="X995">
            <v>57.15</v>
          </cell>
          <cell r="Y995">
            <v>0.31151833293565584</v>
          </cell>
          <cell r="Z995">
            <v>55.1</v>
          </cell>
          <cell r="AA995">
            <v>3.6999999999999998E-2</v>
          </cell>
          <cell r="AB995" t="str">
            <v>YES</v>
          </cell>
          <cell r="AC995">
            <v>57.15</v>
          </cell>
          <cell r="AD995" t="str">
            <v>I</v>
          </cell>
          <cell r="AE995" t="e">
            <v>#N/A</v>
          </cell>
          <cell r="AF995" t="e">
            <v>#N/A</v>
          </cell>
          <cell r="AG995">
            <v>1</v>
          </cell>
          <cell r="AH995" t="e">
            <v>#N/A</v>
          </cell>
          <cell r="AI995">
            <v>0</v>
          </cell>
          <cell r="AJ995">
            <v>0</v>
          </cell>
          <cell r="AL995" t="e">
            <v>#N/A</v>
          </cell>
          <cell r="AM995" t="e">
            <v>#N/A</v>
          </cell>
          <cell r="AN995" t="str">
            <v/>
          </cell>
          <cell r="AO995" t="str">
            <v>x</v>
          </cell>
        </row>
        <row r="996">
          <cell r="B996" t="str">
            <v>SHE90RC80AK39,AT39</v>
          </cell>
          <cell r="C996" t="str">
            <v>Rondec-CT</v>
          </cell>
          <cell r="D996" t="str">
            <v>E90RC80--39</v>
          </cell>
          <cell r="E996" t="str">
            <v>5/16"</v>
          </cell>
          <cell r="G996" t="str">
            <v>EA</v>
          </cell>
          <cell r="J996" t="str">
            <v>I</v>
          </cell>
          <cell r="K996">
            <v>0.03</v>
          </cell>
          <cell r="L996">
            <v>21.58</v>
          </cell>
          <cell r="M996">
            <v>0.55000000000000004</v>
          </cell>
          <cell r="N996">
            <v>9.7109999999999985</v>
          </cell>
          <cell r="O996">
            <v>1.03E-2</v>
          </cell>
          <cell r="P996">
            <v>0</v>
          </cell>
          <cell r="Q996">
            <v>0</v>
          </cell>
          <cell r="R996">
            <v>9.7212999999999994</v>
          </cell>
          <cell r="S996">
            <v>1</v>
          </cell>
          <cell r="T996">
            <v>2.64</v>
          </cell>
          <cell r="U996">
            <v>25.66</v>
          </cell>
          <cell r="V996">
            <v>-0.01</v>
          </cell>
          <cell r="X996">
            <v>25.65</v>
          </cell>
          <cell r="Y996">
            <v>0.31091263512316147</v>
          </cell>
          <cell r="Z996">
            <v>24.75</v>
          </cell>
          <cell r="AA996">
            <v>3.5999999999999997E-2</v>
          </cell>
          <cell r="AB996" t="str">
            <v>YES</v>
          </cell>
          <cell r="AC996">
            <v>25.65</v>
          </cell>
          <cell r="AD996" t="str">
            <v>I</v>
          </cell>
          <cell r="AE996" t="e">
            <v>#N/A</v>
          </cell>
          <cell r="AF996" t="e">
            <v>#N/A</v>
          </cell>
          <cell r="AG996">
            <v>1</v>
          </cell>
          <cell r="AH996" t="e">
            <v>#N/A</v>
          </cell>
          <cell r="AI996">
            <v>0</v>
          </cell>
          <cell r="AJ996">
            <v>0</v>
          </cell>
          <cell r="AL996" t="e">
            <v>#N/A</v>
          </cell>
          <cell r="AM996" t="e">
            <v>#N/A</v>
          </cell>
          <cell r="AN996" t="str">
            <v/>
          </cell>
          <cell r="AO996" t="str">
            <v>x</v>
          </cell>
        </row>
        <row r="997">
          <cell r="B997" t="str">
            <v>SHE90RC100AK39,AT39</v>
          </cell>
          <cell r="C997" t="str">
            <v>Rondec-CT</v>
          </cell>
          <cell r="D997" t="str">
            <v>E90RC100--39</v>
          </cell>
          <cell r="E997" t="str">
            <v>3/8"</v>
          </cell>
          <cell r="G997" t="str">
            <v>EA</v>
          </cell>
          <cell r="J997" t="str">
            <v>I</v>
          </cell>
          <cell r="K997">
            <v>0.03</v>
          </cell>
          <cell r="L997">
            <v>21.58</v>
          </cell>
          <cell r="M997">
            <v>0.55000000000000004</v>
          </cell>
          <cell r="N997">
            <v>9.7109999999999985</v>
          </cell>
          <cell r="O997">
            <v>1.03E-2</v>
          </cell>
          <cell r="P997">
            <v>0</v>
          </cell>
          <cell r="Q997">
            <v>0</v>
          </cell>
          <cell r="R997">
            <v>9.7212999999999994</v>
          </cell>
          <cell r="S997">
            <v>1</v>
          </cell>
          <cell r="T997">
            <v>2.64</v>
          </cell>
          <cell r="U997">
            <v>25.66</v>
          </cell>
          <cell r="V997">
            <v>-0.01</v>
          </cell>
          <cell r="X997">
            <v>25.65</v>
          </cell>
          <cell r="Y997">
            <v>0.31091263512316147</v>
          </cell>
          <cell r="Z997">
            <v>24.75</v>
          </cell>
          <cell r="AA997">
            <v>3.5999999999999997E-2</v>
          </cell>
          <cell r="AB997" t="str">
            <v>YES</v>
          </cell>
          <cell r="AC997">
            <v>25.65</v>
          </cell>
          <cell r="AD997" t="str">
            <v>I</v>
          </cell>
          <cell r="AE997" t="e">
            <v>#N/A</v>
          </cell>
          <cell r="AF997" t="e">
            <v>#N/A</v>
          </cell>
          <cell r="AG997">
            <v>1</v>
          </cell>
          <cell r="AH997" t="e">
            <v>#N/A</v>
          </cell>
          <cell r="AI997">
            <v>0</v>
          </cell>
          <cell r="AJ997">
            <v>0</v>
          </cell>
          <cell r="AL997" t="e">
            <v>#N/A</v>
          </cell>
          <cell r="AM997" t="e">
            <v>#N/A</v>
          </cell>
          <cell r="AN997" t="str">
            <v/>
          </cell>
          <cell r="AO997" t="str">
            <v>x</v>
          </cell>
        </row>
        <row r="998">
          <cell r="B998" t="str">
            <v>SHE90RC125AK39,AT39</v>
          </cell>
          <cell r="C998" t="str">
            <v>Rondec-CT</v>
          </cell>
          <cell r="D998" t="str">
            <v>E90RC125--39</v>
          </cell>
          <cell r="E998" t="str">
            <v>1/2"</v>
          </cell>
          <cell r="G998" t="str">
            <v>EA</v>
          </cell>
          <cell r="J998" t="str">
            <v>I</v>
          </cell>
          <cell r="K998">
            <v>0.04</v>
          </cell>
          <cell r="L998">
            <v>21.58</v>
          </cell>
          <cell r="M998">
            <v>0.55000000000000004</v>
          </cell>
          <cell r="N998">
            <v>9.7109999999999985</v>
          </cell>
          <cell r="O998">
            <v>1.04E-2</v>
          </cell>
          <cell r="P998">
            <v>0</v>
          </cell>
          <cell r="Q998">
            <v>0</v>
          </cell>
          <cell r="R998">
            <v>9.7213999999999992</v>
          </cell>
          <cell r="S998">
            <v>1</v>
          </cell>
          <cell r="T998">
            <v>2.64</v>
          </cell>
          <cell r="U998">
            <v>25.66</v>
          </cell>
          <cell r="V998">
            <v>-0.01</v>
          </cell>
          <cell r="X998">
            <v>25.65</v>
          </cell>
          <cell r="Y998">
            <v>0.31090554669502046</v>
          </cell>
          <cell r="Z998">
            <v>24.75</v>
          </cell>
          <cell r="AA998">
            <v>3.5999999999999997E-2</v>
          </cell>
          <cell r="AB998" t="str">
            <v>YES</v>
          </cell>
          <cell r="AC998">
            <v>25.65</v>
          </cell>
          <cell r="AD998" t="str">
            <v>I</v>
          </cell>
          <cell r="AE998" t="e">
            <v>#N/A</v>
          </cell>
          <cell r="AF998" t="e">
            <v>#N/A</v>
          </cell>
          <cell r="AG998">
            <v>1</v>
          </cell>
          <cell r="AH998" t="e">
            <v>#N/A</v>
          </cell>
          <cell r="AI998">
            <v>0</v>
          </cell>
          <cell r="AJ998">
            <v>0</v>
          </cell>
          <cell r="AL998" t="e">
            <v>#N/A</v>
          </cell>
          <cell r="AM998" t="e">
            <v>#N/A</v>
          </cell>
          <cell r="AN998" t="str">
            <v/>
          </cell>
          <cell r="AO998" t="str">
            <v>x</v>
          </cell>
        </row>
        <row r="999">
          <cell r="B999" t="str">
            <v>SHE135RC80AK39,AT39</v>
          </cell>
          <cell r="C999" t="str">
            <v>Rondec-CT</v>
          </cell>
          <cell r="D999" t="str">
            <v>E135RC80--39</v>
          </cell>
          <cell r="E999" t="str">
            <v>5/16"</v>
          </cell>
          <cell r="G999" t="str">
            <v>EA</v>
          </cell>
          <cell r="J999" t="str">
            <v>I</v>
          </cell>
          <cell r="K999">
            <v>0.02</v>
          </cell>
          <cell r="L999">
            <v>21.58</v>
          </cell>
          <cell r="M999">
            <v>0.55000000000000004</v>
          </cell>
          <cell r="N999">
            <v>9.7109999999999985</v>
          </cell>
          <cell r="O999">
            <v>1.0200000000000001E-2</v>
          </cell>
          <cell r="P999">
            <v>0</v>
          </cell>
          <cell r="Q999">
            <v>0</v>
          </cell>
          <cell r="R999">
            <v>9.7211999999999978</v>
          </cell>
          <cell r="S999">
            <v>1</v>
          </cell>
          <cell r="T999">
            <v>2.64</v>
          </cell>
          <cell r="U999">
            <v>25.66</v>
          </cell>
          <cell r="V999">
            <v>-0.01</v>
          </cell>
          <cell r="X999">
            <v>25.65</v>
          </cell>
          <cell r="Y999">
            <v>0.31091972355130265</v>
          </cell>
          <cell r="Z999">
            <v>24.75</v>
          </cell>
          <cell r="AA999">
            <v>3.5999999999999997E-2</v>
          </cell>
          <cell r="AB999" t="str">
            <v>YES</v>
          </cell>
          <cell r="AC999">
            <v>25.65</v>
          </cell>
          <cell r="AD999" t="str">
            <v>I</v>
          </cell>
          <cell r="AE999" t="e">
            <v>#N/A</v>
          </cell>
          <cell r="AF999" t="e">
            <v>#N/A</v>
          </cell>
          <cell r="AG999">
            <v>1</v>
          </cell>
          <cell r="AH999" t="e">
            <v>#N/A</v>
          </cell>
          <cell r="AI999">
            <v>0</v>
          </cell>
          <cell r="AJ999">
            <v>0</v>
          </cell>
          <cell r="AL999" t="e">
            <v>#N/A</v>
          </cell>
          <cell r="AM999" t="e">
            <v>#N/A</v>
          </cell>
          <cell r="AN999" t="str">
            <v/>
          </cell>
          <cell r="AO999" t="str">
            <v>x</v>
          </cell>
        </row>
        <row r="1000">
          <cell r="B1000" t="str">
            <v>SHE135RC100AK39,AT39</v>
          </cell>
          <cell r="C1000" t="str">
            <v>Rondec-CT</v>
          </cell>
          <cell r="D1000" t="str">
            <v>E135RC100--39</v>
          </cell>
          <cell r="E1000" t="str">
            <v>3/8"</v>
          </cell>
          <cell r="G1000" t="str">
            <v>EA</v>
          </cell>
          <cell r="J1000" t="str">
            <v>I</v>
          </cell>
          <cell r="K1000">
            <v>0.02</v>
          </cell>
          <cell r="L1000">
            <v>21.58</v>
          </cell>
          <cell r="M1000">
            <v>0.55000000000000004</v>
          </cell>
          <cell r="N1000">
            <v>9.7109999999999985</v>
          </cell>
          <cell r="O1000">
            <v>1.0200000000000001E-2</v>
          </cell>
          <cell r="P1000">
            <v>0</v>
          </cell>
          <cell r="Q1000">
            <v>0</v>
          </cell>
          <cell r="R1000">
            <v>9.7211999999999978</v>
          </cell>
          <cell r="S1000">
            <v>1</v>
          </cell>
          <cell r="T1000">
            <v>2.64</v>
          </cell>
          <cell r="U1000">
            <v>25.66</v>
          </cell>
          <cell r="V1000">
            <v>-0.01</v>
          </cell>
          <cell r="X1000">
            <v>25.65</v>
          </cell>
          <cell r="Y1000">
            <v>0.31091972355130265</v>
          </cell>
          <cell r="Z1000">
            <v>24.75</v>
          </cell>
          <cell r="AA1000">
            <v>3.5999999999999997E-2</v>
          </cell>
          <cell r="AB1000" t="str">
            <v>YES</v>
          </cell>
          <cell r="AC1000">
            <v>25.65</v>
          </cell>
          <cell r="AD1000" t="str">
            <v>I</v>
          </cell>
          <cell r="AE1000" t="e">
            <v>#N/A</v>
          </cell>
          <cell r="AF1000" t="e">
            <v>#N/A</v>
          </cell>
          <cell r="AG1000">
            <v>1</v>
          </cell>
          <cell r="AH1000" t="e">
            <v>#N/A</v>
          </cell>
          <cell r="AI1000">
            <v>0</v>
          </cell>
          <cell r="AJ1000">
            <v>0</v>
          </cell>
          <cell r="AL1000" t="e">
            <v>#N/A</v>
          </cell>
          <cell r="AM1000" t="e">
            <v>#N/A</v>
          </cell>
          <cell r="AN1000" t="str">
            <v/>
          </cell>
          <cell r="AO1000" t="str">
            <v>x</v>
          </cell>
        </row>
        <row r="1001">
          <cell r="B1001" t="str">
            <v>SHE135RC125AK39,AT39</v>
          </cell>
          <cell r="C1001" t="str">
            <v>Rondec-CT</v>
          </cell>
          <cell r="D1001" t="str">
            <v>E135RC125--39</v>
          </cell>
          <cell r="E1001" t="str">
            <v>1/2"</v>
          </cell>
          <cell r="G1001" t="str">
            <v>EA</v>
          </cell>
          <cell r="J1001" t="str">
            <v>I</v>
          </cell>
          <cell r="K1001">
            <v>0.02</v>
          </cell>
          <cell r="L1001">
            <v>21.58</v>
          </cell>
          <cell r="M1001">
            <v>0.55000000000000004</v>
          </cell>
          <cell r="N1001">
            <v>9.7109999999999985</v>
          </cell>
          <cell r="O1001">
            <v>1.0200000000000001E-2</v>
          </cell>
          <cell r="P1001">
            <v>0</v>
          </cell>
          <cell r="Q1001">
            <v>0</v>
          </cell>
          <cell r="R1001">
            <v>9.7211999999999978</v>
          </cell>
          <cell r="S1001">
            <v>1</v>
          </cell>
          <cell r="T1001">
            <v>2.64</v>
          </cell>
          <cell r="U1001">
            <v>25.66</v>
          </cell>
          <cell r="V1001">
            <v>-0.01</v>
          </cell>
          <cell r="X1001">
            <v>25.65</v>
          </cell>
          <cell r="Y1001">
            <v>0.31091972355130265</v>
          </cell>
          <cell r="Z1001">
            <v>24.75</v>
          </cell>
          <cell r="AA1001">
            <v>3.5999999999999997E-2</v>
          </cell>
          <cell r="AB1001" t="str">
            <v>YES</v>
          </cell>
          <cell r="AC1001">
            <v>25.65</v>
          </cell>
          <cell r="AD1001" t="str">
            <v>I</v>
          </cell>
          <cell r="AE1001" t="e">
            <v>#N/A</v>
          </cell>
          <cell r="AF1001" t="e">
            <v>#N/A</v>
          </cell>
          <cell r="AG1001">
            <v>1</v>
          </cell>
          <cell r="AH1001" t="e">
            <v>#N/A</v>
          </cell>
          <cell r="AI1001">
            <v>0</v>
          </cell>
          <cell r="AJ1001">
            <v>0</v>
          </cell>
          <cell r="AL1001" t="e">
            <v>#N/A</v>
          </cell>
          <cell r="AM1001" t="e">
            <v>#N/A</v>
          </cell>
          <cell r="AN1001" t="str">
            <v/>
          </cell>
          <cell r="AO1001" t="str">
            <v>x</v>
          </cell>
        </row>
        <row r="1002">
          <cell r="B1002" t="str">
            <v>SHI90RC80AK39,AT39</v>
          </cell>
          <cell r="C1002" t="str">
            <v>Rondec-CT</v>
          </cell>
          <cell r="D1002" t="str">
            <v>I90RC80--39</v>
          </cell>
          <cell r="E1002" t="str">
            <v>5/16"</v>
          </cell>
          <cell r="G1002" t="str">
            <v>EA</v>
          </cell>
          <cell r="J1002" t="str">
            <v>I</v>
          </cell>
          <cell r="K1002">
            <v>0.02</v>
          </cell>
          <cell r="L1002">
            <v>21.58</v>
          </cell>
          <cell r="M1002">
            <v>0.55000000000000004</v>
          </cell>
          <cell r="N1002">
            <v>9.7109999999999985</v>
          </cell>
          <cell r="O1002">
            <v>1.0200000000000001E-2</v>
          </cell>
          <cell r="P1002">
            <v>0</v>
          </cell>
          <cell r="Q1002">
            <v>0</v>
          </cell>
          <cell r="R1002">
            <v>9.7211999999999978</v>
          </cell>
          <cell r="S1002">
            <v>1</v>
          </cell>
          <cell r="T1002">
            <v>2.64</v>
          </cell>
          <cell r="U1002">
            <v>25.66</v>
          </cell>
          <cell r="V1002">
            <v>-0.01</v>
          </cell>
          <cell r="X1002">
            <v>25.65</v>
          </cell>
          <cell r="Y1002">
            <v>0.31091972355130265</v>
          </cell>
          <cell r="Z1002">
            <v>24.75</v>
          </cell>
          <cell r="AA1002">
            <v>3.5999999999999997E-2</v>
          </cell>
          <cell r="AB1002" t="str">
            <v>YES</v>
          </cell>
          <cell r="AC1002">
            <v>25.65</v>
          </cell>
          <cell r="AD1002" t="str">
            <v>I</v>
          </cell>
          <cell r="AE1002" t="e">
            <v>#N/A</v>
          </cell>
          <cell r="AF1002" t="e">
            <v>#N/A</v>
          </cell>
          <cell r="AG1002">
            <v>1</v>
          </cell>
          <cell r="AH1002" t="e">
            <v>#N/A</v>
          </cell>
          <cell r="AI1002">
            <v>0</v>
          </cell>
          <cell r="AJ1002">
            <v>0</v>
          </cell>
          <cell r="AL1002" t="e">
            <v>#N/A</v>
          </cell>
          <cell r="AM1002" t="e">
            <v>#N/A</v>
          </cell>
          <cell r="AN1002" t="str">
            <v/>
          </cell>
          <cell r="AO1002" t="str">
            <v>x</v>
          </cell>
        </row>
        <row r="1003">
          <cell r="B1003" t="str">
            <v>SHI90RC100AK39,AT39</v>
          </cell>
          <cell r="C1003" t="str">
            <v>Rondec-CT</v>
          </cell>
          <cell r="D1003" t="str">
            <v>I90RC100--39</v>
          </cell>
          <cell r="E1003" t="str">
            <v>3/8"</v>
          </cell>
          <cell r="G1003" t="str">
            <v>EA</v>
          </cell>
          <cell r="J1003" t="str">
            <v>I</v>
          </cell>
          <cell r="K1003">
            <v>0.04</v>
          </cell>
          <cell r="L1003">
            <v>21.58</v>
          </cell>
          <cell r="M1003">
            <v>0.55000000000000004</v>
          </cell>
          <cell r="N1003">
            <v>9.7109999999999985</v>
          </cell>
          <cell r="O1003">
            <v>1.04E-2</v>
          </cell>
          <cell r="P1003">
            <v>0</v>
          </cell>
          <cell r="Q1003">
            <v>0</v>
          </cell>
          <cell r="R1003">
            <v>9.7213999999999992</v>
          </cell>
          <cell r="S1003">
            <v>1</v>
          </cell>
          <cell r="T1003">
            <v>2.64</v>
          </cell>
          <cell r="U1003">
            <v>25.66</v>
          </cell>
          <cell r="V1003">
            <v>-0.01</v>
          </cell>
          <cell r="X1003">
            <v>25.65</v>
          </cell>
          <cell r="Y1003">
            <v>0.31090554669502046</v>
          </cell>
          <cell r="Z1003">
            <v>24.75</v>
          </cell>
          <cell r="AA1003">
            <v>3.5999999999999997E-2</v>
          </cell>
          <cell r="AB1003" t="str">
            <v>YES</v>
          </cell>
          <cell r="AC1003">
            <v>25.65</v>
          </cell>
          <cell r="AD1003" t="str">
            <v>I</v>
          </cell>
          <cell r="AE1003" t="e">
            <v>#N/A</v>
          </cell>
          <cell r="AF1003" t="e">
            <v>#N/A</v>
          </cell>
          <cell r="AG1003">
            <v>1</v>
          </cell>
          <cell r="AH1003" t="e">
            <v>#N/A</v>
          </cell>
          <cell r="AI1003">
            <v>0</v>
          </cell>
          <cell r="AJ1003">
            <v>0</v>
          </cell>
          <cell r="AL1003" t="e">
            <v>#N/A</v>
          </cell>
          <cell r="AM1003" t="e">
            <v>#N/A</v>
          </cell>
          <cell r="AN1003" t="str">
            <v/>
          </cell>
          <cell r="AO1003" t="str">
            <v>x</v>
          </cell>
        </row>
        <row r="1004">
          <cell r="B1004" t="str">
            <v>SHI90RC125AK39,AT39</v>
          </cell>
          <cell r="C1004" t="str">
            <v>Rondec-CT</v>
          </cell>
          <cell r="D1004" t="str">
            <v>I90RC125--39</v>
          </cell>
          <cell r="E1004" t="str">
            <v>1/2"</v>
          </cell>
          <cell r="G1004" t="str">
            <v>EA</v>
          </cell>
          <cell r="J1004" t="str">
            <v>I</v>
          </cell>
          <cell r="K1004">
            <v>0.06</v>
          </cell>
          <cell r="L1004">
            <v>21.58</v>
          </cell>
          <cell r="M1004">
            <v>0.55000000000000004</v>
          </cell>
          <cell r="N1004">
            <v>9.7109999999999985</v>
          </cell>
          <cell r="O1004">
            <v>1.06E-2</v>
          </cell>
          <cell r="P1004">
            <v>0</v>
          </cell>
          <cell r="Q1004">
            <v>0</v>
          </cell>
          <cell r="R1004">
            <v>9.7215999999999987</v>
          </cell>
          <cell r="S1004">
            <v>1</v>
          </cell>
          <cell r="T1004">
            <v>2.64</v>
          </cell>
          <cell r="U1004">
            <v>25.67</v>
          </cell>
          <cell r="V1004">
            <v>3.0000000000001137E-2</v>
          </cell>
          <cell r="X1004">
            <v>25.7</v>
          </cell>
          <cell r="Y1004">
            <v>0.31223204810753463</v>
          </cell>
          <cell r="Z1004">
            <v>24.75</v>
          </cell>
          <cell r="AA1004">
            <v>3.7999999999999999E-2</v>
          </cell>
          <cell r="AB1004" t="str">
            <v>YES</v>
          </cell>
          <cell r="AC1004">
            <v>25.7</v>
          </cell>
          <cell r="AD1004" t="str">
            <v>I</v>
          </cell>
          <cell r="AE1004" t="e">
            <v>#N/A</v>
          </cell>
          <cell r="AF1004" t="e">
            <v>#N/A</v>
          </cell>
          <cell r="AG1004">
            <v>1</v>
          </cell>
          <cell r="AH1004" t="e">
            <v>#N/A</v>
          </cell>
          <cell r="AI1004">
            <v>0</v>
          </cell>
          <cell r="AJ1004">
            <v>0</v>
          </cell>
          <cell r="AL1004" t="e">
            <v>#N/A</v>
          </cell>
          <cell r="AM1004" t="e">
            <v>#N/A</v>
          </cell>
          <cell r="AN1004" t="str">
            <v/>
          </cell>
          <cell r="AO1004" t="str">
            <v>x</v>
          </cell>
        </row>
        <row r="1005">
          <cell r="B1005" t="str">
            <v>SHI135RC80AK39,AT39</v>
          </cell>
          <cell r="C1005" t="str">
            <v>Rondec-CT</v>
          </cell>
          <cell r="D1005" t="str">
            <v>I135RC80--39</v>
          </cell>
          <cell r="E1005" t="str">
            <v>5/16"</v>
          </cell>
          <cell r="G1005" t="str">
            <v>EA</v>
          </cell>
          <cell r="J1005" t="str">
            <v>I</v>
          </cell>
          <cell r="K1005">
            <v>0.01</v>
          </cell>
          <cell r="L1005">
            <v>21.58</v>
          </cell>
          <cell r="M1005">
            <v>0.55000000000000004</v>
          </cell>
          <cell r="N1005">
            <v>9.7109999999999985</v>
          </cell>
          <cell r="O1005">
            <v>1.01E-2</v>
          </cell>
          <cell r="P1005">
            <v>0</v>
          </cell>
          <cell r="Q1005">
            <v>0</v>
          </cell>
          <cell r="R1005">
            <v>9.7210999999999981</v>
          </cell>
          <cell r="S1005">
            <v>1</v>
          </cell>
          <cell r="T1005">
            <v>2.64</v>
          </cell>
          <cell r="U1005">
            <v>25.66</v>
          </cell>
          <cell r="V1005">
            <v>-0.01</v>
          </cell>
          <cell r="X1005">
            <v>25.65</v>
          </cell>
          <cell r="Y1005">
            <v>0.31092681197944372</v>
          </cell>
          <cell r="Z1005">
            <v>24.75</v>
          </cell>
          <cell r="AA1005">
            <v>3.5999999999999997E-2</v>
          </cell>
          <cell r="AB1005" t="str">
            <v>YES</v>
          </cell>
          <cell r="AC1005">
            <v>25.65</v>
          </cell>
          <cell r="AD1005" t="str">
            <v>I</v>
          </cell>
          <cell r="AE1005" t="e">
            <v>#N/A</v>
          </cell>
          <cell r="AF1005" t="e">
            <v>#N/A</v>
          </cell>
          <cell r="AG1005">
            <v>1</v>
          </cell>
          <cell r="AH1005" t="e">
            <v>#N/A</v>
          </cell>
          <cell r="AI1005">
            <v>0</v>
          </cell>
          <cell r="AJ1005">
            <v>0</v>
          </cell>
          <cell r="AL1005" t="e">
            <v>#N/A</v>
          </cell>
          <cell r="AM1005" t="e">
            <v>#N/A</v>
          </cell>
          <cell r="AN1005" t="str">
            <v/>
          </cell>
          <cell r="AO1005" t="str">
            <v>x</v>
          </cell>
        </row>
        <row r="1006">
          <cell r="B1006" t="str">
            <v>SHI135RC100AK39,AT39</v>
          </cell>
          <cell r="C1006" t="str">
            <v>Rondec-CT</v>
          </cell>
          <cell r="D1006" t="str">
            <v>I135RC100--39</v>
          </cell>
          <cell r="E1006" t="str">
            <v>3/8"</v>
          </cell>
          <cell r="G1006" t="str">
            <v>EA</v>
          </cell>
          <cell r="J1006" t="str">
            <v>I</v>
          </cell>
          <cell r="K1006">
            <v>0.02</v>
          </cell>
          <cell r="L1006">
            <v>21.58</v>
          </cell>
          <cell r="M1006">
            <v>0.55000000000000004</v>
          </cell>
          <cell r="N1006">
            <v>9.7109999999999985</v>
          </cell>
          <cell r="O1006">
            <v>1.0200000000000001E-2</v>
          </cell>
          <cell r="P1006">
            <v>0</v>
          </cell>
          <cell r="Q1006">
            <v>0</v>
          </cell>
          <cell r="R1006">
            <v>9.7211999999999978</v>
          </cell>
          <cell r="S1006">
            <v>1</v>
          </cell>
          <cell r="T1006">
            <v>2.64</v>
          </cell>
          <cell r="U1006">
            <v>25.66</v>
          </cell>
          <cell r="V1006">
            <v>-0.01</v>
          </cell>
          <cell r="X1006">
            <v>25.65</v>
          </cell>
          <cell r="Y1006">
            <v>0.31091972355130265</v>
          </cell>
          <cell r="Z1006">
            <v>24.75</v>
          </cell>
          <cell r="AA1006">
            <v>3.5999999999999997E-2</v>
          </cell>
          <cell r="AB1006" t="str">
            <v>YES</v>
          </cell>
          <cell r="AC1006">
            <v>25.65</v>
          </cell>
          <cell r="AD1006" t="str">
            <v>I</v>
          </cell>
          <cell r="AE1006" t="e">
            <v>#N/A</v>
          </cell>
          <cell r="AF1006" t="e">
            <v>#N/A</v>
          </cell>
          <cell r="AG1006">
            <v>1</v>
          </cell>
          <cell r="AH1006" t="e">
            <v>#N/A</v>
          </cell>
          <cell r="AI1006">
            <v>0</v>
          </cell>
          <cell r="AJ1006">
            <v>0</v>
          </cell>
          <cell r="AL1006" t="e">
            <v>#N/A</v>
          </cell>
          <cell r="AM1006" t="e">
            <v>#N/A</v>
          </cell>
          <cell r="AN1006" t="str">
            <v/>
          </cell>
          <cell r="AO1006" t="str">
            <v>x</v>
          </cell>
        </row>
        <row r="1007">
          <cell r="B1007" t="str">
            <v>SHI135RC125AK39,AT39</v>
          </cell>
          <cell r="C1007" t="str">
            <v>Rondec-CT</v>
          </cell>
          <cell r="D1007" t="str">
            <v>I135RC125--39</v>
          </cell>
          <cell r="E1007" t="str">
            <v>1/2"</v>
          </cell>
          <cell r="G1007" t="str">
            <v>EA</v>
          </cell>
          <cell r="J1007" t="str">
            <v>I</v>
          </cell>
          <cell r="K1007">
            <v>0.03</v>
          </cell>
          <cell r="L1007">
            <v>21.58</v>
          </cell>
          <cell r="M1007">
            <v>0.55000000000000004</v>
          </cell>
          <cell r="N1007">
            <v>9.7109999999999985</v>
          </cell>
          <cell r="O1007">
            <v>1.03E-2</v>
          </cell>
          <cell r="P1007">
            <v>0</v>
          </cell>
          <cell r="Q1007">
            <v>0</v>
          </cell>
          <cell r="R1007">
            <v>9.7212999999999994</v>
          </cell>
          <cell r="S1007">
            <v>1</v>
          </cell>
          <cell r="T1007">
            <v>2.64</v>
          </cell>
          <cell r="U1007">
            <v>25.66</v>
          </cell>
          <cell r="V1007">
            <v>-0.01</v>
          </cell>
          <cell r="X1007">
            <v>25.65</v>
          </cell>
          <cell r="Y1007">
            <v>0.31091263512316147</v>
          </cell>
          <cell r="Z1007">
            <v>24.75</v>
          </cell>
          <cell r="AA1007">
            <v>3.5999999999999997E-2</v>
          </cell>
          <cell r="AB1007" t="str">
            <v>YES</v>
          </cell>
          <cell r="AC1007">
            <v>25.65</v>
          </cell>
          <cell r="AD1007" t="str">
            <v>I</v>
          </cell>
          <cell r="AE1007" t="e">
            <v>#N/A</v>
          </cell>
          <cell r="AF1007" t="e">
            <v>#N/A</v>
          </cell>
          <cell r="AG1007">
            <v>1</v>
          </cell>
          <cell r="AH1007" t="e">
            <v>#N/A</v>
          </cell>
          <cell r="AI1007">
            <v>0</v>
          </cell>
          <cell r="AJ1007">
            <v>0</v>
          </cell>
          <cell r="AL1007" t="e">
            <v>#N/A</v>
          </cell>
          <cell r="AM1007" t="e">
            <v>#N/A</v>
          </cell>
          <cell r="AN1007" t="str">
            <v/>
          </cell>
          <cell r="AO1007" t="str">
            <v>x</v>
          </cell>
        </row>
        <row r="1008">
          <cell r="B1008" t="str">
            <v>SHRC80TSB,TSG,TSOB39</v>
          </cell>
          <cell r="C1008" t="str">
            <v>Rondec-CT (Color-Coated Aluminum)</v>
          </cell>
          <cell r="D1008" t="str">
            <v>RC80--39</v>
          </cell>
          <cell r="E1008" t="str">
            <v>5/16" x 8'</v>
          </cell>
          <cell r="G1008" t="str">
            <v>EA</v>
          </cell>
          <cell r="J1008" t="str">
            <v>I</v>
          </cell>
          <cell r="K1008">
            <v>2.17</v>
          </cell>
          <cell r="L1008">
            <v>61.14</v>
          </cell>
          <cell r="M1008">
            <v>0.55000000000000004</v>
          </cell>
          <cell r="N1008">
            <v>27.512999999999998</v>
          </cell>
          <cell r="O1008">
            <v>3.1699999999999999E-2</v>
          </cell>
          <cell r="P1008">
            <v>0</v>
          </cell>
          <cell r="Q1008">
            <v>0</v>
          </cell>
          <cell r="R1008">
            <v>27.544699999999999</v>
          </cell>
          <cell r="S1008">
            <v>1</v>
          </cell>
          <cell r="T1008">
            <v>2.64</v>
          </cell>
          <cell r="U1008">
            <v>72.72</v>
          </cell>
          <cell r="V1008">
            <v>0.03</v>
          </cell>
          <cell r="X1008">
            <v>72.75</v>
          </cell>
          <cell r="Y1008">
            <v>0.31159762574195571</v>
          </cell>
          <cell r="Z1008">
            <v>70.150000000000006</v>
          </cell>
          <cell r="AA1008">
            <v>3.6999999999999998E-2</v>
          </cell>
          <cell r="AB1008" t="str">
            <v>YES</v>
          </cell>
          <cell r="AC1008">
            <v>72.75</v>
          </cell>
          <cell r="AD1008" t="str">
            <v>I</v>
          </cell>
          <cell r="AE1008" t="e">
            <v>#N/A</v>
          </cell>
          <cell r="AF1008" t="e">
            <v>#N/A</v>
          </cell>
          <cell r="AG1008">
            <v>1</v>
          </cell>
          <cell r="AH1008" t="e">
            <v>#N/A</v>
          </cell>
          <cell r="AI1008">
            <v>0</v>
          </cell>
          <cell r="AJ1008">
            <v>0</v>
          </cell>
          <cell r="AL1008" t="e">
            <v>#N/A</v>
          </cell>
          <cell r="AM1008" t="e">
            <v>#N/A</v>
          </cell>
          <cell r="AN1008" t="str">
            <v/>
          </cell>
          <cell r="AO1008" t="str">
            <v>x</v>
          </cell>
        </row>
        <row r="1009">
          <cell r="B1009" t="str">
            <v>SHRC100TSB,TSG,TSOB39</v>
          </cell>
          <cell r="C1009" t="str">
            <v>Rondec-CT (Color-Coated Aluminum)</v>
          </cell>
          <cell r="D1009" t="str">
            <v>RC100--39</v>
          </cell>
          <cell r="E1009" t="str">
            <v>3/8" x 8'</v>
          </cell>
          <cell r="G1009" t="str">
            <v>EA</v>
          </cell>
          <cell r="J1009" t="str">
            <v>I</v>
          </cell>
          <cell r="K1009">
            <v>2.2400000000000002</v>
          </cell>
          <cell r="L1009">
            <v>64.459999999999994</v>
          </cell>
          <cell r="M1009">
            <v>0.55000000000000004</v>
          </cell>
          <cell r="N1009">
            <v>29.006999999999994</v>
          </cell>
          <cell r="O1009">
            <v>3.2400000000000005E-2</v>
          </cell>
          <cell r="P1009">
            <v>0</v>
          </cell>
          <cell r="Q1009">
            <v>0</v>
          </cell>
          <cell r="R1009">
            <v>29.039399999999993</v>
          </cell>
          <cell r="S1009">
            <v>1</v>
          </cell>
          <cell r="T1009">
            <v>2.64</v>
          </cell>
          <cell r="U1009">
            <v>76.66</v>
          </cell>
          <cell r="V1009">
            <v>-0.01</v>
          </cell>
          <cell r="X1009">
            <v>76.650000000000006</v>
          </cell>
          <cell r="Y1009">
            <v>0.31116883116883143</v>
          </cell>
          <cell r="Z1009">
            <v>73.95</v>
          </cell>
          <cell r="AA1009">
            <v>3.6999999999999998E-2</v>
          </cell>
          <cell r="AB1009" t="str">
            <v>YES</v>
          </cell>
          <cell r="AC1009">
            <v>76.650000000000006</v>
          </cell>
          <cell r="AD1009" t="str">
            <v>I</v>
          </cell>
          <cell r="AE1009" t="e">
            <v>#N/A</v>
          </cell>
          <cell r="AF1009" t="e">
            <v>#N/A</v>
          </cell>
          <cell r="AG1009">
            <v>1</v>
          </cell>
          <cell r="AH1009" t="e">
            <v>#N/A</v>
          </cell>
          <cell r="AI1009">
            <v>0</v>
          </cell>
          <cell r="AJ1009">
            <v>0</v>
          </cell>
          <cell r="AL1009" t="e">
            <v>#N/A</v>
          </cell>
          <cell r="AM1009" t="e">
            <v>#N/A</v>
          </cell>
          <cell r="AN1009" t="str">
            <v/>
          </cell>
          <cell r="AO1009" t="str">
            <v>x</v>
          </cell>
        </row>
        <row r="1010">
          <cell r="B1010" t="str">
            <v>SHRC125TSB,TSG,TSOB39</v>
          </cell>
          <cell r="C1010" t="str">
            <v>Rondec-CT (Color-Coated Aluminum)</v>
          </cell>
          <cell r="D1010" t="str">
            <v>RC125--39</v>
          </cell>
          <cell r="E1010" t="str">
            <v>1/2" x 8'</v>
          </cell>
          <cell r="G1010" t="str">
            <v>EA</v>
          </cell>
          <cell r="J1010" t="str">
            <v>I</v>
          </cell>
          <cell r="K1010">
            <v>2.62</v>
          </cell>
          <cell r="L1010">
            <v>66.040000000000006</v>
          </cell>
          <cell r="M1010">
            <v>0.55000000000000004</v>
          </cell>
          <cell r="N1010">
            <v>29.718</v>
          </cell>
          <cell r="O1010">
            <v>3.6200000000000003E-2</v>
          </cell>
          <cell r="P1010">
            <v>0</v>
          </cell>
          <cell r="Q1010">
            <v>0</v>
          </cell>
          <cell r="R1010">
            <v>29.754200000000001</v>
          </cell>
          <cell r="S1010">
            <v>1</v>
          </cell>
          <cell r="T1010">
            <v>2.64</v>
          </cell>
          <cell r="U1010">
            <v>78.55</v>
          </cell>
          <cell r="V1010">
            <v>0</v>
          </cell>
          <cell r="X1010">
            <v>78.55</v>
          </cell>
          <cell r="Y1010">
            <v>0.3112852265493895</v>
          </cell>
          <cell r="Z1010">
            <v>75.75</v>
          </cell>
          <cell r="AA1010">
            <v>3.6999999999999998E-2</v>
          </cell>
          <cell r="AB1010" t="str">
            <v>YES</v>
          </cell>
          <cell r="AC1010">
            <v>78.55</v>
          </cell>
          <cell r="AD1010" t="str">
            <v>I</v>
          </cell>
          <cell r="AE1010" t="e">
            <v>#N/A</v>
          </cell>
          <cell r="AF1010" t="e">
            <v>#N/A</v>
          </cell>
          <cell r="AG1010">
            <v>1</v>
          </cell>
          <cell r="AH1010" t="e">
            <v>#N/A</v>
          </cell>
          <cell r="AI1010">
            <v>0</v>
          </cell>
          <cell r="AJ1010">
            <v>0</v>
          </cell>
          <cell r="AL1010" t="e">
            <v>#N/A</v>
          </cell>
          <cell r="AM1010" t="e">
            <v>#N/A</v>
          </cell>
          <cell r="AN1010" t="str">
            <v/>
          </cell>
          <cell r="AO1010" t="str">
            <v>x</v>
          </cell>
        </row>
        <row r="1011">
          <cell r="B1011" t="str">
            <v>SHE90RC80TSB,TSG,TSOB39</v>
          </cell>
          <cell r="C1011" t="str">
            <v>Rondec-CT (Color-Coated Aluminum)</v>
          </cell>
          <cell r="D1011" t="str">
            <v>E90RC80--39</v>
          </cell>
          <cell r="E1011" t="str">
            <v>5/16"</v>
          </cell>
          <cell r="G1011" t="str">
            <v>EA</v>
          </cell>
          <cell r="J1011" t="str">
            <v>I</v>
          </cell>
          <cell r="K1011">
            <v>0.03</v>
          </cell>
          <cell r="L1011">
            <v>26.1</v>
          </cell>
          <cell r="M1011">
            <v>0.55000000000000004</v>
          </cell>
          <cell r="N1011">
            <v>11.744999999999999</v>
          </cell>
          <cell r="O1011">
            <v>1.03E-2</v>
          </cell>
          <cell r="P1011">
            <v>0</v>
          </cell>
          <cell r="Q1011">
            <v>0</v>
          </cell>
          <cell r="R1011">
            <v>11.7553</v>
          </cell>
          <cell r="S1011">
            <v>1</v>
          </cell>
          <cell r="T1011">
            <v>2.64</v>
          </cell>
          <cell r="U1011">
            <v>31.03</v>
          </cell>
          <cell r="V1011">
            <v>0.02</v>
          </cell>
          <cell r="X1011">
            <v>31.05</v>
          </cell>
          <cell r="Y1011">
            <v>0.31164983164983168</v>
          </cell>
          <cell r="Z1011">
            <v>29.95</v>
          </cell>
          <cell r="AA1011">
            <v>3.6999999999999998E-2</v>
          </cell>
          <cell r="AB1011" t="str">
            <v>YES</v>
          </cell>
          <cell r="AC1011">
            <v>31.05</v>
          </cell>
          <cell r="AD1011" t="str">
            <v>I</v>
          </cell>
          <cell r="AE1011" t="e">
            <v>#N/A</v>
          </cell>
          <cell r="AF1011" t="e">
            <v>#N/A</v>
          </cell>
          <cell r="AG1011">
            <v>1</v>
          </cell>
          <cell r="AH1011" t="e">
            <v>#N/A</v>
          </cell>
          <cell r="AI1011">
            <v>0</v>
          </cell>
          <cell r="AJ1011">
            <v>0</v>
          </cell>
          <cell r="AL1011" t="e">
            <v>#N/A</v>
          </cell>
          <cell r="AM1011" t="e">
            <v>#N/A</v>
          </cell>
          <cell r="AN1011" t="str">
            <v/>
          </cell>
          <cell r="AO1011" t="str">
            <v>x</v>
          </cell>
        </row>
        <row r="1012">
          <cell r="B1012" t="str">
            <v>SHE90RC100TSB,TSG,TSOB39</v>
          </cell>
          <cell r="C1012" t="str">
            <v>Rondec-CT (Color-Coated Aluminum)</v>
          </cell>
          <cell r="D1012" t="str">
            <v>E90RC100--39</v>
          </cell>
          <cell r="E1012" t="str">
            <v>3/8"</v>
          </cell>
          <cell r="G1012" t="str">
            <v>EA</v>
          </cell>
          <cell r="J1012" t="str">
            <v>I</v>
          </cell>
          <cell r="K1012">
            <v>0.03</v>
          </cell>
          <cell r="L1012">
            <v>26.1</v>
          </cell>
          <cell r="M1012">
            <v>0.55000000000000004</v>
          </cell>
          <cell r="N1012">
            <v>11.744999999999999</v>
          </cell>
          <cell r="O1012">
            <v>1.03E-2</v>
          </cell>
          <cell r="P1012">
            <v>0</v>
          </cell>
          <cell r="Q1012">
            <v>0</v>
          </cell>
          <cell r="R1012">
            <v>11.7553</v>
          </cell>
          <cell r="S1012">
            <v>1</v>
          </cell>
          <cell r="T1012">
            <v>2.64</v>
          </cell>
          <cell r="U1012">
            <v>31.03</v>
          </cell>
          <cell r="V1012">
            <v>0.02</v>
          </cell>
          <cell r="X1012">
            <v>31.05</v>
          </cell>
          <cell r="Y1012">
            <v>0.31164983164983168</v>
          </cell>
          <cell r="Z1012">
            <v>29.95</v>
          </cell>
          <cell r="AA1012">
            <v>3.6999999999999998E-2</v>
          </cell>
          <cell r="AB1012" t="str">
            <v>YES</v>
          </cell>
          <cell r="AC1012">
            <v>31.05</v>
          </cell>
          <cell r="AD1012" t="str">
            <v>I</v>
          </cell>
          <cell r="AE1012" t="e">
            <v>#N/A</v>
          </cell>
          <cell r="AF1012" t="e">
            <v>#N/A</v>
          </cell>
          <cell r="AG1012">
            <v>1</v>
          </cell>
          <cell r="AH1012" t="e">
            <v>#N/A</v>
          </cell>
          <cell r="AI1012">
            <v>0</v>
          </cell>
          <cell r="AJ1012">
            <v>0</v>
          </cell>
          <cell r="AL1012" t="e">
            <v>#N/A</v>
          </cell>
          <cell r="AM1012" t="e">
            <v>#N/A</v>
          </cell>
          <cell r="AN1012" t="str">
            <v/>
          </cell>
          <cell r="AO1012" t="str">
            <v>x</v>
          </cell>
        </row>
        <row r="1013">
          <cell r="B1013" t="str">
            <v>SHE90RC125TSB,TSG,TSOB39</v>
          </cell>
          <cell r="C1013" t="str">
            <v>Rondec-CT (Color-Coated Aluminum)</v>
          </cell>
          <cell r="D1013" t="str">
            <v>E90RC125--39</v>
          </cell>
          <cell r="E1013" t="str">
            <v>1/2"</v>
          </cell>
          <cell r="G1013" t="str">
            <v>EA</v>
          </cell>
          <cell r="J1013" t="str">
            <v>I</v>
          </cell>
          <cell r="K1013">
            <v>0.04</v>
          </cell>
          <cell r="L1013">
            <v>26.1</v>
          </cell>
          <cell r="M1013">
            <v>0.55000000000000004</v>
          </cell>
          <cell r="N1013">
            <v>11.744999999999999</v>
          </cell>
          <cell r="O1013">
            <v>1.04E-2</v>
          </cell>
          <cell r="P1013">
            <v>0</v>
          </cell>
          <cell r="Q1013">
            <v>0</v>
          </cell>
          <cell r="R1013">
            <v>11.7554</v>
          </cell>
          <cell r="S1013">
            <v>1</v>
          </cell>
          <cell r="T1013">
            <v>2.64</v>
          </cell>
          <cell r="U1013">
            <v>31.03</v>
          </cell>
          <cell r="V1013">
            <v>0.02</v>
          </cell>
          <cell r="X1013">
            <v>31.05</v>
          </cell>
          <cell r="Y1013">
            <v>0.3116439759918021</v>
          </cell>
          <cell r="Z1013">
            <v>29.95</v>
          </cell>
          <cell r="AA1013">
            <v>3.6999999999999998E-2</v>
          </cell>
          <cell r="AB1013" t="str">
            <v>YES</v>
          </cell>
          <cell r="AC1013">
            <v>31.05</v>
          </cell>
          <cell r="AD1013" t="str">
            <v>I</v>
          </cell>
          <cell r="AE1013" t="e">
            <v>#N/A</v>
          </cell>
          <cell r="AF1013" t="e">
            <v>#N/A</v>
          </cell>
          <cell r="AG1013">
            <v>1</v>
          </cell>
          <cell r="AH1013" t="e">
            <v>#N/A</v>
          </cell>
          <cell r="AI1013">
            <v>0</v>
          </cell>
          <cell r="AJ1013">
            <v>0</v>
          </cell>
          <cell r="AL1013" t="e">
            <v>#N/A</v>
          </cell>
          <cell r="AM1013" t="e">
            <v>#N/A</v>
          </cell>
          <cell r="AN1013" t="str">
            <v/>
          </cell>
          <cell r="AO1013" t="str">
            <v>x</v>
          </cell>
        </row>
        <row r="1014">
          <cell r="B1014" t="str">
            <v>SHE135RC80TSB,TSG,TSOB39</v>
          </cell>
          <cell r="C1014" t="str">
            <v>Rondec-CT (Color-Coated Aluminum)</v>
          </cell>
          <cell r="D1014" t="str">
            <v>E135RC80--39</v>
          </cell>
          <cell r="E1014" t="str">
            <v>5/16"</v>
          </cell>
          <cell r="G1014" t="str">
            <v>EA</v>
          </cell>
          <cell r="J1014" t="str">
            <v>I</v>
          </cell>
          <cell r="K1014">
            <v>0.02</v>
          </cell>
          <cell r="L1014">
            <v>26.1</v>
          </cell>
          <cell r="M1014">
            <v>0.55000000000000004</v>
          </cell>
          <cell r="N1014">
            <v>11.744999999999999</v>
          </cell>
          <cell r="O1014">
            <v>1.0200000000000001E-2</v>
          </cell>
          <cell r="P1014">
            <v>0</v>
          </cell>
          <cell r="Q1014">
            <v>0</v>
          </cell>
          <cell r="R1014">
            <v>11.755199999999999</v>
          </cell>
          <cell r="S1014">
            <v>1</v>
          </cell>
          <cell r="T1014">
            <v>2.64</v>
          </cell>
          <cell r="U1014">
            <v>31.03</v>
          </cell>
          <cell r="V1014">
            <v>0.02</v>
          </cell>
          <cell r="X1014">
            <v>31.05</v>
          </cell>
          <cell r="Y1014">
            <v>0.31165568730786131</v>
          </cell>
          <cell r="Z1014">
            <v>29.95</v>
          </cell>
          <cell r="AA1014">
            <v>3.6999999999999998E-2</v>
          </cell>
          <cell r="AB1014" t="str">
            <v>YES</v>
          </cell>
          <cell r="AC1014">
            <v>31.05</v>
          </cell>
          <cell r="AD1014" t="str">
            <v>I</v>
          </cell>
          <cell r="AE1014" t="e">
            <v>#N/A</v>
          </cell>
          <cell r="AF1014" t="e">
            <v>#N/A</v>
          </cell>
          <cell r="AG1014">
            <v>1</v>
          </cell>
          <cell r="AH1014" t="e">
            <v>#N/A</v>
          </cell>
          <cell r="AI1014">
            <v>0</v>
          </cell>
          <cell r="AJ1014">
            <v>0</v>
          </cell>
          <cell r="AL1014" t="e">
            <v>#N/A</v>
          </cell>
          <cell r="AM1014" t="e">
            <v>#N/A</v>
          </cell>
          <cell r="AN1014" t="str">
            <v/>
          </cell>
          <cell r="AO1014" t="str">
            <v>x</v>
          </cell>
        </row>
        <row r="1015">
          <cell r="B1015" t="str">
            <v>SHE135RC100TSB,TSG,TSOB39</v>
          </cell>
          <cell r="C1015" t="str">
            <v>Rondec-CT (Color-Coated Aluminum)</v>
          </cell>
          <cell r="D1015" t="str">
            <v>E135RC100--39</v>
          </cell>
          <cell r="E1015" t="str">
            <v>3/8"</v>
          </cell>
          <cell r="G1015" t="str">
            <v>EA</v>
          </cell>
          <cell r="J1015" t="str">
            <v>I</v>
          </cell>
          <cell r="K1015">
            <v>0.02</v>
          </cell>
          <cell r="L1015">
            <v>26.1</v>
          </cell>
          <cell r="M1015">
            <v>0.55000000000000004</v>
          </cell>
          <cell r="N1015">
            <v>11.744999999999999</v>
          </cell>
          <cell r="O1015">
            <v>1.0200000000000001E-2</v>
          </cell>
          <cell r="P1015">
            <v>0</v>
          </cell>
          <cell r="Q1015">
            <v>0</v>
          </cell>
          <cell r="R1015">
            <v>11.755199999999999</v>
          </cell>
          <cell r="S1015">
            <v>1</v>
          </cell>
          <cell r="T1015">
            <v>2.64</v>
          </cell>
          <cell r="U1015">
            <v>31.03</v>
          </cell>
          <cell r="V1015">
            <v>0.02</v>
          </cell>
          <cell r="X1015">
            <v>31.05</v>
          </cell>
          <cell r="Y1015">
            <v>0.31165568730786131</v>
          </cell>
          <cell r="Z1015">
            <v>29.95</v>
          </cell>
          <cell r="AA1015">
            <v>3.6999999999999998E-2</v>
          </cell>
          <cell r="AB1015" t="str">
            <v>YES</v>
          </cell>
          <cell r="AC1015">
            <v>31.05</v>
          </cell>
          <cell r="AD1015" t="str">
            <v>I</v>
          </cell>
          <cell r="AE1015" t="e">
            <v>#N/A</v>
          </cell>
          <cell r="AF1015" t="e">
            <v>#N/A</v>
          </cell>
          <cell r="AG1015">
            <v>1</v>
          </cell>
          <cell r="AH1015" t="e">
            <v>#N/A</v>
          </cell>
          <cell r="AI1015">
            <v>0</v>
          </cell>
          <cell r="AJ1015">
            <v>0</v>
          </cell>
          <cell r="AL1015" t="e">
            <v>#N/A</v>
          </cell>
          <cell r="AM1015" t="e">
            <v>#N/A</v>
          </cell>
          <cell r="AN1015" t="str">
            <v/>
          </cell>
          <cell r="AO1015" t="str">
            <v>x</v>
          </cell>
        </row>
        <row r="1016">
          <cell r="B1016" t="str">
            <v>SHE135RC125TSB,TSG,TSOB39</v>
          </cell>
          <cell r="C1016" t="str">
            <v>Rondec-CT (Color-Coated Aluminum)</v>
          </cell>
          <cell r="D1016" t="str">
            <v>E135RC125--39</v>
          </cell>
          <cell r="E1016" t="str">
            <v>1/2"</v>
          </cell>
          <cell r="G1016" t="str">
            <v>EA</v>
          </cell>
          <cell r="J1016" t="str">
            <v>I</v>
          </cell>
          <cell r="K1016">
            <v>0.02</v>
          </cell>
          <cell r="L1016">
            <v>26.1</v>
          </cell>
          <cell r="M1016">
            <v>0.55000000000000004</v>
          </cell>
          <cell r="N1016">
            <v>11.744999999999999</v>
          </cell>
          <cell r="O1016">
            <v>1.0200000000000001E-2</v>
          </cell>
          <cell r="P1016">
            <v>0</v>
          </cell>
          <cell r="Q1016">
            <v>0</v>
          </cell>
          <cell r="R1016">
            <v>11.755199999999999</v>
          </cell>
          <cell r="S1016">
            <v>1</v>
          </cell>
          <cell r="T1016">
            <v>2.64</v>
          </cell>
          <cell r="U1016">
            <v>31.03</v>
          </cell>
          <cell r="V1016">
            <v>0.02</v>
          </cell>
          <cell r="X1016">
            <v>31.05</v>
          </cell>
          <cell r="Y1016">
            <v>0.31165568730786131</v>
          </cell>
          <cell r="Z1016">
            <v>29.95</v>
          </cell>
          <cell r="AA1016">
            <v>3.6999999999999998E-2</v>
          </cell>
          <cell r="AB1016" t="str">
            <v>YES</v>
          </cell>
          <cell r="AC1016">
            <v>31.05</v>
          </cell>
          <cell r="AD1016" t="str">
            <v>I</v>
          </cell>
          <cell r="AE1016" t="e">
            <v>#N/A</v>
          </cell>
          <cell r="AF1016" t="e">
            <v>#N/A</v>
          </cell>
          <cell r="AG1016">
            <v>1</v>
          </cell>
          <cell r="AH1016" t="e">
            <v>#N/A</v>
          </cell>
          <cell r="AI1016">
            <v>0</v>
          </cell>
          <cell r="AJ1016">
            <v>0</v>
          </cell>
          <cell r="AL1016" t="e">
            <v>#N/A</v>
          </cell>
          <cell r="AM1016" t="e">
            <v>#N/A</v>
          </cell>
          <cell r="AN1016" t="str">
            <v/>
          </cell>
          <cell r="AO1016" t="str">
            <v>x</v>
          </cell>
        </row>
        <row r="1017">
          <cell r="B1017" t="str">
            <v>SHI90RC80TSB,TSG,TSOB39</v>
          </cell>
          <cell r="C1017" t="str">
            <v>Rondec-CT (Color-Coated Aluminum)</v>
          </cell>
          <cell r="D1017" t="str">
            <v>I90RC80--39</v>
          </cell>
          <cell r="E1017" t="str">
            <v>5/16"</v>
          </cell>
          <cell r="G1017" t="str">
            <v>EA</v>
          </cell>
          <cell r="J1017" t="str">
            <v>I</v>
          </cell>
          <cell r="K1017">
            <v>0.02</v>
          </cell>
          <cell r="L1017">
            <v>26.1</v>
          </cell>
          <cell r="M1017">
            <v>0.55000000000000004</v>
          </cell>
          <cell r="N1017">
            <v>11.744999999999999</v>
          </cell>
          <cell r="O1017">
            <v>1.0200000000000001E-2</v>
          </cell>
          <cell r="P1017">
            <v>0</v>
          </cell>
          <cell r="Q1017">
            <v>0</v>
          </cell>
          <cell r="R1017">
            <v>11.755199999999999</v>
          </cell>
          <cell r="S1017">
            <v>1</v>
          </cell>
          <cell r="T1017">
            <v>2.64</v>
          </cell>
          <cell r="U1017">
            <v>31.03</v>
          </cell>
          <cell r="V1017">
            <v>0.02</v>
          </cell>
          <cell r="X1017">
            <v>31.05</v>
          </cell>
          <cell r="Y1017">
            <v>0.31165568730786131</v>
          </cell>
          <cell r="Z1017">
            <v>29.95</v>
          </cell>
          <cell r="AA1017">
            <v>3.6999999999999998E-2</v>
          </cell>
          <cell r="AB1017" t="str">
            <v>YES</v>
          </cell>
          <cell r="AC1017">
            <v>31.05</v>
          </cell>
          <cell r="AD1017" t="str">
            <v>I</v>
          </cell>
          <cell r="AE1017" t="e">
            <v>#N/A</v>
          </cell>
          <cell r="AF1017" t="e">
            <v>#N/A</v>
          </cell>
          <cell r="AG1017">
            <v>1</v>
          </cell>
          <cell r="AH1017" t="e">
            <v>#N/A</v>
          </cell>
          <cell r="AI1017">
            <v>0</v>
          </cell>
          <cell r="AJ1017">
            <v>0</v>
          </cell>
          <cell r="AL1017" t="e">
            <v>#N/A</v>
          </cell>
          <cell r="AM1017" t="e">
            <v>#N/A</v>
          </cell>
          <cell r="AN1017" t="str">
            <v/>
          </cell>
          <cell r="AO1017" t="str">
            <v>x</v>
          </cell>
        </row>
        <row r="1018">
          <cell r="B1018" t="str">
            <v>SHI90RC100TSB,TSG,TSOB39</v>
          </cell>
          <cell r="C1018" t="str">
            <v>Rondec-CT (Color-Coated Aluminum)</v>
          </cell>
          <cell r="D1018" t="str">
            <v>I90RC100--39</v>
          </cell>
          <cell r="E1018" t="str">
            <v>3/8"</v>
          </cell>
          <cell r="G1018" t="str">
            <v>EA</v>
          </cell>
          <cell r="J1018" t="str">
            <v>I</v>
          </cell>
          <cell r="K1018">
            <v>0.04</v>
          </cell>
          <cell r="L1018">
            <v>26.1</v>
          </cell>
          <cell r="M1018">
            <v>0.55000000000000004</v>
          </cell>
          <cell r="N1018">
            <v>11.744999999999999</v>
          </cell>
          <cell r="O1018">
            <v>1.04E-2</v>
          </cell>
          <cell r="P1018">
            <v>0</v>
          </cell>
          <cell r="Q1018">
            <v>0</v>
          </cell>
          <cell r="R1018">
            <v>11.7554</v>
          </cell>
          <cell r="S1018">
            <v>1</v>
          </cell>
          <cell r="T1018">
            <v>2.64</v>
          </cell>
          <cell r="U1018">
            <v>31.03</v>
          </cell>
          <cell r="V1018">
            <v>0.02</v>
          </cell>
          <cell r="X1018">
            <v>31.05</v>
          </cell>
          <cell r="Y1018">
            <v>0.3116439759918021</v>
          </cell>
          <cell r="Z1018">
            <v>29.95</v>
          </cell>
          <cell r="AA1018">
            <v>3.6999999999999998E-2</v>
          </cell>
          <cell r="AB1018" t="str">
            <v>YES</v>
          </cell>
          <cell r="AC1018">
            <v>31.05</v>
          </cell>
          <cell r="AD1018" t="str">
            <v>I</v>
          </cell>
          <cell r="AE1018" t="e">
            <v>#N/A</v>
          </cell>
          <cell r="AF1018" t="e">
            <v>#N/A</v>
          </cell>
          <cell r="AG1018">
            <v>1</v>
          </cell>
          <cell r="AH1018" t="e">
            <v>#N/A</v>
          </cell>
          <cell r="AI1018">
            <v>0</v>
          </cell>
          <cell r="AJ1018">
            <v>0</v>
          </cell>
          <cell r="AL1018" t="e">
            <v>#N/A</v>
          </cell>
          <cell r="AM1018" t="e">
            <v>#N/A</v>
          </cell>
          <cell r="AN1018" t="str">
            <v/>
          </cell>
          <cell r="AO1018" t="str">
            <v>x</v>
          </cell>
        </row>
        <row r="1019">
          <cell r="B1019" t="str">
            <v>SHI90RC125TSB,TSG,TSOB39</v>
          </cell>
          <cell r="C1019" t="str">
            <v>Rondec-CT (Color-Coated Aluminum)</v>
          </cell>
          <cell r="D1019" t="str">
            <v>I90RC125--39</v>
          </cell>
          <cell r="E1019" t="str">
            <v>1/2"</v>
          </cell>
          <cell r="G1019" t="str">
            <v>EA</v>
          </cell>
          <cell r="J1019" t="str">
            <v>I</v>
          </cell>
          <cell r="K1019">
            <v>0.06</v>
          </cell>
          <cell r="L1019">
            <v>26.1</v>
          </cell>
          <cell r="M1019">
            <v>0.55000000000000004</v>
          </cell>
          <cell r="N1019">
            <v>11.744999999999999</v>
          </cell>
          <cell r="O1019">
            <v>1.06E-2</v>
          </cell>
          <cell r="P1019">
            <v>0</v>
          </cell>
          <cell r="Q1019">
            <v>0</v>
          </cell>
          <cell r="R1019">
            <v>11.755599999999999</v>
          </cell>
          <cell r="S1019">
            <v>1</v>
          </cell>
          <cell r="T1019">
            <v>2.64</v>
          </cell>
          <cell r="U1019">
            <v>31.03</v>
          </cell>
          <cell r="V1019">
            <v>0.02</v>
          </cell>
          <cell r="X1019">
            <v>31.05</v>
          </cell>
          <cell r="Y1019">
            <v>0.31163226467574301</v>
          </cell>
          <cell r="Z1019">
            <v>29.95</v>
          </cell>
          <cell r="AA1019">
            <v>3.6999999999999998E-2</v>
          </cell>
          <cell r="AB1019" t="str">
            <v>YES</v>
          </cell>
          <cell r="AC1019">
            <v>31.05</v>
          </cell>
          <cell r="AD1019" t="str">
            <v>I</v>
          </cell>
          <cell r="AE1019" t="e">
            <v>#N/A</v>
          </cell>
          <cell r="AF1019" t="e">
            <v>#N/A</v>
          </cell>
          <cell r="AG1019">
            <v>1</v>
          </cell>
          <cell r="AH1019" t="e">
            <v>#N/A</v>
          </cell>
          <cell r="AI1019">
            <v>0</v>
          </cell>
          <cell r="AJ1019">
            <v>0</v>
          </cell>
          <cell r="AL1019" t="e">
            <v>#N/A</v>
          </cell>
          <cell r="AM1019" t="e">
            <v>#N/A</v>
          </cell>
          <cell r="AN1019" t="str">
            <v/>
          </cell>
          <cell r="AO1019" t="str">
            <v>x</v>
          </cell>
        </row>
        <row r="1020">
          <cell r="B1020" t="str">
            <v>SHI135RC80TSB,TSG,TSOB39</v>
          </cell>
          <cell r="C1020" t="str">
            <v>Rondec-CT (Color-Coated Aluminum)</v>
          </cell>
          <cell r="D1020" t="str">
            <v>I135RC80--39</v>
          </cell>
          <cell r="E1020" t="str">
            <v>5/16"</v>
          </cell>
          <cell r="G1020" t="str">
            <v>EA</v>
          </cell>
          <cell r="J1020" t="str">
            <v>I</v>
          </cell>
          <cell r="K1020">
            <v>0.01</v>
          </cell>
          <cell r="L1020">
            <v>26.1</v>
          </cell>
          <cell r="M1020">
            <v>0.55000000000000004</v>
          </cell>
          <cell r="N1020">
            <v>11.744999999999999</v>
          </cell>
          <cell r="O1020">
            <v>1.01E-2</v>
          </cell>
          <cell r="P1020">
            <v>0</v>
          </cell>
          <cell r="Q1020">
            <v>0</v>
          </cell>
          <cell r="R1020">
            <v>11.755099999999999</v>
          </cell>
          <cell r="S1020">
            <v>1</v>
          </cell>
          <cell r="T1020">
            <v>2.64</v>
          </cell>
          <cell r="U1020">
            <v>31.03</v>
          </cell>
          <cell r="V1020">
            <v>0.02</v>
          </cell>
          <cell r="X1020">
            <v>31.05</v>
          </cell>
          <cell r="Y1020">
            <v>0.31166154296589088</v>
          </cell>
          <cell r="Z1020">
            <v>29.95</v>
          </cell>
          <cell r="AA1020">
            <v>3.6999999999999998E-2</v>
          </cell>
          <cell r="AB1020" t="str">
            <v>YES</v>
          </cell>
          <cell r="AC1020">
            <v>31.05</v>
          </cell>
          <cell r="AD1020" t="str">
            <v>I</v>
          </cell>
          <cell r="AE1020" t="e">
            <v>#N/A</v>
          </cell>
          <cell r="AF1020" t="e">
            <v>#N/A</v>
          </cell>
          <cell r="AG1020">
            <v>1</v>
          </cell>
          <cell r="AH1020" t="e">
            <v>#N/A</v>
          </cell>
          <cell r="AI1020">
            <v>0</v>
          </cell>
          <cell r="AJ1020">
            <v>0</v>
          </cell>
          <cell r="AL1020" t="e">
            <v>#N/A</v>
          </cell>
          <cell r="AM1020" t="e">
            <v>#N/A</v>
          </cell>
          <cell r="AN1020" t="str">
            <v/>
          </cell>
          <cell r="AO1020" t="str">
            <v>x</v>
          </cell>
        </row>
        <row r="1021">
          <cell r="B1021" t="str">
            <v>SHI135RC100TSB,TSG,TSOB39</v>
          </cell>
          <cell r="C1021" t="str">
            <v>Rondec-CT (Color-Coated Aluminum)</v>
          </cell>
          <cell r="D1021" t="str">
            <v>I135RC100--39</v>
          </cell>
          <cell r="E1021" t="str">
            <v>3/8"</v>
          </cell>
          <cell r="G1021" t="str">
            <v>EA</v>
          </cell>
          <cell r="J1021" t="str">
            <v>I</v>
          </cell>
          <cell r="K1021">
            <v>0.02</v>
          </cell>
          <cell r="L1021">
            <v>26.1</v>
          </cell>
          <cell r="M1021">
            <v>0.55000000000000004</v>
          </cell>
          <cell r="N1021">
            <v>11.744999999999999</v>
          </cell>
          <cell r="O1021">
            <v>1.0200000000000001E-2</v>
          </cell>
          <cell r="P1021">
            <v>0</v>
          </cell>
          <cell r="Q1021">
            <v>0</v>
          </cell>
          <cell r="R1021">
            <v>11.755199999999999</v>
          </cell>
          <cell r="S1021">
            <v>1</v>
          </cell>
          <cell r="T1021">
            <v>2.64</v>
          </cell>
          <cell r="U1021">
            <v>31.03</v>
          </cell>
          <cell r="V1021">
            <v>0.02</v>
          </cell>
          <cell r="X1021">
            <v>31.05</v>
          </cell>
          <cell r="Y1021">
            <v>0.31165568730786131</v>
          </cell>
          <cell r="Z1021">
            <v>29.95</v>
          </cell>
          <cell r="AA1021">
            <v>3.6999999999999998E-2</v>
          </cell>
          <cell r="AB1021" t="str">
            <v>YES</v>
          </cell>
          <cell r="AC1021">
            <v>31.05</v>
          </cell>
          <cell r="AD1021" t="str">
            <v>I</v>
          </cell>
          <cell r="AE1021" t="e">
            <v>#N/A</v>
          </cell>
          <cell r="AF1021" t="e">
            <v>#N/A</v>
          </cell>
          <cell r="AG1021">
            <v>1</v>
          </cell>
          <cell r="AH1021" t="e">
            <v>#N/A</v>
          </cell>
          <cell r="AI1021">
            <v>0</v>
          </cell>
          <cell r="AJ1021">
            <v>0</v>
          </cell>
          <cell r="AL1021" t="e">
            <v>#N/A</v>
          </cell>
          <cell r="AM1021" t="e">
            <v>#N/A</v>
          </cell>
          <cell r="AN1021" t="str">
            <v/>
          </cell>
          <cell r="AO1021" t="str">
            <v>x</v>
          </cell>
        </row>
        <row r="1022">
          <cell r="B1022" t="str">
            <v>SHI135RC125TSB,TSG,TSOB39</v>
          </cell>
          <cell r="C1022" t="str">
            <v>Rondec-CT (Color-Coated Aluminum)</v>
          </cell>
          <cell r="D1022" t="str">
            <v>I135RC125--39</v>
          </cell>
          <cell r="E1022" t="str">
            <v>1/2"</v>
          </cell>
          <cell r="G1022" t="str">
            <v>EA</v>
          </cell>
          <cell r="J1022" t="str">
            <v>I</v>
          </cell>
          <cell r="K1022">
            <v>0.03</v>
          </cell>
          <cell r="L1022">
            <v>26.1</v>
          </cell>
          <cell r="M1022">
            <v>0.55000000000000004</v>
          </cell>
          <cell r="N1022">
            <v>11.744999999999999</v>
          </cell>
          <cell r="O1022">
            <v>1.03E-2</v>
          </cell>
          <cell r="P1022">
            <v>0</v>
          </cell>
          <cell r="Q1022">
            <v>0</v>
          </cell>
          <cell r="R1022">
            <v>11.7553</v>
          </cell>
          <cell r="S1022">
            <v>1</v>
          </cell>
          <cell r="T1022">
            <v>2.64</v>
          </cell>
          <cell r="U1022">
            <v>31.03</v>
          </cell>
          <cell r="V1022">
            <v>0.02</v>
          </cell>
          <cell r="X1022">
            <v>31.05</v>
          </cell>
          <cell r="Y1022">
            <v>0.31164983164983168</v>
          </cell>
          <cell r="Z1022">
            <v>29.95</v>
          </cell>
          <cell r="AA1022">
            <v>3.6999999999999998E-2</v>
          </cell>
          <cell r="AB1022" t="str">
            <v>YES</v>
          </cell>
          <cell r="AC1022">
            <v>31.05</v>
          </cell>
          <cell r="AD1022" t="str">
            <v>I</v>
          </cell>
          <cell r="AE1022" t="e">
            <v>#N/A</v>
          </cell>
          <cell r="AF1022" t="e">
            <v>#N/A</v>
          </cell>
          <cell r="AG1022">
            <v>1</v>
          </cell>
          <cell r="AH1022" t="e">
            <v>#N/A</v>
          </cell>
          <cell r="AI1022">
            <v>0</v>
          </cell>
          <cell r="AJ1022">
            <v>0</v>
          </cell>
          <cell r="AL1022" t="e">
            <v>#N/A</v>
          </cell>
          <cell r="AM1022" t="e">
            <v>#N/A</v>
          </cell>
          <cell r="AN1022" t="str">
            <v/>
          </cell>
          <cell r="AO1022" t="str">
            <v>x</v>
          </cell>
        </row>
        <row r="1023">
          <cell r="B1023" t="str">
            <v>SHDB14AE</v>
          </cell>
          <cell r="C1023" t="str">
            <v>Rondec-DB</v>
          </cell>
          <cell r="D1023" t="str">
            <v>DB14AE</v>
          </cell>
          <cell r="E1023" t="str">
            <v>17/32" x 8'</v>
          </cell>
          <cell r="G1023" t="str">
            <v>EA</v>
          </cell>
          <cell r="J1023" t="str">
            <v>I</v>
          </cell>
          <cell r="K1023">
            <v>0.87</v>
          </cell>
          <cell r="L1023">
            <v>26.05</v>
          </cell>
          <cell r="M1023">
            <v>0.55000000000000004</v>
          </cell>
          <cell r="N1023">
            <v>11.722499999999998</v>
          </cell>
          <cell r="O1023">
            <v>1.8700000000000001E-2</v>
          </cell>
          <cell r="P1023">
            <v>0</v>
          </cell>
          <cell r="Q1023">
            <v>0</v>
          </cell>
          <cell r="R1023">
            <v>11.741199999999999</v>
          </cell>
          <cell r="S1023">
            <v>1</v>
          </cell>
          <cell r="T1023">
            <v>2.64</v>
          </cell>
          <cell r="U1023">
            <v>31</v>
          </cell>
          <cell r="V1023">
            <v>0</v>
          </cell>
          <cell r="X1023">
            <v>31</v>
          </cell>
          <cell r="Y1023">
            <v>0.31136656891495607</v>
          </cell>
          <cell r="Z1023">
            <v>29.9</v>
          </cell>
          <cell r="AA1023">
            <v>3.6999999999999998E-2</v>
          </cell>
          <cell r="AB1023" t="str">
            <v>YES</v>
          </cell>
          <cell r="AC1023">
            <v>31</v>
          </cell>
          <cell r="AD1023" t="str">
            <v>I</v>
          </cell>
          <cell r="AE1023" t="e">
            <v>#N/A</v>
          </cell>
          <cell r="AF1023" t="e">
            <v>#N/A</v>
          </cell>
          <cell r="AG1023">
            <v>1</v>
          </cell>
          <cell r="AH1023" t="e">
            <v>#N/A</v>
          </cell>
          <cell r="AI1023">
            <v>0</v>
          </cell>
          <cell r="AJ1023">
            <v>0</v>
          </cell>
          <cell r="AL1023" t="e">
            <v>#N/A</v>
          </cell>
          <cell r="AM1023" t="e">
            <v>#N/A</v>
          </cell>
          <cell r="AN1023" t="str">
            <v/>
          </cell>
          <cell r="AO1023" t="str">
            <v>x</v>
          </cell>
        </row>
        <row r="1024">
          <cell r="B1024" t="str">
            <v>SHEVDB14AE</v>
          </cell>
          <cell r="C1024" t="str">
            <v>Rondec-DB</v>
          </cell>
          <cell r="D1024" t="str">
            <v>EV/DB14AE</v>
          </cell>
          <cell r="E1024" t="str">
            <v>17/32"</v>
          </cell>
          <cell r="G1024" t="str">
            <v>EA</v>
          </cell>
          <cell r="J1024" t="str">
            <v>I</v>
          </cell>
          <cell r="K1024">
            <v>0.01</v>
          </cell>
          <cell r="L1024">
            <v>10.17</v>
          </cell>
          <cell r="M1024">
            <v>0.55000000000000004</v>
          </cell>
          <cell r="N1024">
            <v>4.5764999999999993</v>
          </cell>
          <cell r="O1024">
            <v>1.01E-2</v>
          </cell>
          <cell r="P1024">
            <v>0</v>
          </cell>
          <cell r="Q1024">
            <v>0</v>
          </cell>
          <cell r="R1024">
            <v>4.5865999999999998</v>
          </cell>
          <cell r="S1024">
            <v>1</v>
          </cell>
          <cell r="T1024">
            <v>2.64</v>
          </cell>
          <cell r="U1024">
            <v>12.11</v>
          </cell>
          <cell r="V1024">
            <v>-0.01</v>
          </cell>
          <cell r="X1024">
            <v>12.1</v>
          </cell>
          <cell r="Y1024">
            <v>0.31080390683696474</v>
          </cell>
          <cell r="Z1024">
            <v>11.7</v>
          </cell>
          <cell r="AA1024">
            <v>3.4000000000000002E-2</v>
          </cell>
          <cell r="AB1024" t="str">
            <v>YES</v>
          </cell>
          <cell r="AC1024">
            <v>12.1</v>
          </cell>
          <cell r="AD1024" t="str">
            <v>I</v>
          </cell>
          <cell r="AE1024" t="e">
            <v>#N/A</v>
          </cell>
          <cell r="AF1024" t="e">
            <v>#N/A</v>
          </cell>
          <cell r="AG1024">
            <v>1</v>
          </cell>
          <cell r="AH1024" t="e">
            <v>#N/A</v>
          </cell>
          <cell r="AI1024">
            <v>0</v>
          </cell>
          <cell r="AJ1024">
            <v>0</v>
          </cell>
          <cell r="AL1024" t="e">
            <v>#N/A</v>
          </cell>
          <cell r="AM1024" t="e">
            <v>#N/A</v>
          </cell>
          <cell r="AN1024" t="str">
            <v/>
          </cell>
          <cell r="AO1024" t="str">
            <v>x</v>
          </cell>
        </row>
        <row r="1025">
          <cell r="B1025" t="str">
            <v>SHDB14AM</v>
          </cell>
          <cell r="C1025" t="str">
            <v>Rondec-DB</v>
          </cell>
          <cell r="D1025" t="str">
            <v>DB14AM</v>
          </cell>
          <cell r="E1025" t="str">
            <v>17/32" x 8'</v>
          </cell>
          <cell r="G1025" t="str">
            <v>EA</v>
          </cell>
          <cell r="J1025" t="str">
            <v>I</v>
          </cell>
          <cell r="K1025">
            <v>0.85</v>
          </cell>
          <cell r="L1025">
            <v>26.05</v>
          </cell>
          <cell r="M1025">
            <v>0.55000000000000004</v>
          </cell>
          <cell r="N1025">
            <v>11.722499999999998</v>
          </cell>
          <cell r="O1025">
            <v>1.8500000000000003E-2</v>
          </cell>
          <cell r="P1025">
            <v>0</v>
          </cell>
          <cell r="Q1025">
            <v>0</v>
          </cell>
          <cell r="R1025">
            <v>11.740999999999998</v>
          </cell>
          <cell r="S1025">
            <v>1</v>
          </cell>
          <cell r="T1025">
            <v>2.64</v>
          </cell>
          <cell r="U1025">
            <v>31</v>
          </cell>
          <cell r="V1025">
            <v>0</v>
          </cell>
          <cell r="X1025">
            <v>31</v>
          </cell>
          <cell r="Y1025">
            <v>0.31137829912023474</v>
          </cell>
          <cell r="Z1025">
            <v>29.9</v>
          </cell>
          <cell r="AA1025">
            <v>3.6999999999999998E-2</v>
          </cell>
          <cell r="AB1025" t="str">
            <v>YES</v>
          </cell>
          <cell r="AC1025">
            <v>31</v>
          </cell>
          <cell r="AD1025" t="str">
            <v>I</v>
          </cell>
          <cell r="AE1025" t="e">
            <v>#N/A</v>
          </cell>
          <cell r="AF1025" t="e">
            <v>#N/A</v>
          </cell>
          <cell r="AG1025">
            <v>1</v>
          </cell>
          <cell r="AH1025" t="e">
            <v>#N/A</v>
          </cell>
          <cell r="AI1025">
            <v>0</v>
          </cell>
          <cell r="AJ1025">
            <v>0</v>
          </cell>
          <cell r="AL1025" t="e">
            <v>#N/A</v>
          </cell>
          <cell r="AM1025" t="e">
            <v>#N/A</v>
          </cell>
          <cell r="AN1025" t="str">
            <v/>
          </cell>
          <cell r="AO1025" t="str">
            <v>x</v>
          </cell>
        </row>
        <row r="1026">
          <cell r="B1026" t="str">
            <v>SHDB14AK</v>
          </cell>
          <cell r="C1026" t="str">
            <v>Rondec-DB</v>
          </cell>
          <cell r="D1026" t="str">
            <v>DB14AK</v>
          </cell>
          <cell r="E1026" t="str">
            <v>17/32" x 8'</v>
          </cell>
          <cell r="G1026" t="str">
            <v>EA</v>
          </cell>
          <cell r="J1026" t="str">
            <v>I</v>
          </cell>
          <cell r="K1026">
            <v>0.85</v>
          </cell>
          <cell r="L1026">
            <v>27.57</v>
          </cell>
          <cell r="M1026">
            <v>0.55000000000000004</v>
          </cell>
          <cell r="N1026">
            <v>12.406499999999999</v>
          </cell>
          <cell r="O1026">
            <v>1.8500000000000003E-2</v>
          </cell>
          <cell r="P1026">
            <v>0</v>
          </cell>
          <cell r="Q1026">
            <v>0</v>
          </cell>
          <cell r="R1026">
            <v>12.424999999999999</v>
          </cell>
          <cell r="S1026">
            <v>1</v>
          </cell>
          <cell r="T1026">
            <v>2.64</v>
          </cell>
          <cell r="U1026">
            <v>32.799999999999997</v>
          </cell>
          <cell r="V1026">
            <v>0</v>
          </cell>
          <cell r="X1026">
            <v>32.799999999999997</v>
          </cell>
          <cell r="Y1026">
            <v>0.3112527716186253</v>
          </cell>
          <cell r="Z1026">
            <v>31.65</v>
          </cell>
          <cell r="AA1026">
            <v>3.5999999999999997E-2</v>
          </cell>
          <cell r="AB1026" t="str">
            <v>YES</v>
          </cell>
          <cell r="AC1026">
            <v>32.799999999999997</v>
          </cell>
          <cell r="AD1026" t="str">
            <v>I</v>
          </cell>
          <cell r="AE1026" t="e">
            <v>#N/A</v>
          </cell>
          <cell r="AF1026" t="e">
            <v>#N/A</v>
          </cell>
          <cell r="AG1026">
            <v>1</v>
          </cell>
          <cell r="AH1026" t="e">
            <v>#N/A</v>
          </cell>
          <cell r="AI1026">
            <v>0</v>
          </cell>
          <cell r="AJ1026">
            <v>0</v>
          </cell>
          <cell r="AL1026" t="e">
            <v>#N/A</v>
          </cell>
          <cell r="AM1026" t="e">
            <v>#N/A</v>
          </cell>
          <cell r="AN1026" t="str">
            <v/>
          </cell>
          <cell r="AO1026" t="str">
            <v>x</v>
          </cell>
        </row>
        <row r="1027">
          <cell r="B1027" t="str">
            <v>SHRS80AMGB39,ACGB39,AKGB39</v>
          </cell>
          <cell r="C1027" t="str">
            <v>Rondec-Step</v>
          </cell>
          <cell r="D1027" t="str">
            <v>RS80----39</v>
          </cell>
          <cell r="E1027" t="str">
            <v>5/16" x 8'</v>
          </cell>
          <cell r="G1027" t="str">
            <v>EA</v>
          </cell>
          <cell r="J1027" t="str">
            <v>I</v>
          </cell>
          <cell r="K1027">
            <v>1.8</v>
          </cell>
          <cell r="L1027">
            <v>48.68</v>
          </cell>
          <cell r="M1027">
            <v>0.55000000000000004</v>
          </cell>
          <cell r="N1027">
            <v>21.905999999999999</v>
          </cell>
          <cell r="O1027">
            <v>2.8000000000000004E-2</v>
          </cell>
          <cell r="P1027">
            <v>0</v>
          </cell>
          <cell r="Q1027">
            <v>0</v>
          </cell>
          <cell r="R1027">
            <v>21.933999999999997</v>
          </cell>
          <cell r="S1027">
            <v>1</v>
          </cell>
          <cell r="T1027">
            <v>2.64</v>
          </cell>
          <cell r="U1027">
            <v>57.91</v>
          </cell>
          <cell r="V1027">
            <v>-0.01</v>
          </cell>
          <cell r="X1027">
            <v>57.9</v>
          </cell>
          <cell r="Y1027">
            <v>0.31122625215889477</v>
          </cell>
          <cell r="Z1027">
            <v>55.85</v>
          </cell>
          <cell r="AA1027">
            <v>3.6999999999999998E-2</v>
          </cell>
          <cell r="AB1027" t="str">
            <v>YES</v>
          </cell>
          <cell r="AC1027">
            <v>57.9</v>
          </cell>
          <cell r="AD1027" t="str">
            <v>I</v>
          </cell>
          <cell r="AE1027" t="e">
            <v>#N/A</v>
          </cell>
          <cell r="AF1027" t="e">
            <v>#N/A</v>
          </cell>
          <cell r="AG1027">
            <v>1</v>
          </cell>
          <cell r="AH1027" t="e">
            <v>#N/A</v>
          </cell>
          <cell r="AI1027">
            <v>0</v>
          </cell>
          <cell r="AJ1027">
            <v>0</v>
          </cell>
          <cell r="AL1027" t="e">
            <v>#N/A</v>
          </cell>
          <cell r="AM1027" t="e">
            <v>#N/A</v>
          </cell>
          <cell r="AN1027" t="str">
            <v/>
          </cell>
          <cell r="AO1027" t="str">
            <v>x</v>
          </cell>
        </row>
        <row r="1028">
          <cell r="B1028" t="str">
            <v>SHRS100AMGB39,ACGB39,AKGB39</v>
          </cell>
          <cell r="C1028" t="str">
            <v>Rondec-Step</v>
          </cell>
          <cell r="D1028" t="str">
            <v>RS100----39</v>
          </cell>
          <cell r="E1028" t="str">
            <v>3/8" x 8'</v>
          </cell>
          <cell r="G1028" t="str">
            <v>EA</v>
          </cell>
          <cell r="J1028" t="str">
            <v>I</v>
          </cell>
          <cell r="K1028">
            <v>1.895</v>
          </cell>
          <cell r="L1028">
            <v>49.22</v>
          </cell>
          <cell r="M1028">
            <v>0.55000000000000004</v>
          </cell>
          <cell r="N1028">
            <v>22.148999999999997</v>
          </cell>
          <cell r="O1028">
            <v>2.8950000000000004E-2</v>
          </cell>
          <cell r="P1028">
            <v>0</v>
          </cell>
          <cell r="Q1028">
            <v>0</v>
          </cell>
          <cell r="R1028">
            <v>22.177949999999996</v>
          </cell>
          <cell r="S1028">
            <v>1</v>
          </cell>
          <cell r="T1028">
            <v>2.64</v>
          </cell>
          <cell r="U1028">
            <v>58.55</v>
          </cell>
          <cell r="V1028">
            <v>0</v>
          </cell>
          <cell r="X1028">
            <v>58.55</v>
          </cell>
          <cell r="Y1028">
            <v>0.31129725952953979</v>
          </cell>
          <cell r="Z1028">
            <v>56.45</v>
          </cell>
          <cell r="AA1028">
            <v>3.6999999999999998E-2</v>
          </cell>
          <cell r="AB1028" t="str">
            <v>YES</v>
          </cell>
          <cell r="AC1028">
            <v>58.55</v>
          </cell>
          <cell r="AD1028" t="str">
            <v>I</v>
          </cell>
          <cell r="AE1028" t="e">
            <v>#N/A</v>
          </cell>
          <cell r="AF1028" t="e">
            <v>#N/A</v>
          </cell>
          <cell r="AG1028">
            <v>1</v>
          </cell>
          <cell r="AH1028" t="e">
            <v>#N/A</v>
          </cell>
          <cell r="AI1028">
            <v>0</v>
          </cell>
          <cell r="AJ1028">
            <v>0</v>
          </cell>
          <cell r="AL1028" t="e">
            <v>#N/A</v>
          </cell>
          <cell r="AM1028" t="e">
            <v>#N/A</v>
          </cell>
          <cell r="AN1028" t="str">
            <v/>
          </cell>
          <cell r="AO1028" t="str">
            <v>x</v>
          </cell>
        </row>
        <row r="1029">
          <cell r="B1029" t="str">
            <v>SHRS125AMGB39,ACGB39,AKGB39</v>
          </cell>
          <cell r="C1029" t="str">
            <v>Rondec-Step</v>
          </cell>
          <cell r="D1029" t="str">
            <v>RS125----39</v>
          </cell>
          <cell r="E1029" t="str">
            <v>1/2" x 8'</v>
          </cell>
          <cell r="G1029" t="str">
            <v>EA</v>
          </cell>
          <cell r="J1029" t="str">
            <v>I</v>
          </cell>
          <cell r="K1029">
            <v>2.09</v>
          </cell>
          <cell r="L1029">
            <v>50.91</v>
          </cell>
          <cell r="M1029">
            <v>0.55000000000000004</v>
          </cell>
          <cell r="N1029">
            <v>22.909499999999998</v>
          </cell>
          <cell r="O1029">
            <v>3.0899999999999997E-2</v>
          </cell>
          <cell r="P1029">
            <v>0</v>
          </cell>
          <cell r="Q1029">
            <v>0</v>
          </cell>
          <cell r="R1029">
            <v>22.940399999999997</v>
          </cell>
          <cell r="S1029">
            <v>1</v>
          </cell>
          <cell r="T1029">
            <v>2.64</v>
          </cell>
          <cell r="U1029">
            <v>60.56</v>
          </cell>
          <cell r="V1029">
            <v>-0.01</v>
          </cell>
          <cell r="X1029">
            <v>60.55</v>
          </cell>
          <cell r="Y1029">
            <v>0.31115081450341581</v>
          </cell>
          <cell r="Z1029">
            <v>58.4</v>
          </cell>
          <cell r="AA1029">
            <v>3.6999999999999998E-2</v>
          </cell>
          <cell r="AB1029" t="str">
            <v>YES</v>
          </cell>
          <cell r="AC1029">
            <v>60.55</v>
          </cell>
          <cell r="AD1029" t="str">
            <v>I</v>
          </cell>
          <cell r="AE1029" t="e">
            <v>#N/A</v>
          </cell>
          <cell r="AF1029" t="e">
            <v>#N/A</v>
          </cell>
          <cell r="AG1029">
            <v>1</v>
          </cell>
          <cell r="AH1029" t="e">
            <v>#N/A</v>
          </cell>
          <cell r="AI1029">
            <v>0</v>
          </cell>
          <cell r="AJ1029">
            <v>0</v>
          </cell>
          <cell r="AL1029" t="e">
            <v>#N/A</v>
          </cell>
          <cell r="AM1029" t="e">
            <v>#N/A</v>
          </cell>
          <cell r="AN1029" t="str">
            <v/>
          </cell>
          <cell r="AO1029" t="str">
            <v>x</v>
          </cell>
        </row>
        <row r="1030">
          <cell r="B1030" t="str">
            <v>SHE90RS80AMGB39,ACGB39,AKGB39</v>
          </cell>
          <cell r="C1030" t="str">
            <v>Rondec-Step</v>
          </cell>
          <cell r="D1030" t="str">
            <v>E90RS80----39</v>
          </cell>
          <cell r="E1030" t="str">
            <v>5/16"</v>
          </cell>
          <cell r="G1030" t="str">
            <v>EA</v>
          </cell>
          <cell r="J1030" t="str">
            <v>I</v>
          </cell>
          <cell r="K1030">
            <v>0.02</v>
          </cell>
          <cell r="L1030">
            <v>19.579999999999998</v>
          </cell>
          <cell r="M1030">
            <v>0.55000000000000004</v>
          </cell>
          <cell r="N1030">
            <v>8.8109999999999982</v>
          </cell>
          <cell r="O1030">
            <v>1.0200000000000001E-2</v>
          </cell>
          <cell r="P1030">
            <v>0</v>
          </cell>
          <cell r="Q1030">
            <v>0</v>
          </cell>
          <cell r="R1030">
            <v>8.8211999999999975</v>
          </cell>
          <cell r="S1030">
            <v>1</v>
          </cell>
          <cell r="T1030">
            <v>2.64</v>
          </cell>
          <cell r="U1030">
            <v>23.29</v>
          </cell>
          <cell r="V1030">
            <v>1.0000000000005116E-2</v>
          </cell>
          <cell r="X1030">
            <v>23.3</v>
          </cell>
          <cell r="Y1030">
            <v>0.31165040967616103</v>
          </cell>
          <cell r="Z1030">
            <v>22.45</v>
          </cell>
          <cell r="AA1030">
            <v>3.7999999999999999E-2</v>
          </cell>
          <cell r="AB1030" t="str">
            <v>YES</v>
          </cell>
          <cell r="AC1030">
            <v>23.3</v>
          </cell>
          <cell r="AD1030" t="str">
            <v>I</v>
          </cell>
          <cell r="AE1030" t="e">
            <v>#N/A</v>
          </cell>
          <cell r="AF1030" t="e">
            <v>#N/A</v>
          </cell>
          <cell r="AG1030">
            <v>1</v>
          </cell>
          <cell r="AH1030" t="e">
            <v>#N/A</v>
          </cell>
          <cell r="AI1030">
            <v>0</v>
          </cell>
          <cell r="AJ1030">
            <v>0</v>
          </cell>
          <cell r="AL1030" t="e">
            <v>#N/A</v>
          </cell>
          <cell r="AM1030" t="e">
            <v>#N/A</v>
          </cell>
          <cell r="AN1030" t="str">
            <v/>
          </cell>
          <cell r="AO1030" t="str">
            <v>x</v>
          </cell>
        </row>
        <row r="1031">
          <cell r="B1031" t="str">
            <v>SHE90RS100AMGB39,ACGB39,AKGB39</v>
          </cell>
          <cell r="C1031" t="str">
            <v>Rondec-Step</v>
          </cell>
          <cell r="D1031" t="str">
            <v>E90RS100----39</v>
          </cell>
          <cell r="E1031" t="str">
            <v>3/8"</v>
          </cell>
          <cell r="G1031" t="str">
            <v>EA</v>
          </cell>
          <cell r="J1031" t="str">
            <v>I</v>
          </cell>
          <cell r="K1031">
            <v>0.03</v>
          </cell>
          <cell r="L1031">
            <v>19.579999999999998</v>
          </cell>
          <cell r="M1031">
            <v>0.55000000000000004</v>
          </cell>
          <cell r="N1031">
            <v>8.8109999999999982</v>
          </cell>
          <cell r="O1031">
            <v>1.03E-2</v>
          </cell>
          <cell r="P1031">
            <v>0</v>
          </cell>
          <cell r="Q1031">
            <v>0</v>
          </cell>
          <cell r="R1031">
            <v>8.821299999999999</v>
          </cell>
          <cell r="S1031">
            <v>1</v>
          </cell>
          <cell r="T1031">
            <v>2.64</v>
          </cell>
          <cell r="U1031">
            <v>23.29</v>
          </cell>
          <cell r="V1031">
            <v>1.0000000000005116E-2</v>
          </cell>
          <cell r="X1031">
            <v>23.3</v>
          </cell>
          <cell r="Y1031">
            <v>0.31164260632071805</v>
          </cell>
          <cell r="Z1031">
            <v>22.45</v>
          </cell>
          <cell r="AA1031">
            <v>3.7999999999999999E-2</v>
          </cell>
          <cell r="AB1031" t="str">
            <v>YES</v>
          </cell>
          <cell r="AC1031">
            <v>23.3</v>
          </cell>
          <cell r="AD1031" t="str">
            <v>I</v>
          </cell>
          <cell r="AE1031" t="e">
            <v>#N/A</v>
          </cell>
          <cell r="AF1031" t="e">
            <v>#N/A</v>
          </cell>
          <cell r="AG1031">
            <v>1</v>
          </cell>
          <cell r="AH1031" t="e">
            <v>#N/A</v>
          </cell>
          <cell r="AI1031">
            <v>0</v>
          </cell>
          <cell r="AJ1031">
            <v>0</v>
          </cell>
          <cell r="AL1031" t="e">
            <v>#N/A</v>
          </cell>
          <cell r="AM1031" t="e">
            <v>#N/A</v>
          </cell>
          <cell r="AN1031" t="str">
            <v/>
          </cell>
          <cell r="AO1031" t="str">
            <v>x</v>
          </cell>
        </row>
        <row r="1032">
          <cell r="B1032" t="str">
            <v>SHE90RS125AMGB39,ACGB39,AKGB39</v>
          </cell>
          <cell r="C1032" t="str">
            <v>Rondec-Step</v>
          </cell>
          <cell r="D1032" t="str">
            <v>E90RS125----39</v>
          </cell>
          <cell r="E1032" t="str">
            <v>1/2"</v>
          </cell>
          <cell r="G1032" t="str">
            <v>EA</v>
          </cell>
          <cell r="J1032" t="str">
            <v>I</v>
          </cell>
          <cell r="K1032">
            <v>0.04</v>
          </cell>
          <cell r="L1032">
            <v>19.579999999999998</v>
          </cell>
          <cell r="M1032">
            <v>0.55000000000000004</v>
          </cell>
          <cell r="N1032">
            <v>8.8109999999999982</v>
          </cell>
          <cell r="O1032">
            <v>1.04E-2</v>
          </cell>
          <cell r="P1032">
            <v>0</v>
          </cell>
          <cell r="Q1032">
            <v>0</v>
          </cell>
          <cell r="R1032">
            <v>8.8213999999999988</v>
          </cell>
          <cell r="S1032">
            <v>1</v>
          </cell>
          <cell r="T1032">
            <v>2.64</v>
          </cell>
          <cell r="U1032">
            <v>23.29</v>
          </cell>
          <cell r="V1032">
            <v>1.0000000000005116E-2</v>
          </cell>
          <cell r="X1032">
            <v>23.3</v>
          </cell>
          <cell r="Y1032">
            <v>0.31163480296527524</v>
          </cell>
          <cell r="Z1032">
            <v>22.45</v>
          </cell>
          <cell r="AA1032">
            <v>3.7999999999999999E-2</v>
          </cell>
          <cell r="AB1032" t="str">
            <v>YES</v>
          </cell>
          <cell r="AC1032">
            <v>23.3</v>
          </cell>
          <cell r="AD1032" t="str">
            <v>I</v>
          </cell>
          <cell r="AE1032" t="e">
            <v>#N/A</v>
          </cell>
          <cell r="AF1032" t="e">
            <v>#N/A</v>
          </cell>
          <cell r="AG1032">
            <v>1</v>
          </cell>
          <cell r="AH1032" t="e">
            <v>#N/A</v>
          </cell>
          <cell r="AI1032">
            <v>0</v>
          </cell>
          <cell r="AJ1032">
            <v>0</v>
          </cell>
          <cell r="AL1032" t="e">
            <v>#N/A</v>
          </cell>
          <cell r="AM1032" t="e">
            <v>#N/A</v>
          </cell>
          <cell r="AN1032" t="str">
            <v/>
          </cell>
          <cell r="AO1032" t="str">
            <v>x</v>
          </cell>
        </row>
        <row r="1033">
          <cell r="B1033" t="str">
            <v>SHE135RS80AMGB39,ACGB39,AKGB39</v>
          </cell>
          <cell r="C1033" t="str">
            <v>Rondec-Step</v>
          </cell>
          <cell r="D1033" t="str">
            <v>E135RS80----39</v>
          </cell>
          <cell r="E1033" t="str">
            <v>5/16"</v>
          </cell>
          <cell r="G1033" t="str">
            <v>EA</v>
          </cell>
          <cell r="J1033" t="str">
            <v>I</v>
          </cell>
          <cell r="K1033">
            <v>0.02</v>
          </cell>
          <cell r="L1033">
            <v>19.579999999999998</v>
          </cell>
          <cell r="M1033">
            <v>0.55000000000000004</v>
          </cell>
          <cell r="N1033">
            <v>8.8109999999999982</v>
          </cell>
          <cell r="O1033">
            <v>1.0200000000000001E-2</v>
          </cell>
          <cell r="P1033">
            <v>0</v>
          </cell>
          <cell r="Q1033">
            <v>0</v>
          </cell>
          <cell r="R1033">
            <v>8.8211999999999975</v>
          </cell>
          <cell r="S1033">
            <v>1</v>
          </cell>
          <cell r="T1033">
            <v>2.64</v>
          </cell>
          <cell r="U1033">
            <v>23.29</v>
          </cell>
          <cell r="V1033">
            <v>1.0000000000005116E-2</v>
          </cell>
          <cell r="X1033">
            <v>23.3</v>
          </cell>
          <cell r="Y1033">
            <v>0.31165040967616103</v>
          </cell>
          <cell r="Z1033">
            <v>22.45</v>
          </cell>
          <cell r="AA1033">
            <v>3.7999999999999999E-2</v>
          </cell>
          <cell r="AB1033" t="str">
            <v>YES</v>
          </cell>
          <cell r="AC1033">
            <v>23.3</v>
          </cell>
          <cell r="AD1033" t="str">
            <v>I</v>
          </cell>
          <cell r="AE1033" t="e">
            <v>#N/A</v>
          </cell>
          <cell r="AF1033" t="e">
            <v>#N/A</v>
          </cell>
          <cell r="AG1033">
            <v>1</v>
          </cell>
          <cell r="AH1033" t="e">
            <v>#N/A</v>
          </cell>
          <cell r="AI1033">
            <v>0</v>
          </cell>
          <cell r="AJ1033">
            <v>0</v>
          </cell>
          <cell r="AL1033" t="e">
            <v>#N/A</v>
          </cell>
          <cell r="AM1033" t="e">
            <v>#N/A</v>
          </cell>
          <cell r="AN1033" t="str">
            <v/>
          </cell>
          <cell r="AO1033" t="str">
            <v>x</v>
          </cell>
        </row>
        <row r="1034">
          <cell r="B1034" t="str">
            <v>SHE135RS100AMGB39,ACGB39,AKGB39</v>
          </cell>
          <cell r="C1034" t="str">
            <v>Rondec-Step</v>
          </cell>
          <cell r="D1034" t="str">
            <v>E135RS100----39</v>
          </cell>
          <cell r="E1034" t="str">
            <v>3/8"</v>
          </cell>
          <cell r="G1034" t="str">
            <v>EA</v>
          </cell>
          <cell r="J1034" t="str">
            <v>I</v>
          </cell>
          <cell r="K1034">
            <v>0.02</v>
          </cell>
          <cell r="L1034">
            <v>19.579999999999998</v>
          </cell>
          <cell r="M1034">
            <v>0.55000000000000004</v>
          </cell>
          <cell r="N1034">
            <v>8.8109999999999982</v>
          </cell>
          <cell r="O1034">
            <v>1.0200000000000001E-2</v>
          </cell>
          <cell r="P1034">
            <v>0</v>
          </cell>
          <cell r="Q1034">
            <v>0</v>
          </cell>
          <cell r="R1034">
            <v>8.8211999999999975</v>
          </cell>
          <cell r="S1034">
            <v>1</v>
          </cell>
          <cell r="T1034">
            <v>2.64</v>
          </cell>
          <cell r="U1034">
            <v>23.29</v>
          </cell>
          <cell r="V1034">
            <v>1.0000000000005116E-2</v>
          </cell>
          <cell r="X1034">
            <v>23.3</v>
          </cell>
          <cell r="Y1034">
            <v>0.31165040967616103</v>
          </cell>
          <cell r="Z1034">
            <v>22.45</v>
          </cell>
          <cell r="AA1034">
            <v>3.7999999999999999E-2</v>
          </cell>
          <cell r="AB1034" t="str">
            <v>YES</v>
          </cell>
          <cell r="AC1034">
            <v>23.3</v>
          </cell>
          <cell r="AD1034" t="str">
            <v>I</v>
          </cell>
          <cell r="AE1034" t="e">
            <v>#N/A</v>
          </cell>
          <cell r="AF1034" t="e">
            <v>#N/A</v>
          </cell>
          <cell r="AG1034">
            <v>1</v>
          </cell>
          <cell r="AH1034" t="e">
            <v>#N/A</v>
          </cell>
          <cell r="AI1034">
            <v>0</v>
          </cell>
          <cell r="AJ1034">
            <v>0</v>
          </cell>
          <cell r="AL1034" t="e">
            <v>#N/A</v>
          </cell>
          <cell r="AM1034" t="e">
            <v>#N/A</v>
          </cell>
          <cell r="AN1034" t="str">
            <v/>
          </cell>
          <cell r="AO1034" t="str">
            <v>x</v>
          </cell>
        </row>
        <row r="1035">
          <cell r="B1035" t="str">
            <v>SHE135RS125AMGB39,ACGB39,AKGB39</v>
          </cell>
          <cell r="C1035" t="str">
            <v>Rondec-Step</v>
          </cell>
          <cell r="D1035" t="str">
            <v>E135RS125----39</v>
          </cell>
          <cell r="E1035" t="str">
            <v>1/2"</v>
          </cell>
          <cell r="G1035" t="str">
            <v>EA</v>
          </cell>
          <cell r="J1035" t="str">
            <v>I</v>
          </cell>
          <cell r="K1035">
            <v>0.03</v>
          </cell>
          <cell r="L1035">
            <v>19.579999999999998</v>
          </cell>
          <cell r="M1035">
            <v>0.55000000000000004</v>
          </cell>
          <cell r="N1035">
            <v>8.8109999999999982</v>
          </cell>
          <cell r="O1035">
            <v>1.03E-2</v>
          </cell>
          <cell r="P1035">
            <v>0</v>
          </cell>
          <cell r="Q1035">
            <v>0</v>
          </cell>
          <cell r="R1035">
            <v>8.821299999999999</v>
          </cell>
          <cell r="S1035">
            <v>1</v>
          </cell>
          <cell r="T1035">
            <v>2.64</v>
          </cell>
          <cell r="U1035">
            <v>23.29</v>
          </cell>
          <cell r="V1035">
            <v>1.0000000000005116E-2</v>
          </cell>
          <cell r="X1035">
            <v>23.3</v>
          </cell>
          <cell r="Y1035">
            <v>0.31164260632071805</v>
          </cell>
          <cell r="Z1035">
            <v>22.45</v>
          </cell>
          <cell r="AA1035">
            <v>3.7999999999999999E-2</v>
          </cell>
          <cell r="AB1035" t="str">
            <v>YES</v>
          </cell>
          <cell r="AC1035">
            <v>23.3</v>
          </cell>
          <cell r="AD1035" t="str">
            <v>I</v>
          </cell>
          <cell r="AE1035" t="e">
            <v>#N/A</v>
          </cell>
          <cell r="AF1035" t="e">
            <v>#N/A</v>
          </cell>
          <cell r="AG1035">
            <v>1</v>
          </cell>
          <cell r="AH1035" t="e">
            <v>#N/A</v>
          </cell>
          <cell r="AI1035">
            <v>0</v>
          </cell>
          <cell r="AJ1035">
            <v>0</v>
          </cell>
          <cell r="AL1035" t="e">
            <v>#N/A</v>
          </cell>
          <cell r="AM1035" t="e">
            <v>#N/A</v>
          </cell>
          <cell r="AN1035" t="str">
            <v/>
          </cell>
          <cell r="AO1035" t="str">
            <v>x</v>
          </cell>
        </row>
        <row r="1036">
          <cell r="B1036" t="str">
            <v>SHI90RS80AMGB39,ACGB39,AKGB39</v>
          </cell>
          <cell r="C1036" t="str">
            <v>Rondec-Step</v>
          </cell>
          <cell r="D1036" t="str">
            <v>I90RS80----39</v>
          </cell>
          <cell r="E1036" t="str">
            <v>5/16"</v>
          </cell>
          <cell r="G1036" t="str">
            <v>EA</v>
          </cell>
          <cell r="J1036" t="str">
            <v>I</v>
          </cell>
          <cell r="K1036">
            <v>0.02</v>
          </cell>
          <cell r="L1036">
            <v>19.579999999999998</v>
          </cell>
          <cell r="M1036">
            <v>0.55000000000000004</v>
          </cell>
          <cell r="N1036">
            <v>8.8109999999999982</v>
          </cell>
          <cell r="O1036">
            <v>1.0200000000000001E-2</v>
          </cell>
          <cell r="P1036">
            <v>0</v>
          </cell>
          <cell r="Q1036">
            <v>0</v>
          </cell>
          <cell r="R1036">
            <v>8.8211999999999975</v>
          </cell>
          <cell r="S1036">
            <v>1</v>
          </cell>
          <cell r="T1036">
            <v>2.64</v>
          </cell>
          <cell r="U1036">
            <v>23.29</v>
          </cell>
          <cell r="V1036">
            <v>1.0000000000005116E-2</v>
          </cell>
          <cell r="X1036">
            <v>23.3</v>
          </cell>
          <cell r="Y1036">
            <v>0.31165040967616103</v>
          </cell>
          <cell r="Z1036">
            <v>22.45</v>
          </cell>
          <cell r="AA1036">
            <v>3.7999999999999999E-2</v>
          </cell>
          <cell r="AB1036" t="str">
            <v>YES</v>
          </cell>
          <cell r="AC1036">
            <v>23.3</v>
          </cell>
          <cell r="AD1036" t="str">
            <v>I</v>
          </cell>
          <cell r="AE1036" t="e">
            <v>#N/A</v>
          </cell>
          <cell r="AF1036" t="e">
            <v>#N/A</v>
          </cell>
          <cell r="AG1036">
            <v>1</v>
          </cell>
          <cell r="AH1036" t="e">
            <v>#N/A</v>
          </cell>
          <cell r="AI1036">
            <v>0</v>
          </cell>
          <cell r="AJ1036">
            <v>0</v>
          </cell>
          <cell r="AL1036" t="e">
            <v>#N/A</v>
          </cell>
          <cell r="AM1036" t="e">
            <v>#N/A</v>
          </cell>
          <cell r="AN1036" t="str">
            <v/>
          </cell>
          <cell r="AO1036" t="str">
            <v>x</v>
          </cell>
        </row>
        <row r="1037">
          <cell r="B1037" t="str">
            <v>SHI90RS100AMGB39,ACGB39,AKGB39</v>
          </cell>
          <cell r="C1037" t="str">
            <v>Rondec-Step</v>
          </cell>
          <cell r="D1037" t="str">
            <v>I90RS100----39</v>
          </cell>
          <cell r="E1037" t="str">
            <v>3/8"</v>
          </cell>
          <cell r="G1037" t="str">
            <v>EA</v>
          </cell>
          <cell r="J1037" t="str">
            <v>I</v>
          </cell>
          <cell r="K1037">
            <v>0.02</v>
          </cell>
          <cell r="L1037">
            <v>19.579999999999998</v>
          </cell>
          <cell r="M1037">
            <v>0.55000000000000004</v>
          </cell>
          <cell r="N1037">
            <v>8.8109999999999982</v>
          </cell>
          <cell r="O1037">
            <v>1.0200000000000001E-2</v>
          </cell>
          <cell r="P1037">
            <v>0</v>
          </cell>
          <cell r="Q1037">
            <v>0</v>
          </cell>
          <cell r="R1037">
            <v>8.8211999999999975</v>
          </cell>
          <cell r="S1037">
            <v>1</v>
          </cell>
          <cell r="T1037">
            <v>2.64</v>
          </cell>
          <cell r="U1037">
            <v>23.29</v>
          </cell>
          <cell r="V1037">
            <v>1.0000000000005116E-2</v>
          </cell>
          <cell r="X1037">
            <v>23.3</v>
          </cell>
          <cell r="Y1037">
            <v>0.31165040967616103</v>
          </cell>
          <cell r="Z1037">
            <v>22.45</v>
          </cell>
          <cell r="AA1037">
            <v>3.7999999999999999E-2</v>
          </cell>
          <cell r="AB1037" t="str">
            <v>YES</v>
          </cell>
          <cell r="AC1037">
            <v>23.3</v>
          </cell>
          <cell r="AD1037" t="str">
            <v>I</v>
          </cell>
          <cell r="AE1037" t="e">
            <v>#N/A</v>
          </cell>
          <cell r="AF1037" t="e">
            <v>#N/A</v>
          </cell>
          <cell r="AG1037">
            <v>1</v>
          </cell>
          <cell r="AH1037" t="e">
            <v>#N/A</v>
          </cell>
          <cell r="AI1037">
            <v>0</v>
          </cell>
          <cell r="AJ1037">
            <v>0</v>
          </cell>
          <cell r="AL1037" t="e">
            <v>#N/A</v>
          </cell>
          <cell r="AM1037" t="e">
            <v>#N/A</v>
          </cell>
          <cell r="AN1037" t="str">
            <v/>
          </cell>
          <cell r="AO1037" t="str">
            <v>x</v>
          </cell>
        </row>
        <row r="1038">
          <cell r="B1038" t="str">
            <v>SHI90RS125AMGB39,ACGB39,AKGB39</v>
          </cell>
          <cell r="C1038" t="str">
            <v>Rondec-Step</v>
          </cell>
          <cell r="D1038" t="str">
            <v>I90RS125----39</v>
          </cell>
          <cell r="E1038" t="str">
            <v>1/2"</v>
          </cell>
          <cell r="G1038" t="str">
            <v>EA</v>
          </cell>
          <cell r="J1038" t="str">
            <v>I</v>
          </cell>
          <cell r="K1038">
            <v>0.03</v>
          </cell>
          <cell r="L1038">
            <v>19.579999999999998</v>
          </cell>
          <cell r="M1038">
            <v>0.55000000000000004</v>
          </cell>
          <cell r="N1038">
            <v>8.8109999999999982</v>
          </cell>
          <cell r="O1038">
            <v>1.03E-2</v>
          </cell>
          <cell r="P1038">
            <v>0</v>
          </cell>
          <cell r="Q1038">
            <v>0</v>
          </cell>
          <cell r="R1038">
            <v>8.821299999999999</v>
          </cell>
          <cell r="S1038">
            <v>1</v>
          </cell>
          <cell r="T1038">
            <v>2.64</v>
          </cell>
          <cell r="U1038">
            <v>23.29</v>
          </cell>
          <cell r="V1038">
            <v>1.0000000000005116E-2</v>
          </cell>
          <cell r="X1038">
            <v>23.3</v>
          </cell>
          <cell r="Y1038">
            <v>0.31164260632071805</v>
          </cell>
          <cell r="Z1038">
            <v>22.45</v>
          </cell>
          <cell r="AA1038">
            <v>3.7999999999999999E-2</v>
          </cell>
          <cell r="AB1038" t="str">
            <v>YES</v>
          </cell>
          <cell r="AC1038">
            <v>23.3</v>
          </cell>
          <cell r="AD1038" t="str">
            <v>I</v>
          </cell>
          <cell r="AE1038" t="e">
            <v>#N/A</v>
          </cell>
          <cell r="AF1038" t="e">
            <v>#N/A</v>
          </cell>
          <cell r="AG1038">
            <v>1</v>
          </cell>
          <cell r="AH1038" t="e">
            <v>#N/A</v>
          </cell>
          <cell r="AI1038">
            <v>0</v>
          </cell>
          <cell r="AJ1038">
            <v>0</v>
          </cell>
          <cell r="AL1038" t="e">
            <v>#N/A</v>
          </cell>
          <cell r="AM1038" t="e">
            <v>#N/A</v>
          </cell>
          <cell r="AN1038" t="str">
            <v/>
          </cell>
          <cell r="AO1038" t="str">
            <v>x</v>
          </cell>
        </row>
        <row r="1039">
          <cell r="B1039" t="str">
            <v>SHI135RS80AMGB39,ACGB39,AKGB39</v>
          </cell>
          <cell r="C1039" t="str">
            <v>Rondec-Step</v>
          </cell>
          <cell r="D1039" t="str">
            <v>I135RS80----39</v>
          </cell>
          <cell r="E1039" t="str">
            <v>5/16"</v>
          </cell>
          <cell r="G1039" t="str">
            <v>EA</v>
          </cell>
          <cell r="J1039" t="str">
            <v>I</v>
          </cell>
          <cell r="K1039">
            <v>0.02</v>
          </cell>
          <cell r="L1039">
            <v>19.579999999999998</v>
          </cell>
          <cell r="M1039">
            <v>0.55000000000000004</v>
          </cell>
          <cell r="N1039">
            <v>8.8109999999999982</v>
          </cell>
          <cell r="O1039">
            <v>1.0200000000000001E-2</v>
          </cell>
          <cell r="P1039">
            <v>0</v>
          </cell>
          <cell r="Q1039">
            <v>0</v>
          </cell>
          <cell r="R1039">
            <v>8.8211999999999975</v>
          </cell>
          <cell r="S1039">
            <v>1</v>
          </cell>
          <cell r="T1039">
            <v>2.64</v>
          </cell>
          <cell r="U1039">
            <v>23.29</v>
          </cell>
          <cell r="V1039">
            <v>1.0000000000005116E-2</v>
          </cell>
          <cell r="X1039">
            <v>23.3</v>
          </cell>
          <cell r="Y1039">
            <v>0.31165040967616103</v>
          </cell>
          <cell r="Z1039">
            <v>22.45</v>
          </cell>
          <cell r="AA1039">
            <v>3.7999999999999999E-2</v>
          </cell>
          <cell r="AB1039" t="str">
            <v>YES</v>
          </cell>
          <cell r="AC1039">
            <v>23.3</v>
          </cell>
          <cell r="AD1039" t="str">
            <v>I</v>
          </cell>
          <cell r="AE1039" t="e">
            <v>#N/A</v>
          </cell>
          <cell r="AF1039" t="e">
            <v>#N/A</v>
          </cell>
          <cell r="AG1039">
            <v>1</v>
          </cell>
          <cell r="AH1039" t="e">
            <v>#N/A</v>
          </cell>
          <cell r="AI1039">
            <v>0</v>
          </cell>
          <cell r="AJ1039">
            <v>0</v>
          </cell>
          <cell r="AL1039" t="e">
            <v>#N/A</v>
          </cell>
          <cell r="AM1039" t="e">
            <v>#N/A</v>
          </cell>
          <cell r="AN1039" t="str">
            <v/>
          </cell>
          <cell r="AO1039" t="str">
            <v>x</v>
          </cell>
        </row>
        <row r="1040">
          <cell r="B1040" t="str">
            <v>SHI135RS100AMGB39,ACGB39,AKGB39</v>
          </cell>
          <cell r="C1040" t="str">
            <v>Rondec-Step</v>
          </cell>
          <cell r="D1040" t="str">
            <v>I135RS100----39</v>
          </cell>
          <cell r="E1040" t="str">
            <v>3/8"</v>
          </cell>
          <cell r="G1040" t="str">
            <v>EA</v>
          </cell>
          <cell r="J1040" t="str">
            <v>I</v>
          </cell>
          <cell r="K1040">
            <v>0.02</v>
          </cell>
          <cell r="L1040">
            <v>19.579999999999998</v>
          </cell>
          <cell r="M1040">
            <v>0.55000000000000004</v>
          </cell>
          <cell r="N1040">
            <v>8.8109999999999982</v>
          </cell>
          <cell r="O1040">
            <v>1.0200000000000001E-2</v>
          </cell>
          <cell r="P1040">
            <v>0</v>
          </cell>
          <cell r="Q1040">
            <v>0</v>
          </cell>
          <cell r="R1040">
            <v>8.8211999999999975</v>
          </cell>
          <cell r="S1040">
            <v>1</v>
          </cell>
          <cell r="T1040">
            <v>2.64</v>
          </cell>
          <cell r="U1040">
            <v>23.29</v>
          </cell>
          <cell r="V1040">
            <v>1.0000000000005116E-2</v>
          </cell>
          <cell r="X1040">
            <v>23.3</v>
          </cell>
          <cell r="Y1040">
            <v>0.31165040967616103</v>
          </cell>
          <cell r="Z1040">
            <v>22.45</v>
          </cell>
          <cell r="AA1040">
            <v>3.7999999999999999E-2</v>
          </cell>
          <cell r="AB1040" t="str">
            <v>YES</v>
          </cell>
          <cell r="AC1040">
            <v>23.3</v>
          </cell>
          <cell r="AD1040" t="str">
            <v>I</v>
          </cell>
          <cell r="AE1040" t="e">
            <v>#N/A</v>
          </cell>
          <cell r="AF1040" t="e">
            <v>#N/A</v>
          </cell>
          <cell r="AG1040">
            <v>1</v>
          </cell>
          <cell r="AH1040" t="e">
            <v>#N/A</v>
          </cell>
          <cell r="AI1040">
            <v>0</v>
          </cell>
          <cell r="AJ1040">
            <v>0</v>
          </cell>
          <cell r="AL1040" t="e">
            <v>#N/A</v>
          </cell>
          <cell r="AM1040" t="e">
            <v>#N/A</v>
          </cell>
          <cell r="AN1040" t="str">
            <v/>
          </cell>
          <cell r="AO1040" t="str">
            <v>x</v>
          </cell>
        </row>
        <row r="1041">
          <cell r="B1041" t="str">
            <v>SHI135RS125AMGB39,ACGB39,AKGB39</v>
          </cell>
          <cell r="C1041" t="str">
            <v>Rondec-Step</v>
          </cell>
          <cell r="D1041" t="str">
            <v>I135RS125----39</v>
          </cell>
          <cell r="E1041" t="str">
            <v>1/2"</v>
          </cell>
          <cell r="G1041" t="str">
            <v>EA</v>
          </cell>
          <cell r="J1041" t="str">
            <v>I</v>
          </cell>
          <cell r="K1041">
            <v>0.02</v>
          </cell>
          <cell r="L1041">
            <v>19.579999999999998</v>
          </cell>
          <cell r="M1041">
            <v>0.55000000000000004</v>
          </cell>
          <cell r="N1041">
            <v>8.8109999999999982</v>
          </cell>
          <cell r="O1041">
            <v>1.0200000000000001E-2</v>
          </cell>
          <cell r="P1041">
            <v>0</v>
          </cell>
          <cell r="Q1041">
            <v>0</v>
          </cell>
          <cell r="R1041">
            <v>8.8211999999999975</v>
          </cell>
          <cell r="S1041">
            <v>1</v>
          </cell>
          <cell r="T1041">
            <v>2.64</v>
          </cell>
          <cell r="U1041">
            <v>23.29</v>
          </cell>
          <cell r="V1041">
            <v>1.0000000000005116E-2</v>
          </cell>
          <cell r="X1041">
            <v>23.3</v>
          </cell>
          <cell r="Y1041">
            <v>0.31165040967616103</v>
          </cell>
          <cell r="Z1041">
            <v>22.45</v>
          </cell>
          <cell r="AA1041">
            <v>3.7999999999999999E-2</v>
          </cell>
          <cell r="AB1041" t="str">
            <v>YES</v>
          </cell>
          <cell r="AC1041">
            <v>23.3</v>
          </cell>
          <cell r="AD1041" t="str">
            <v>I</v>
          </cell>
          <cell r="AE1041" t="e">
            <v>#N/A</v>
          </cell>
          <cell r="AF1041" t="e">
            <v>#N/A</v>
          </cell>
          <cell r="AG1041">
            <v>1</v>
          </cell>
          <cell r="AH1041" t="e">
            <v>#N/A</v>
          </cell>
          <cell r="AI1041">
            <v>0</v>
          </cell>
          <cell r="AJ1041">
            <v>0</v>
          </cell>
          <cell r="AL1041" t="e">
            <v>#N/A</v>
          </cell>
          <cell r="AM1041" t="e">
            <v>#N/A</v>
          </cell>
          <cell r="AN1041" t="str">
            <v/>
          </cell>
          <cell r="AO1041" t="str">
            <v>x</v>
          </cell>
        </row>
        <row r="1042">
          <cell r="B1042" t="str">
            <v>SHRS80AMGB57,ACGB57,AKGB57</v>
          </cell>
          <cell r="C1042" t="str">
            <v>Rondec-Step</v>
          </cell>
          <cell r="D1042" t="str">
            <v>RS80----57</v>
          </cell>
          <cell r="E1042" t="str">
            <v>5/16" x 8'</v>
          </cell>
          <cell r="G1042" t="str">
            <v>EA</v>
          </cell>
          <cell r="J1042" t="str">
            <v>I</v>
          </cell>
          <cell r="K1042">
            <v>2.4</v>
          </cell>
          <cell r="L1042">
            <v>49.58</v>
          </cell>
          <cell r="M1042">
            <v>0.55000000000000004</v>
          </cell>
          <cell r="N1042">
            <v>22.310999999999996</v>
          </cell>
          <cell r="O1042">
            <v>3.4000000000000002E-2</v>
          </cell>
          <cell r="P1042">
            <v>0</v>
          </cell>
          <cell r="Q1042">
            <v>0</v>
          </cell>
          <cell r="R1042">
            <v>22.344999999999995</v>
          </cell>
          <cell r="S1042">
            <v>1</v>
          </cell>
          <cell r="T1042">
            <v>2.64</v>
          </cell>
          <cell r="U1042">
            <v>58.99</v>
          </cell>
          <cell r="V1042">
            <v>1.0000000000005116E-2</v>
          </cell>
          <cell r="X1042">
            <v>59</v>
          </cell>
          <cell r="Y1042">
            <v>0.31140215716486924</v>
          </cell>
          <cell r="Z1042">
            <v>56.9</v>
          </cell>
          <cell r="AA1042">
            <v>3.6999999999999998E-2</v>
          </cell>
          <cell r="AB1042" t="str">
            <v>YES</v>
          </cell>
          <cell r="AC1042">
            <v>59</v>
          </cell>
          <cell r="AD1042" t="str">
            <v>I</v>
          </cell>
          <cell r="AE1042" t="e">
            <v>#N/A</v>
          </cell>
          <cell r="AF1042" t="e">
            <v>#N/A</v>
          </cell>
          <cell r="AG1042">
            <v>1</v>
          </cell>
          <cell r="AH1042" t="e">
            <v>#N/A</v>
          </cell>
          <cell r="AI1042">
            <v>0</v>
          </cell>
          <cell r="AJ1042">
            <v>0</v>
          </cell>
          <cell r="AL1042" t="e">
            <v>#N/A</v>
          </cell>
          <cell r="AM1042" t="e">
            <v>#N/A</v>
          </cell>
          <cell r="AN1042" t="str">
            <v/>
          </cell>
          <cell r="AO1042" t="str">
            <v>x</v>
          </cell>
        </row>
        <row r="1043">
          <cell r="B1043" t="str">
            <v>SHRS100AMGB57,ACGB57,AKGB57</v>
          </cell>
          <cell r="C1043" t="str">
            <v>Rondec-Step</v>
          </cell>
          <cell r="D1043" t="str">
            <v>RS100----57</v>
          </cell>
          <cell r="E1043" t="str">
            <v>3/8" x 8'</v>
          </cell>
          <cell r="G1043" t="str">
            <v>EA</v>
          </cell>
          <cell r="J1043" t="str">
            <v>I</v>
          </cell>
          <cell r="K1043">
            <v>2.61</v>
          </cell>
          <cell r="L1043">
            <v>50.13</v>
          </cell>
          <cell r="M1043">
            <v>0.55000000000000004</v>
          </cell>
          <cell r="N1043">
            <v>22.558499999999999</v>
          </cell>
          <cell r="O1043">
            <v>3.61E-2</v>
          </cell>
          <cell r="P1043">
            <v>0</v>
          </cell>
          <cell r="Q1043">
            <v>0</v>
          </cell>
          <cell r="R1043">
            <v>22.5946</v>
          </cell>
          <cell r="S1043">
            <v>1</v>
          </cell>
          <cell r="T1043">
            <v>2.64</v>
          </cell>
          <cell r="U1043">
            <v>59.65</v>
          </cell>
          <cell r="V1043">
            <v>0</v>
          </cell>
          <cell r="X1043">
            <v>59.65</v>
          </cell>
          <cell r="Y1043">
            <v>0.31129772155757079</v>
          </cell>
          <cell r="Z1043">
            <v>57.55</v>
          </cell>
          <cell r="AA1043">
            <v>3.5999999999999997E-2</v>
          </cell>
          <cell r="AB1043" t="str">
            <v>YES</v>
          </cell>
          <cell r="AC1043">
            <v>59.65</v>
          </cell>
          <cell r="AD1043" t="str">
            <v>I</v>
          </cell>
          <cell r="AE1043" t="e">
            <v>#N/A</v>
          </cell>
          <cell r="AF1043" t="e">
            <v>#N/A</v>
          </cell>
          <cell r="AG1043">
            <v>1</v>
          </cell>
          <cell r="AH1043" t="e">
            <v>#N/A</v>
          </cell>
          <cell r="AI1043">
            <v>0</v>
          </cell>
          <cell r="AJ1043">
            <v>0</v>
          </cell>
          <cell r="AL1043" t="e">
            <v>#N/A</v>
          </cell>
          <cell r="AM1043" t="e">
            <v>#N/A</v>
          </cell>
          <cell r="AN1043" t="str">
            <v/>
          </cell>
          <cell r="AO1043" t="str">
            <v>x</v>
          </cell>
        </row>
        <row r="1044">
          <cell r="B1044" t="str">
            <v>SHRS125AMGB57,ACGB57,AKGB57</v>
          </cell>
          <cell r="C1044" t="str">
            <v>Rondec-Step</v>
          </cell>
          <cell r="D1044" t="str">
            <v>RS125----57</v>
          </cell>
          <cell r="E1044" t="str">
            <v>1/2" x 8'</v>
          </cell>
          <cell r="G1044" t="str">
            <v>EA</v>
          </cell>
          <cell r="J1044" t="str">
            <v>I</v>
          </cell>
          <cell r="K1044">
            <v>2.68</v>
          </cell>
          <cell r="L1044">
            <v>51.81</v>
          </cell>
          <cell r="M1044">
            <v>0.55000000000000004</v>
          </cell>
          <cell r="N1044">
            <v>23.314499999999999</v>
          </cell>
          <cell r="O1044">
            <v>3.6799999999999999E-2</v>
          </cell>
          <cell r="P1044">
            <v>0</v>
          </cell>
          <cell r="Q1044">
            <v>0</v>
          </cell>
          <cell r="R1044">
            <v>23.351299999999998</v>
          </cell>
          <cell r="S1044">
            <v>1</v>
          </cell>
          <cell r="T1044">
            <v>2.64</v>
          </cell>
          <cell r="U1044">
            <v>61.65</v>
          </cell>
          <cell r="V1044">
            <v>0</v>
          </cell>
          <cell r="X1044">
            <v>61.65</v>
          </cell>
          <cell r="Y1044">
            <v>0.31132345351323454</v>
          </cell>
          <cell r="Z1044">
            <v>59.45</v>
          </cell>
          <cell r="AA1044">
            <v>3.6999999999999998E-2</v>
          </cell>
          <cell r="AB1044" t="str">
            <v>YES</v>
          </cell>
          <cell r="AC1044">
            <v>61.65</v>
          </cell>
          <cell r="AD1044" t="str">
            <v>I</v>
          </cell>
          <cell r="AE1044" t="e">
            <v>#N/A</v>
          </cell>
          <cell r="AF1044" t="e">
            <v>#N/A</v>
          </cell>
          <cell r="AG1044">
            <v>1</v>
          </cell>
          <cell r="AH1044" t="e">
            <v>#N/A</v>
          </cell>
          <cell r="AI1044">
            <v>0</v>
          </cell>
          <cell r="AJ1044">
            <v>0</v>
          </cell>
          <cell r="AL1044" t="e">
            <v>#N/A</v>
          </cell>
          <cell r="AM1044" t="e">
            <v>#N/A</v>
          </cell>
          <cell r="AN1044" t="str">
            <v/>
          </cell>
          <cell r="AO1044" t="str">
            <v>x</v>
          </cell>
        </row>
        <row r="1045">
          <cell r="B1045" t="str">
            <v>SHE90RS80AMGB57,ACGB57,AKGB57</v>
          </cell>
          <cell r="C1045" t="str">
            <v>Rondec-Step</v>
          </cell>
          <cell r="D1045" t="str">
            <v>E90RS80----57</v>
          </cell>
          <cell r="E1045" t="str">
            <v>5/16"</v>
          </cell>
          <cell r="G1045" t="str">
            <v>EA</v>
          </cell>
          <cell r="J1045" t="str">
            <v>I</v>
          </cell>
          <cell r="K1045">
            <v>0.04</v>
          </cell>
          <cell r="L1045">
            <v>19.579999999999998</v>
          </cell>
          <cell r="M1045">
            <v>0.55000000000000004</v>
          </cell>
          <cell r="N1045">
            <v>8.8109999999999982</v>
          </cell>
          <cell r="O1045">
            <v>1.04E-2</v>
          </cell>
          <cell r="P1045">
            <v>0</v>
          </cell>
          <cell r="Q1045">
            <v>0</v>
          </cell>
          <cell r="R1045">
            <v>8.8213999999999988</v>
          </cell>
          <cell r="S1045">
            <v>1</v>
          </cell>
          <cell r="T1045">
            <v>2.64</v>
          </cell>
          <cell r="U1045">
            <v>23.29</v>
          </cell>
          <cell r="V1045">
            <v>1.0000000000005116E-2</v>
          </cell>
          <cell r="X1045">
            <v>23.3</v>
          </cell>
          <cell r="Y1045">
            <v>0.31163480296527524</v>
          </cell>
          <cell r="Z1045">
            <v>22.45</v>
          </cell>
          <cell r="AA1045">
            <v>3.7999999999999999E-2</v>
          </cell>
          <cell r="AB1045" t="str">
            <v>YES</v>
          </cell>
          <cell r="AC1045">
            <v>23.3</v>
          </cell>
          <cell r="AD1045" t="str">
            <v>I</v>
          </cell>
          <cell r="AE1045" t="e">
            <v>#N/A</v>
          </cell>
          <cell r="AF1045" t="e">
            <v>#N/A</v>
          </cell>
          <cell r="AG1045">
            <v>1</v>
          </cell>
          <cell r="AH1045" t="e">
            <v>#N/A</v>
          </cell>
          <cell r="AI1045">
            <v>0</v>
          </cell>
          <cell r="AJ1045">
            <v>0</v>
          </cell>
          <cell r="AL1045" t="e">
            <v>#N/A</v>
          </cell>
          <cell r="AM1045" t="e">
            <v>#N/A</v>
          </cell>
          <cell r="AN1045" t="str">
            <v/>
          </cell>
          <cell r="AO1045" t="str">
            <v>x</v>
          </cell>
        </row>
        <row r="1046">
          <cell r="B1046" t="str">
            <v>SHE90RS100AMGB57,ACGB57,AKGB57</v>
          </cell>
          <cell r="C1046" t="str">
            <v>Rondec-Step</v>
          </cell>
          <cell r="D1046" t="str">
            <v>E90RS100----57</v>
          </cell>
          <cell r="E1046" t="str">
            <v>3/8"</v>
          </cell>
          <cell r="G1046" t="str">
            <v>EA</v>
          </cell>
          <cell r="J1046" t="str">
            <v>I</v>
          </cell>
          <cell r="K1046">
            <v>0.05</v>
          </cell>
          <cell r="L1046">
            <v>19.579999999999998</v>
          </cell>
          <cell r="M1046">
            <v>0.55000000000000004</v>
          </cell>
          <cell r="N1046">
            <v>8.8109999999999982</v>
          </cell>
          <cell r="O1046">
            <v>1.0500000000000001E-2</v>
          </cell>
          <cell r="P1046">
            <v>0</v>
          </cell>
          <cell r="Q1046">
            <v>0</v>
          </cell>
          <cell r="R1046">
            <v>8.8214999999999986</v>
          </cell>
          <cell r="S1046">
            <v>1</v>
          </cell>
          <cell r="T1046">
            <v>2.64</v>
          </cell>
          <cell r="U1046">
            <v>23.29</v>
          </cell>
          <cell r="V1046">
            <v>1.0000000000005116E-2</v>
          </cell>
          <cell r="X1046">
            <v>23.3</v>
          </cell>
          <cell r="Y1046">
            <v>0.31162699960983242</v>
          </cell>
          <cell r="Z1046">
            <v>22.45</v>
          </cell>
          <cell r="AA1046">
            <v>3.7999999999999999E-2</v>
          </cell>
          <cell r="AB1046" t="str">
            <v>YES</v>
          </cell>
          <cell r="AC1046">
            <v>23.3</v>
          </cell>
          <cell r="AD1046" t="str">
            <v>I</v>
          </cell>
          <cell r="AE1046" t="e">
            <v>#N/A</v>
          </cell>
          <cell r="AF1046" t="e">
            <v>#N/A</v>
          </cell>
          <cell r="AG1046">
            <v>1</v>
          </cell>
          <cell r="AH1046" t="e">
            <v>#N/A</v>
          </cell>
          <cell r="AI1046">
            <v>0</v>
          </cell>
          <cell r="AJ1046">
            <v>0</v>
          </cell>
          <cell r="AL1046" t="e">
            <v>#N/A</v>
          </cell>
          <cell r="AM1046" t="e">
            <v>#N/A</v>
          </cell>
          <cell r="AN1046" t="str">
            <v/>
          </cell>
          <cell r="AO1046" t="str">
            <v>x</v>
          </cell>
        </row>
        <row r="1047">
          <cell r="B1047" t="str">
            <v>SHE90RS125AMGB57,ACGB57,AKGB57</v>
          </cell>
          <cell r="C1047" t="str">
            <v>Rondec-Step</v>
          </cell>
          <cell r="D1047" t="str">
            <v>E90RS125----57</v>
          </cell>
          <cell r="E1047" t="str">
            <v>1/2"</v>
          </cell>
          <cell r="G1047" t="str">
            <v>EA</v>
          </cell>
          <cell r="J1047" t="str">
            <v>I</v>
          </cell>
          <cell r="K1047">
            <v>0.06</v>
          </cell>
          <cell r="L1047">
            <v>19.579999999999998</v>
          </cell>
          <cell r="M1047">
            <v>0.55000000000000004</v>
          </cell>
          <cell r="N1047">
            <v>8.8109999999999982</v>
          </cell>
          <cell r="O1047">
            <v>1.06E-2</v>
          </cell>
          <cell r="P1047">
            <v>0</v>
          </cell>
          <cell r="Q1047">
            <v>0</v>
          </cell>
          <cell r="R1047">
            <v>8.8215999999999983</v>
          </cell>
          <cell r="S1047">
            <v>1</v>
          </cell>
          <cell r="T1047">
            <v>2.64</v>
          </cell>
          <cell r="U1047">
            <v>23.29</v>
          </cell>
          <cell r="V1047">
            <v>1.0000000000005116E-2</v>
          </cell>
          <cell r="X1047">
            <v>23.3</v>
          </cell>
          <cell r="Y1047">
            <v>0.31161919625438961</v>
          </cell>
          <cell r="Z1047">
            <v>22.45</v>
          </cell>
          <cell r="AA1047">
            <v>3.7999999999999999E-2</v>
          </cell>
          <cell r="AB1047" t="str">
            <v>YES</v>
          </cell>
          <cell r="AC1047">
            <v>23.3</v>
          </cell>
          <cell r="AD1047" t="str">
            <v>I</v>
          </cell>
          <cell r="AE1047" t="e">
            <v>#N/A</v>
          </cell>
          <cell r="AF1047" t="e">
            <v>#N/A</v>
          </cell>
          <cell r="AG1047">
            <v>1</v>
          </cell>
          <cell r="AH1047" t="e">
            <v>#N/A</v>
          </cell>
          <cell r="AI1047">
            <v>0</v>
          </cell>
          <cell r="AJ1047">
            <v>0</v>
          </cell>
          <cell r="AL1047" t="e">
            <v>#N/A</v>
          </cell>
          <cell r="AM1047" t="e">
            <v>#N/A</v>
          </cell>
          <cell r="AN1047" t="str">
            <v/>
          </cell>
          <cell r="AO1047" t="str">
            <v>x</v>
          </cell>
        </row>
        <row r="1048">
          <cell r="B1048" t="str">
            <v>SHE135RS80AMGB57,ACGB57,AKGB57</v>
          </cell>
          <cell r="C1048" t="str">
            <v>Rondec-Step</v>
          </cell>
          <cell r="D1048" t="str">
            <v>E135RS80----57</v>
          </cell>
          <cell r="E1048" t="str">
            <v>5/16"</v>
          </cell>
          <cell r="G1048" t="str">
            <v>EA</v>
          </cell>
          <cell r="J1048" t="str">
            <v>I</v>
          </cell>
          <cell r="K1048">
            <v>0.03</v>
          </cell>
          <cell r="L1048">
            <v>19.579999999999998</v>
          </cell>
          <cell r="M1048">
            <v>0.55000000000000004</v>
          </cell>
          <cell r="N1048">
            <v>8.8109999999999982</v>
          </cell>
          <cell r="O1048">
            <v>1.03E-2</v>
          </cell>
          <cell r="P1048">
            <v>0</v>
          </cell>
          <cell r="Q1048">
            <v>0</v>
          </cell>
          <cell r="R1048">
            <v>8.821299999999999</v>
          </cell>
          <cell r="S1048">
            <v>1</v>
          </cell>
          <cell r="T1048">
            <v>2.64</v>
          </cell>
          <cell r="U1048">
            <v>23.29</v>
          </cell>
          <cell r="V1048">
            <v>1.0000000000005116E-2</v>
          </cell>
          <cell r="X1048">
            <v>23.3</v>
          </cell>
          <cell r="Y1048">
            <v>0.31164260632071805</v>
          </cell>
          <cell r="Z1048">
            <v>22.45</v>
          </cell>
          <cell r="AA1048">
            <v>3.7999999999999999E-2</v>
          </cell>
          <cell r="AB1048" t="str">
            <v>YES</v>
          </cell>
          <cell r="AC1048">
            <v>23.3</v>
          </cell>
          <cell r="AD1048" t="str">
            <v>I</v>
          </cell>
          <cell r="AE1048" t="e">
            <v>#N/A</v>
          </cell>
          <cell r="AF1048" t="e">
            <v>#N/A</v>
          </cell>
          <cell r="AG1048">
            <v>1</v>
          </cell>
          <cell r="AH1048" t="e">
            <v>#N/A</v>
          </cell>
          <cell r="AI1048">
            <v>0</v>
          </cell>
          <cell r="AJ1048">
            <v>0</v>
          </cell>
          <cell r="AL1048" t="e">
            <v>#N/A</v>
          </cell>
          <cell r="AM1048" t="e">
            <v>#N/A</v>
          </cell>
          <cell r="AN1048" t="str">
            <v/>
          </cell>
          <cell r="AO1048" t="str">
            <v>x</v>
          </cell>
        </row>
        <row r="1049">
          <cell r="B1049" t="str">
            <v>SHE135RS100AMGB57,ACGB57,AKGB57</v>
          </cell>
          <cell r="C1049" t="str">
            <v>Rondec-Step</v>
          </cell>
          <cell r="D1049" t="str">
            <v>E135RS100----57</v>
          </cell>
          <cell r="E1049" t="str">
            <v>3/8"</v>
          </cell>
          <cell r="G1049" t="str">
            <v>EA</v>
          </cell>
          <cell r="J1049" t="str">
            <v>I</v>
          </cell>
          <cell r="K1049">
            <v>0.02</v>
          </cell>
          <cell r="L1049">
            <v>19.579999999999998</v>
          </cell>
          <cell r="M1049">
            <v>0.55000000000000004</v>
          </cell>
          <cell r="N1049">
            <v>8.8109999999999982</v>
          </cell>
          <cell r="O1049">
            <v>1.0200000000000001E-2</v>
          </cell>
          <cell r="P1049">
            <v>0</v>
          </cell>
          <cell r="Q1049">
            <v>0</v>
          </cell>
          <cell r="R1049">
            <v>8.8211999999999975</v>
          </cell>
          <cell r="S1049">
            <v>1</v>
          </cell>
          <cell r="T1049">
            <v>2.64</v>
          </cell>
          <cell r="U1049">
            <v>23.29</v>
          </cell>
          <cell r="V1049">
            <v>1.0000000000005116E-2</v>
          </cell>
          <cell r="X1049">
            <v>23.3</v>
          </cell>
          <cell r="Y1049">
            <v>0.31165040967616103</v>
          </cell>
          <cell r="Z1049">
            <v>22.45</v>
          </cell>
          <cell r="AA1049">
            <v>3.7999999999999999E-2</v>
          </cell>
          <cell r="AB1049" t="str">
            <v>YES</v>
          </cell>
          <cell r="AC1049">
            <v>23.3</v>
          </cell>
          <cell r="AD1049" t="str">
            <v>I</v>
          </cell>
          <cell r="AE1049" t="e">
            <v>#N/A</v>
          </cell>
          <cell r="AF1049" t="e">
            <v>#N/A</v>
          </cell>
          <cell r="AG1049">
            <v>1</v>
          </cell>
          <cell r="AH1049" t="e">
            <v>#N/A</v>
          </cell>
          <cell r="AI1049">
            <v>0</v>
          </cell>
          <cell r="AJ1049">
            <v>0</v>
          </cell>
          <cell r="AL1049" t="e">
            <v>#N/A</v>
          </cell>
          <cell r="AM1049" t="e">
            <v>#N/A</v>
          </cell>
          <cell r="AN1049" t="str">
            <v/>
          </cell>
          <cell r="AO1049" t="str">
            <v>x</v>
          </cell>
        </row>
        <row r="1050">
          <cell r="B1050" t="str">
            <v>SHE135RS125AMGB57,ACGB57,AKGB57</v>
          </cell>
          <cell r="C1050" t="str">
            <v>Rondec-Step</v>
          </cell>
          <cell r="D1050" t="str">
            <v>E135RS125----57</v>
          </cell>
          <cell r="E1050" t="str">
            <v>1/2"</v>
          </cell>
          <cell r="G1050" t="str">
            <v>EA</v>
          </cell>
          <cell r="J1050" t="str">
            <v>I</v>
          </cell>
          <cell r="K1050">
            <v>0.04</v>
          </cell>
          <cell r="L1050">
            <v>19.579999999999998</v>
          </cell>
          <cell r="M1050">
            <v>0.55000000000000004</v>
          </cell>
          <cell r="N1050">
            <v>8.8109999999999982</v>
          </cell>
          <cell r="O1050">
            <v>1.04E-2</v>
          </cell>
          <cell r="P1050">
            <v>0</v>
          </cell>
          <cell r="Q1050">
            <v>0</v>
          </cell>
          <cell r="R1050">
            <v>8.8213999999999988</v>
          </cell>
          <cell r="S1050">
            <v>1</v>
          </cell>
          <cell r="T1050">
            <v>2.64</v>
          </cell>
          <cell r="U1050">
            <v>23.29</v>
          </cell>
          <cell r="V1050">
            <v>1.0000000000005116E-2</v>
          </cell>
          <cell r="X1050">
            <v>23.3</v>
          </cell>
          <cell r="Y1050">
            <v>0.31163480296527524</v>
          </cell>
          <cell r="Z1050">
            <v>22.45</v>
          </cell>
          <cell r="AA1050">
            <v>3.7999999999999999E-2</v>
          </cell>
          <cell r="AB1050" t="str">
            <v>YES</v>
          </cell>
          <cell r="AC1050">
            <v>23.3</v>
          </cell>
          <cell r="AD1050" t="str">
            <v>I</v>
          </cell>
          <cell r="AE1050" t="e">
            <v>#N/A</v>
          </cell>
          <cell r="AF1050" t="e">
            <v>#N/A</v>
          </cell>
          <cell r="AG1050">
            <v>1</v>
          </cell>
          <cell r="AH1050" t="e">
            <v>#N/A</v>
          </cell>
          <cell r="AI1050">
            <v>0</v>
          </cell>
          <cell r="AJ1050">
            <v>0</v>
          </cell>
          <cell r="AL1050" t="e">
            <v>#N/A</v>
          </cell>
          <cell r="AM1050" t="e">
            <v>#N/A</v>
          </cell>
          <cell r="AN1050" t="str">
            <v/>
          </cell>
          <cell r="AO1050" t="str">
            <v>x</v>
          </cell>
        </row>
        <row r="1051">
          <cell r="B1051" t="str">
            <v>SHI90RS80AMGB57,ACGB57,AKGB57</v>
          </cell>
          <cell r="C1051" t="str">
            <v>Rondec-Step</v>
          </cell>
          <cell r="D1051" t="str">
            <v>I90RS80----57</v>
          </cell>
          <cell r="E1051" t="str">
            <v>5/16"</v>
          </cell>
          <cell r="G1051" t="str">
            <v>EA</v>
          </cell>
          <cell r="J1051" t="str">
            <v>I</v>
          </cell>
          <cell r="K1051">
            <v>0.03</v>
          </cell>
          <cell r="L1051">
            <v>19.579999999999998</v>
          </cell>
          <cell r="M1051">
            <v>0.55000000000000004</v>
          </cell>
          <cell r="N1051">
            <v>8.8109999999999982</v>
          </cell>
          <cell r="O1051">
            <v>1.03E-2</v>
          </cell>
          <cell r="P1051">
            <v>0</v>
          </cell>
          <cell r="Q1051">
            <v>0</v>
          </cell>
          <cell r="R1051">
            <v>8.821299999999999</v>
          </cell>
          <cell r="S1051">
            <v>1</v>
          </cell>
          <cell r="T1051">
            <v>2.64</v>
          </cell>
          <cell r="U1051">
            <v>23.29</v>
          </cell>
          <cell r="V1051">
            <v>1.0000000000005116E-2</v>
          </cell>
          <cell r="X1051">
            <v>23.3</v>
          </cell>
          <cell r="Y1051">
            <v>0.31164260632071805</v>
          </cell>
          <cell r="Z1051">
            <v>22.45</v>
          </cell>
          <cell r="AA1051">
            <v>3.7999999999999999E-2</v>
          </cell>
          <cell r="AB1051" t="str">
            <v>YES</v>
          </cell>
          <cell r="AC1051">
            <v>23.3</v>
          </cell>
          <cell r="AD1051" t="str">
            <v>I</v>
          </cell>
          <cell r="AE1051" t="e">
            <v>#N/A</v>
          </cell>
          <cell r="AF1051" t="e">
            <v>#N/A</v>
          </cell>
          <cell r="AG1051">
            <v>1</v>
          </cell>
          <cell r="AH1051" t="e">
            <v>#N/A</v>
          </cell>
          <cell r="AI1051">
            <v>0</v>
          </cell>
          <cell r="AJ1051">
            <v>0</v>
          </cell>
          <cell r="AL1051" t="e">
            <v>#N/A</v>
          </cell>
          <cell r="AM1051" t="e">
            <v>#N/A</v>
          </cell>
          <cell r="AN1051" t="str">
            <v/>
          </cell>
          <cell r="AO1051" t="str">
            <v>x</v>
          </cell>
        </row>
        <row r="1052">
          <cell r="B1052" t="str">
            <v>SHI90RS100AMGB57,ACGB57,AKGB57</v>
          </cell>
          <cell r="C1052" t="str">
            <v>Rondec-Step</v>
          </cell>
          <cell r="D1052" t="str">
            <v>I90RS100----57</v>
          </cell>
          <cell r="E1052" t="str">
            <v>3/8"</v>
          </cell>
          <cell r="G1052" t="str">
            <v>EA</v>
          </cell>
          <cell r="J1052" t="str">
            <v>I</v>
          </cell>
          <cell r="K1052">
            <v>0.03</v>
          </cell>
          <cell r="L1052">
            <v>19.579999999999998</v>
          </cell>
          <cell r="M1052">
            <v>0.55000000000000004</v>
          </cell>
          <cell r="N1052">
            <v>8.8109999999999982</v>
          </cell>
          <cell r="O1052">
            <v>1.03E-2</v>
          </cell>
          <cell r="P1052">
            <v>0</v>
          </cell>
          <cell r="Q1052">
            <v>0</v>
          </cell>
          <cell r="R1052">
            <v>8.821299999999999</v>
          </cell>
          <cell r="S1052">
            <v>1</v>
          </cell>
          <cell r="T1052">
            <v>2.64</v>
          </cell>
          <cell r="U1052">
            <v>23.29</v>
          </cell>
          <cell r="V1052">
            <v>1.0000000000005116E-2</v>
          </cell>
          <cell r="X1052">
            <v>23.3</v>
          </cell>
          <cell r="Y1052">
            <v>0.31164260632071805</v>
          </cell>
          <cell r="Z1052">
            <v>22.45</v>
          </cell>
          <cell r="AA1052">
            <v>3.7999999999999999E-2</v>
          </cell>
          <cell r="AB1052" t="str">
            <v>YES</v>
          </cell>
          <cell r="AC1052">
            <v>23.3</v>
          </cell>
          <cell r="AD1052" t="str">
            <v>I</v>
          </cell>
          <cell r="AE1052" t="e">
            <v>#N/A</v>
          </cell>
          <cell r="AF1052" t="e">
            <v>#N/A</v>
          </cell>
          <cell r="AG1052">
            <v>1</v>
          </cell>
          <cell r="AH1052" t="e">
            <v>#N/A</v>
          </cell>
          <cell r="AI1052">
            <v>0</v>
          </cell>
          <cell r="AJ1052">
            <v>0</v>
          </cell>
          <cell r="AL1052" t="e">
            <v>#N/A</v>
          </cell>
          <cell r="AM1052" t="e">
            <v>#N/A</v>
          </cell>
          <cell r="AN1052" t="str">
            <v/>
          </cell>
          <cell r="AO1052" t="str">
            <v>x</v>
          </cell>
        </row>
        <row r="1053">
          <cell r="B1053" t="str">
            <v>SHI90RS125AMGB57,ACGB57,AKGB57</v>
          </cell>
          <cell r="C1053" t="str">
            <v>Rondec-Step</v>
          </cell>
          <cell r="D1053" t="str">
            <v>I90RS125----57</v>
          </cell>
          <cell r="E1053" t="str">
            <v>1/2"</v>
          </cell>
          <cell r="G1053" t="str">
            <v>EA</v>
          </cell>
          <cell r="J1053" t="str">
            <v>I</v>
          </cell>
          <cell r="K1053">
            <v>0.04</v>
          </cell>
          <cell r="L1053">
            <v>19.579999999999998</v>
          </cell>
          <cell r="M1053">
            <v>0.55000000000000004</v>
          </cell>
          <cell r="N1053">
            <v>8.8109999999999982</v>
          </cell>
          <cell r="O1053">
            <v>1.04E-2</v>
          </cell>
          <cell r="P1053">
            <v>0</v>
          </cell>
          <cell r="Q1053">
            <v>0</v>
          </cell>
          <cell r="R1053">
            <v>8.8213999999999988</v>
          </cell>
          <cell r="S1053">
            <v>1</v>
          </cell>
          <cell r="T1053">
            <v>2.64</v>
          </cell>
          <cell r="U1053">
            <v>23.29</v>
          </cell>
          <cell r="V1053">
            <v>1.0000000000005116E-2</v>
          </cell>
          <cell r="X1053">
            <v>23.3</v>
          </cell>
          <cell r="Y1053">
            <v>0.31163480296527524</v>
          </cell>
          <cell r="Z1053">
            <v>22.45</v>
          </cell>
          <cell r="AA1053">
            <v>3.7999999999999999E-2</v>
          </cell>
          <cell r="AB1053" t="str">
            <v>YES</v>
          </cell>
          <cell r="AC1053">
            <v>23.3</v>
          </cell>
          <cell r="AD1053" t="str">
            <v>I</v>
          </cell>
          <cell r="AE1053" t="e">
            <v>#N/A</v>
          </cell>
          <cell r="AF1053" t="e">
            <v>#N/A</v>
          </cell>
          <cell r="AG1053">
            <v>1</v>
          </cell>
          <cell r="AH1053" t="e">
            <v>#N/A</v>
          </cell>
          <cell r="AI1053">
            <v>0</v>
          </cell>
          <cell r="AJ1053">
            <v>0</v>
          </cell>
          <cell r="AL1053" t="e">
            <v>#N/A</v>
          </cell>
          <cell r="AM1053" t="e">
            <v>#N/A</v>
          </cell>
          <cell r="AN1053" t="str">
            <v/>
          </cell>
          <cell r="AO1053" t="str">
            <v>x</v>
          </cell>
        </row>
        <row r="1054">
          <cell r="B1054" t="str">
            <v>SHI135RS80AMGB57,ACGB57,AKGB57</v>
          </cell>
          <cell r="C1054" t="str">
            <v>Rondec-Step</v>
          </cell>
          <cell r="D1054" t="str">
            <v>I135RS80----57</v>
          </cell>
          <cell r="E1054" t="str">
            <v>5/16"</v>
          </cell>
          <cell r="G1054" t="str">
            <v>EA</v>
          </cell>
          <cell r="J1054" t="str">
            <v>I</v>
          </cell>
          <cell r="K1054">
            <v>0.03</v>
          </cell>
          <cell r="L1054">
            <v>19.579999999999998</v>
          </cell>
          <cell r="M1054">
            <v>0.55000000000000004</v>
          </cell>
          <cell r="N1054">
            <v>8.8109999999999982</v>
          </cell>
          <cell r="O1054">
            <v>1.03E-2</v>
          </cell>
          <cell r="P1054">
            <v>0</v>
          </cell>
          <cell r="Q1054">
            <v>0</v>
          </cell>
          <cell r="R1054">
            <v>8.821299999999999</v>
          </cell>
          <cell r="S1054">
            <v>1</v>
          </cell>
          <cell r="T1054">
            <v>2.64</v>
          </cell>
          <cell r="U1054">
            <v>23.29</v>
          </cell>
          <cell r="V1054">
            <v>1.0000000000005116E-2</v>
          </cell>
          <cell r="X1054">
            <v>23.3</v>
          </cell>
          <cell r="Y1054">
            <v>0.31164260632071805</v>
          </cell>
          <cell r="Z1054">
            <v>22.45</v>
          </cell>
          <cell r="AA1054">
            <v>3.7999999999999999E-2</v>
          </cell>
          <cell r="AB1054" t="str">
            <v>YES</v>
          </cell>
          <cell r="AC1054">
            <v>23.3</v>
          </cell>
          <cell r="AD1054" t="str">
            <v>I</v>
          </cell>
          <cell r="AE1054" t="e">
            <v>#N/A</v>
          </cell>
          <cell r="AF1054" t="e">
            <v>#N/A</v>
          </cell>
          <cell r="AG1054">
            <v>1</v>
          </cell>
          <cell r="AH1054" t="e">
            <v>#N/A</v>
          </cell>
          <cell r="AI1054">
            <v>0</v>
          </cell>
          <cell r="AJ1054">
            <v>0</v>
          </cell>
          <cell r="AL1054" t="e">
            <v>#N/A</v>
          </cell>
          <cell r="AM1054" t="e">
            <v>#N/A</v>
          </cell>
          <cell r="AN1054" t="str">
            <v/>
          </cell>
          <cell r="AO1054" t="str">
            <v>x</v>
          </cell>
        </row>
        <row r="1055">
          <cell r="B1055" t="str">
            <v>SHI135RS100AMGB57,ACGB57,AKGB57</v>
          </cell>
          <cell r="C1055" t="str">
            <v>Rondec-Step</v>
          </cell>
          <cell r="D1055" t="str">
            <v>I135RS100----57</v>
          </cell>
          <cell r="E1055" t="str">
            <v>3/8"</v>
          </cell>
          <cell r="G1055" t="str">
            <v>EA</v>
          </cell>
          <cell r="J1055" t="str">
            <v>I</v>
          </cell>
          <cell r="K1055">
            <v>0.03</v>
          </cell>
          <cell r="L1055">
            <v>19.579999999999998</v>
          </cell>
          <cell r="M1055">
            <v>0.55000000000000004</v>
          </cell>
          <cell r="N1055">
            <v>8.8109999999999982</v>
          </cell>
          <cell r="O1055">
            <v>1.03E-2</v>
          </cell>
          <cell r="P1055">
            <v>0</v>
          </cell>
          <cell r="Q1055">
            <v>0</v>
          </cell>
          <cell r="R1055">
            <v>8.821299999999999</v>
          </cell>
          <cell r="S1055">
            <v>1</v>
          </cell>
          <cell r="T1055">
            <v>2.64</v>
          </cell>
          <cell r="U1055">
            <v>23.29</v>
          </cell>
          <cell r="V1055">
            <v>1.0000000000005116E-2</v>
          </cell>
          <cell r="X1055">
            <v>23.3</v>
          </cell>
          <cell r="Y1055">
            <v>0.31164260632071805</v>
          </cell>
          <cell r="Z1055">
            <v>22.45</v>
          </cell>
          <cell r="AA1055">
            <v>3.7999999999999999E-2</v>
          </cell>
          <cell r="AB1055" t="str">
            <v>YES</v>
          </cell>
          <cell r="AC1055">
            <v>23.3</v>
          </cell>
          <cell r="AD1055" t="str">
            <v>I</v>
          </cell>
          <cell r="AE1055" t="e">
            <v>#N/A</v>
          </cell>
          <cell r="AF1055" t="e">
            <v>#N/A</v>
          </cell>
          <cell r="AG1055">
            <v>1</v>
          </cell>
          <cell r="AH1055" t="e">
            <v>#N/A</v>
          </cell>
          <cell r="AI1055">
            <v>0</v>
          </cell>
          <cell r="AJ1055">
            <v>0</v>
          </cell>
          <cell r="AL1055" t="e">
            <v>#N/A</v>
          </cell>
          <cell r="AM1055" t="e">
            <v>#N/A</v>
          </cell>
          <cell r="AN1055" t="str">
            <v/>
          </cell>
          <cell r="AO1055" t="str">
            <v>x</v>
          </cell>
        </row>
        <row r="1056">
          <cell r="B1056" t="str">
            <v>SHI135RS125AMGB57,ACGB57,AKGB57</v>
          </cell>
          <cell r="C1056" t="str">
            <v>Rondec-Step</v>
          </cell>
          <cell r="D1056" t="str">
            <v>I135RS125----57</v>
          </cell>
          <cell r="E1056" t="str">
            <v>1/2"</v>
          </cell>
          <cell r="G1056" t="str">
            <v>EA</v>
          </cell>
          <cell r="J1056" t="str">
            <v>I</v>
          </cell>
          <cell r="K1056">
            <v>0.03</v>
          </cell>
          <cell r="L1056">
            <v>19.579999999999998</v>
          </cell>
          <cell r="M1056">
            <v>0.55000000000000004</v>
          </cell>
          <cell r="N1056">
            <v>8.8109999999999982</v>
          </cell>
          <cell r="O1056">
            <v>1.03E-2</v>
          </cell>
          <cell r="P1056">
            <v>0</v>
          </cell>
          <cell r="Q1056">
            <v>0</v>
          </cell>
          <cell r="R1056">
            <v>8.821299999999999</v>
          </cell>
          <cell r="S1056">
            <v>1</v>
          </cell>
          <cell r="T1056">
            <v>2.64</v>
          </cell>
          <cell r="U1056">
            <v>23.29</v>
          </cell>
          <cell r="V1056">
            <v>1.0000000000005116E-2</v>
          </cell>
          <cell r="X1056">
            <v>23.3</v>
          </cell>
          <cell r="Y1056">
            <v>0.31164260632071805</v>
          </cell>
          <cell r="Z1056">
            <v>22.45</v>
          </cell>
          <cell r="AA1056">
            <v>3.7999999999999999E-2</v>
          </cell>
          <cell r="AB1056" t="str">
            <v>YES</v>
          </cell>
          <cell r="AC1056">
            <v>23.3</v>
          </cell>
          <cell r="AD1056" t="str">
            <v>I</v>
          </cell>
          <cell r="AE1056" t="e">
            <v>#N/A</v>
          </cell>
          <cell r="AF1056" t="e">
            <v>#N/A</v>
          </cell>
          <cell r="AG1056">
            <v>1</v>
          </cell>
          <cell r="AH1056" t="e">
            <v>#N/A</v>
          </cell>
          <cell r="AI1056">
            <v>0</v>
          </cell>
          <cell r="AJ1056">
            <v>0</v>
          </cell>
          <cell r="AL1056" t="e">
            <v>#N/A</v>
          </cell>
          <cell r="AM1056" t="e">
            <v>#N/A</v>
          </cell>
          <cell r="AN1056" t="str">
            <v/>
          </cell>
          <cell r="AO1056" t="str">
            <v>x</v>
          </cell>
        </row>
        <row r="1057">
          <cell r="B1057" t="str">
            <v>SHRS80ABGB39,ATGB39</v>
          </cell>
          <cell r="C1057" t="str">
            <v>Rondec-Step</v>
          </cell>
          <cell r="D1057" t="str">
            <v>RS80----39</v>
          </cell>
          <cell r="E1057" t="str">
            <v>5/16" x 8'</v>
          </cell>
          <cell r="G1057" t="str">
            <v>EA</v>
          </cell>
          <cell r="J1057" t="str">
            <v>I</v>
          </cell>
          <cell r="K1057">
            <v>1.8</v>
          </cell>
          <cell r="L1057">
            <v>48.68</v>
          </cell>
          <cell r="M1057">
            <v>0.55000000000000004</v>
          </cell>
          <cell r="N1057">
            <v>21.905999999999999</v>
          </cell>
          <cell r="O1057">
            <v>2.8000000000000004E-2</v>
          </cell>
          <cell r="P1057">
            <v>0</v>
          </cell>
          <cell r="Q1057">
            <v>0</v>
          </cell>
          <cell r="R1057">
            <v>21.933999999999997</v>
          </cell>
          <cell r="S1057">
            <v>1</v>
          </cell>
          <cell r="T1057">
            <v>2.64</v>
          </cell>
          <cell r="U1057">
            <v>57.91</v>
          </cell>
          <cell r="V1057">
            <v>-0.01</v>
          </cell>
          <cell r="X1057">
            <v>57.9</v>
          </cell>
          <cell r="Y1057">
            <v>0.31122625215889477</v>
          </cell>
          <cell r="Z1057">
            <v>55.85</v>
          </cell>
          <cell r="AA1057">
            <v>3.6999999999999998E-2</v>
          </cell>
          <cell r="AB1057" t="str">
            <v>YES</v>
          </cell>
          <cell r="AC1057">
            <v>57.9</v>
          </cell>
          <cell r="AD1057" t="str">
            <v>I</v>
          </cell>
          <cell r="AE1057" t="e">
            <v>#N/A</v>
          </cell>
          <cell r="AF1057" t="e">
            <v>#N/A</v>
          </cell>
          <cell r="AG1057">
            <v>1</v>
          </cell>
          <cell r="AH1057" t="e">
            <v>#N/A</v>
          </cell>
          <cell r="AI1057">
            <v>0</v>
          </cell>
          <cell r="AJ1057">
            <v>0</v>
          </cell>
          <cell r="AL1057" t="e">
            <v>#N/A</v>
          </cell>
          <cell r="AM1057" t="e">
            <v>#N/A</v>
          </cell>
          <cell r="AN1057" t="str">
            <v/>
          </cell>
          <cell r="AO1057" t="str">
            <v>x</v>
          </cell>
        </row>
        <row r="1058">
          <cell r="B1058" t="str">
            <v>SHRS100ABGB39,ATGB39</v>
          </cell>
          <cell r="C1058" t="str">
            <v>Rondec-Step</v>
          </cell>
          <cell r="D1058" t="str">
            <v>RS100----39</v>
          </cell>
          <cell r="E1058" t="str">
            <v>3/8" x 8'</v>
          </cell>
          <cell r="G1058" t="str">
            <v>EA</v>
          </cell>
          <cell r="J1058" t="str">
            <v>I</v>
          </cell>
          <cell r="K1058">
            <v>1.895</v>
          </cell>
          <cell r="L1058">
            <v>49.22</v>
          </cell>
          <cell r="M1058">
            <v>0.55000000000000004</v>
          </cell>
          <cell r="N1058">
            <v>22.148999999999997</v>
          </cell>
          <cell r="O1058">
            <v>2.8950000000000004E-2</v>
          </cell>
          <cell r="P1058">
            <v>0</v>
          </cell>
          <cell r="Q1058">
            <v>0</v>
          </cell>
          <cell r="R1058">
            <v>22.177949999999996</v>
          </cell>
          <cell r="S1058">
            <v>1</v>
          </cell>
          <cell r="T1058">
            <v>2.64</v>
          </cell>
          <cell r="U1058">
            <v>58.55</v>
          </cell>
          <cell r="V1058">
            <v>0</v>
          </cell>
          <cell r="X1058">
            <v>58.55</v>
          </cell>
          <cell r="Y1058">
            <v>0.31129725952953979</v>
          </cell>
          <cell r="Z1058">
            <v>56.45</v>
          </cell>
          <cell r="AA1058">
            <v>3.6999999999999998E-2</v>
          </cell>
          <cell r="AB1058" t="str">
            <v>YES</v>
          </cell>
          <cell r="AC1058">
            <v>58.55</v>
          </cell>
          <cell r="AD1058" t="str">
            <v>I</v>
          </cell>
          <cell r="AE1058" t="e">
            <v>#N/A</v>
          </cell>
          <cell r="AF1058" t="e">
            <v>#N/A</v>
          </cell>
          <cell r="AG1058">
            <v>1</v>
          </cell>
          <cell r="AH1058" t="e">
            <v>#N/A</v>
          </cell>
          <cell r="AI1058">
            <v>0</v>
          </cell>
          <cell r="AJ1058">
            <v>0</v>
          </cell>
          <cell r="AL1058" t="e">
            <v>#N/A</v>
          </cell>
          <cell r="AM1058" t="e">
            <v>#N/A</v>
          </cell>
          <cell r="AN1058" t="str">
            <v/>
          </cell>
          <cell r="AO1058" t="str">
            <v>x</v>
          </cell>
        </row>
        <row r="1059">
          <cell r="B1059" t="str">
            <v>SHRS125ABGB39,ATGB39</v>
          </cell>
          <cell r="C1059" t="str">
            <v>Rondec-Step</v>
          </cell>
          <cell r="D1059" t="str">
            <v>RS125----39</v>
          </cell>
          <cell r="E1059" t="str">
            <v>1/2" x 8'</v>
          </cell>
          <cell r="G1059" t="str">
            <v>EA</v>
          </cell>
          <cell r="J1059" t="str">
            <v>I</v>
          </cell>
          <cell r="K1059">
            <v>2.09</v>
          </cell>
          <cell r="L1059">
            <v>50.91</v>
          </cell>
          <cell r="M1059">
            <v>0.55000000000000004</v>
          </cell>
          <cell r="N1059">
            <v>22.909499999999998</v>
          </cell>
          <cell r="O1059">
            <v>3.0899999999999997E-2</v>
          </cell>
          <cell r="P1059">
            <v>0</v>
          </cell>
          <cell r="Q1059">
            <v>0</v>
          </cell>
          <cell r="R1059">
            <v>22.940399999999997</v>
          </cell>
          <cell r="S1059">
            <v>1</v>
          </cell>
          <cell r="T1059">
            <v>2.64</v>
          </cell>
          <cell r="U1059">
            <v>60.56</v>
          </cell>
          <cell r="V1059">
            <v>-0.01</v>
          </cell>
          <cell r="X1059">
            <v>60.55</v>
          </cell>
          <cell r="Y1059">
            <v>0.31115081450341581</v>
          </cell>
          <cell r="Z1059">
            <v>58.4</v>
          </cell>
          <cell r="AA1059">
            <v>3.6999999999999998E-2</v>
          </cell>
          <cell r="AB1059" t="str">
            <v>YES</v>
          </cell>
          <cell r="AC1059">
            <v>60.55</v>
          </cell>
          <cell r="AD1059" t="str">
            <v>I</v>
          </cell>
          <cell r="AE1059" t="e">
            <v>#N/A</v>
          </cell>
          <cell r="AF1059" t="e">
            <v>#N/A</v>
          </cell>
          <cell r="AG1059">
            <v>1</v>
          </cell>
          <cell r="AH1059" t="e">
            <v>#N/A</v>
          </cell>
          <cell r="AI1059">
            <v>0</v>
          </cell>
          <cell r="AJ1059">
            <v>0</v>
          </cell>
          <cell r="AL1059" t="e">
            <v>#N/A</v>
          </cell>
          <cell r="AM1059" t="e">
            <v>#N/A</v>
          </cell>
          <cell r="AN1059" t="str">
            <v/>
          </cell>
          <cell r="AO1059" t="str">
            <v>x</v>
          </cell>
        </row>
        <row r="1060">
          <cell r="B1060" t="str">
            <v>SHE90RS80ABGB39,ATGB39</v>
          </cell>
          <cell r="C1060" t="str">
            <v>Rondec-Step</v>
          </cell>
          <cell r="D1060" t="str">
            <v>E90RS80----39</v>
          </cell>
          <cell r="E1060" t="str">
            <v>5/16"</v>
          </cell>
          <cell r="G1060" t="str">
            <v>EA</v>
          </cell>
          <cell r="J1060" t="str">
            <v>I</v>
          </cell>
          <cell r="K1060">
            <v>0.02</v>
          </cell>
          <cell r="L1060">
            <v>19.579999999999998</v>
          </cell>
          <cell r="M1060">
            <v>0.55000000000000004</v>
          </cell>
          <cell r="N1060">
            <v>8.8109999999999982</v>
          </cell>
          <cell r="O1060">
            <v>1.0200000000000001E-2</v>
          </cell>
          <cell r="P1060">
            <v>0</v>
          </cell>
          <cell r="Q1060">
            <v>0</v>
          </cell>
          <cell r="R1060">
            <v>8.8211999999999975</v>
          </cell>
          <cell r="S1060">
            <v>1</v>
          </cell>
          <cell r="T1060">
            <v>2.64</v>
          </cell>
          <cell r="U1060">
            <v>23.29</v>
          </cell>
          <cell r="V1060">
            <v>1.0000000000005116E-2</v>
          </cell>
          <cell r="X1060">
            <v>23.3</v>
          </cell>
          <cell r="Y1060">
            <v>0.31165040967616103</v>
          </cell>
          <cell r="Z1060">
            <v>22.45</v>
          </cell>
          <cell r="AA1060">
            <v>3.7999999999999999E-2</v>
          </cell>
          <cell r="AB1060" t="str">
            <v>YES</v>
          </cell>
          <cell r="AC1060">
            <v>23.3</v>
          </cell>
          <cell r="AD1060" t="str">
            <v>I</v>
          </cell>
          <cell r="AE1060" t="e">
            <v>#N/A</v>
          </cell>
          <cell r="AF1060" t="e">
            <v>#N/A</v>
          </cell>
          <cell r="AG1060">
            <v>1</v>
          </cell>
          <cell r="AH1060" t="e">
            <v>#N/A</v>
          </cell>
          <cell r="AI1060">
            <v>0</v>
          </cell>
          <cell r="AJ1060">
            <v>0</v>
          </cell>
          <cell r="AL1060" t="e">
            <v>#N/A</v>
          </cell>
          <cell r="AM1060" t="e">
            <v>#N/A</v>
          </cell>
          <cell r="AN1060" t="str">
            <v/>
          </cell>
          <cell r="AO1060" t="str">
            <v>x</v>
          </cell>
        </row>
        <row r="1061">
          <cell r="B1061" t="str">
            <v>SHE90RS100ABGB39,ATGB39</v>
          </cell>
          <cell r="C1061" t="str">
            <v>Rondec-Step</v>
          </cell>
          <cell r="D1061" t="str">
            <v>E90RS100----39</v>
          </cell>
          <cell r="E1061" t="str">
            <v>3/8"</v>
          </cell>
          <cell r="G1061" t="str">
            <v>EA</v>
          </cell>
          <cell r="J1061" t="str">
            <v>I</v>
          </cell>
          <cell r="K1061">
            <v>0.03</v>
          </cell>
          <cell r="L1061">
            <v>19.579999999999998</v>
          </cell>
          <cell r="M1061">
            <v>0.55000000000000004</v>
          </cell>
          <cell r="N1061">
            <v>8.8109999999999982</v>
          </cell>
          <cell r="O1061">
            <v>1.03E-2</v>
          </cell>
          <cell r="P1061">
            <v>0</v>
          </cell>
          <cell r="Q1061">
            <v>0</v>
          </cell>
          <cell r="R1061">
            <v>8.821299999999999</v>
          </cell>
          <cell r="S1061">
            <v>1</v>
          </cell>
          <cell r="T1061">
            <v>2.64</v>
          </cell>
          <cell r="U1061">
            <v>23.29</v>
          </cell>
          <cell r="V1061">
            <v>1.0000000000005116E-2</v>
          </cell>
          <cell r="X1061">
            <v>23.3</v>
          </cell>
          <cell r="Y1061">
            <v>0.31164260632071805</v>
          </cell>
          <cell r="Z1061">
            <v>22.45</v>
          </cell>
          <cell r="AA1061">
            <v>3.7999999999999999E-2</v>
          </cell>
          <cell r="AB1061" t="str">
            <v>YES</v>
          </cell>
          <cell r="AC1061">
            <v>23.3</v>
          </cell>
          <cell r="AD1061" t="str">
            <v>I</v>
          </cell>
          <cell r="AE1061" t="e">
            <v>#N/A</v>
          </cell>
          <cell r="AF1061" t="e">
            <v>#N/A</v>
          </cell>
          <cell r="AG1061">
            <v>1</v>
          </cell>
          <cell r="AH1061" t="e">
            <v>#N/A</v>
          </cell>
          <cell r="AI1061">
            <v>0</v>
          </cell>
          <cell r="AJ1061">
            <v>0</v>
          </cell>
          <cell r="AL1061" t="e">
            <v>#N/A</v>
          </cell>
          <cell r="AM1061" t="e">
            <v>#N/A</v>
          </cell>
          <cell r="AN1061" t="str">
            <v/>
          </cell>
          <cell r="AO1061" t="str">
            <v>x</v>
          </cell>
        </row>
        <row r="1062">
          <cell r="B1062" t="str">
            <v>SHE90RS125ABGB39,ATGB39</v>
          </cell>
          <cell r="C1062" t="str">
            <v>Rondec-Step</v>
          </cell>
          <cell r="D1062" t="str">
            <v>E90RS125----39</v>
          </cell>
          <cell r="E1062" t="str">
            <v>1/2"</v>
          </cell>
          <cell r="G1062" t="str">
            <v>EA</v>
          </cell>
          <cell r="J1062" t="str">
            <v>I</v>
          </cell>
          <cell r="K1062">
            <v>0.04</v>
          </cell>
          <cell r="L1062">
            <v>19.579999999999998</v>
          </cell>
          <cell r="M1062">
            <v>0.55000000000000004</v>
          </cell>
          <cell r="N1062">
            <v>8.8109999999999982</v>
          </cell>
          <cell r="O1062">
            <v>1.04E-2</v>
          </cell>
          <cell r="P1062">
            <v>0</v>
          </cell>
          <cell r="Q1062">
            <v>0</v>
          </cell>
          <cell r="R1062">
            <v>8.8213999999999988</v>
          </cell>
          <cell r="S1062">
            <v>1</v>
          </cell>
          <cell r="T1062">
            <v>2.64</v>
          </cell>
          <cell r="U1062">
            <v>23.29</v>
          </cell>
          <cell r="V1062">
            <v>1.0000000000005116E-2</v>
          </cell>
          <cell r="X1062">
            <v>23.3</v>
          </cell>
          <cell r="Y1062">
            <v>0.31163480296527524</v>
          </cell>
          <cell r="Z1062">
            <v>22.45</v>
          </cell>
          <cell r="AA1062">
            <v>3.7999999999999999E-2</v>
          </cell>
          <cell r="AB1062" t="str">
            <v>YES</v>
          </cell>
          <cell r="AC1062">
            <v>23.3</v>
          </cell>
          <cell r="AD1062" t="str">
            <v>I</v>
          </cell>
          <cell r="AE1062" t="e">
            <v>#N/A</v>
          </cell>
          <cell r="AF1062" t="e">
            <v>#N/A</v>
          </cell>
          <cell r="AG1062">
            <v>1</v>
          </cell>
          <cell r="AH1062" t="e">
            <v>#N/A</v>
          </cell>
          <cell r="AI1062">
            <v>0</v>
          </cell>
          <cell r="AJ1062">
            <v>0</v>
          </cell>
          <cell r="AL1062" t="e">
            <v>#N/A</v>
          </cell>
          <cell r="AM1062" t="e">
            <v>#N/A</v>
          </cell>
          <cell r="AN1062" t="str">
            <v/>
          </cell>
          <cell r="AO1062" t="str">
            <v>x</v>
          </cell>
        </row>
        <row r="1063">
          <cell r="B1063" t="str">
            <v>SHE135RS80ABGB39,ATGB39</v>
          </cell>
          <cell r="C1063" t="str">
            <v>Rondec-Step</v>
          </cell>
          <cell r="D1063" t="str">
            <v>E135RS80----39</v>
          </cell>
          <cell r="E1063" t="str">
            <v>5/16"</v>
          </cell>
          <cell r="G1063" t="str">
            <v>EA</v>
          </cell>
          <cell r="J1063" t="str">
            <v>I</v>
          </cell>
          <cell r="K1063">
            <v>0.02</v>
          </cell>
          <cell r="L1063">
            <v>19.579999999999998</v>
          </cell>
          <cell r="M1063">
            <v>0.55000000000000004</v>
          </cell>
          <cell r="N1063">
            <v>8.8109999999999982</v>
          </cell>
          <cell r="O1063">
            <v>1.0200000000000001E-2</v>
          </cell>
          <cell r="P1063">
            <v>0</v>
          </cell>
          <cell r="Q1063">
            <v>0</v>
          </cell>
          <cell r="R1063">
            <v>8.8211999999999975</v>
          </cell>
          <cell r="S1063">
            <v>1</v>
          </cell>
          <cell r="T1063">
            <v>2.64</v>
          </cell>
          <cell r="U1063">
            <v>23.29</v>
          </cell>
          <cell r="V1063">
            <v>1.0000000000005116E-2</v>
          </cell>
          <cell r="X1063">
            <v>23.3</v>
          </cell>
          <cell r="Y1063">
            <v>0.31165040967616103</v>
          </cell>
          <cell r="Z1063">
            <v>22.45</v>
          </cell>
          <cell r="AA1063">
            <v>3.7999999999999999E-2</v>
          </cell>
          <cell r="AB1063" t="str">
            <v>YES</v>
          </cell>
          <cell r="AC1063">
            <v>23.3</v>
          </cell>
          <cell r="AD1063" t="str">
            <v>I</v>
          </cell>
          <cell r="AE1063" t="e">
            <v>#N/A</v>
          </cell>
          <cell r="AF1063" t="e">
            <v>#N/A</v>
          </cell>
          <cell r="AG1063">
            <v>1</v>
          </cell>
          <cell r="AH1063" t="e">
            <v>#N/A</v>
          </cell>
          <cell r="AI1063">
            <v>0</v>
          </cell>
          <cell r="AJ1063">
            <v>0</v>
          </cell>
          <cell r="AL1063" t="e">
            <v>#N/A</v>
          </cell>
          <cell r="AM1063" t="e">
            <v>#N/A</v>
          </cell>
          <cell r="AN1063" t="str">
            <v/>
          </cell>
          <cell r="AO1063" t="str">
            <v>x</v>
          </cell>
        </row>
        <row r="1064">
          <cell r="B1064" t="str">
            <v>SHE135RS100ABGB39,ATGB39</v>
          </cell>
          <cell r="C1064" t="str">
            <v>Rondec-Step</v>
          </cell>
          <cell r="D1064" t="str">
            <v>E135RS100----39</v>
          </cell>
          <cell r="E1064" t="str">
            <v>3/8"</v>
          </cell>
          <cell r="G1064" t="str">
            <v>EA</v>
          </cell>
          <cell r="J1064" t="str">
            <v>I</v>
          </cell>
          <cell r="K1064">
            <v>0.02</v>
          </cell>
          <cell r="L1064">
            <v>19.579999999999998</v>
          </cell>
          <cell r="M1064">
            <v>0.55000000000000004</v>
          </cell>
          <cell r="N1064">
            <v>8.8109999999999982</v>
          </cell>
          <cell r="O1064">
            <v>1.0200000000000001E-2</v>
          </cell>
          <cell r="P1064">
            <v>0</v>
          </cell>
          <cell r="Q1064">
            <v>0</v>
          </cell>
          <cell r="R1064">
            <v>8.8211999999999975</v>
          </cell>
          <cell r="S1064">
            <v>1</v>
          </cell>
          <cell r="T1064">
            <v>2.64</v>
          </cell>
          <cell r="U1064">
            <v>23.29</v>
          </cell>
          <cell r="V1064">
            <v>1.0000000000005116E-2</v>
          </cell>
          <cell r="X1064">
            <v>23.3</v>
          </cell>
          <cell r="Y1064">
            <v>0.31165040967616103</v>
          </cell>
          <cell r="Z1064">
            <v>22.45</v>
          </cell>
          <cell r="AA1064">
            <v>3.7999999999999999E-2</v>
          </cell>
          <cell r="AB1064" t="str">
            <v>YES</v>
          </cell>
          <cell r="AC1064">
            <v>23.3</v>
          </cell>
          <cell r="AD1064" t="str">
            <v>I</v>
          </cell>
          <cell r="AE1064" t="e">
            <v>#N/A</v>
          </cell>
          <cell r="AF1064" t="e">
            <v>#N/A</v>
          </cell>
          <cell r="AG1064">
            <v>1</v>
          </cell>
          <cell r="AH1064" t="e">
            <v>#N/A</v>
          </cell>
          <cell r="AI1064">
            <v>0</v>
          </cell>
          <cell r="AJ1064">
            <v>0</v>
          </cell>
          <cell r="AL1064" t="e">
            <v>#N/A</v>
          </cell>
          <cell r="AM1064" t="e">
            <v>#N/A</v>
          </cell>
          <cell r="AN1064" t="str">
            <v/>
          </cell>
          <cell r="AO1064" t="str">
            <v>x</v>
          </cell>
        </row>
        <row r="1065">
          <cell r="B1065" t="str">
            <v>SHE135RS125ABGB39,ATGB39</v>
          </cell>
          <cell r="C1065" t="str">
            <v>Rondec-Step</v>
          </cell>
          <cell r="D1065" t="str">
            <v>E135RS125----39</v>
          </cell>
          <cell r="E1065" t="str">
            <v>1/2"</v>
          </cell>
          <cell r="G1065" t="str">
            <v>EA</v>
          </cell>
          <cell r="J1065" t="str">
            <v>I</v>
          </cell>
          <cell r="K1065">
            <v>0.03</v>
          </cell>
          <cell r="L1065">
            <v>19.579999999999998</v>
          </cell>
          <cell r="M1065">
            <v>0.55000000000000004</v>
          </cell>
          <cell r="N1065">
            <v>8.8109999999999982</v>
          </cell>
          <cell r="O1065">
            <v>1.03E-2</v>
          </cell>
          <cell r="P1065">
            <v>0</v>
          </cell>
          <cell r="Q1065">
            <v>0</v>
          </cell>
          <cell r="R1065">
            <v>8.821299999999999</v>
          </cell>
          <cell r="S1065">
            <v>1</v>
          </cell>
          <cell r="T1065">
            <v>2.64</v>
          </cell>
          <cell r="U1065">
            <v>23.29</v>
          </cell>
          <cell r="V1065">
            <v>1.0000000000005116E-2</v>
          </cell>
          <cell r="X1065">
            <v>23.3</v>
          </cell>
          <cell r="Y1065">
            <v>0.31164260632071805</v>
          </cell>
          <cell r="Z1065">
            <v>22.45</v>
          </cell>
          <cell r="AA1065">
            <v>3.7999999999999999E-2</v>
          </cell>
          <cell r="AB1065" t="str">
            <v>YES</v>
          </cell>
          <cell r="AC1065">
            <v>23.3</v>
          </cell>
          <cell r="AD1065" t="str">
            <v>I</v>
          </cell>
          <cell r="AE1065" t="e">
            <v>#N/A</v>
          </cell>
          <cell r="AF1065" t="e">
            <v>#N/A</v>
          </cell>
          <cell r="AG1065">
            <v>1</v>
          </cell>
          <cell r="AH1065" t="e">
            <v>#N/A</v>
          </cell>
          <cell r="AI1065">
            <v>0</v>
          </cell>
          <cell r="AJ1065">
            <v>0</v>
          </cell>
          <cell r="AL1065" t="e">
            <v>#N/A</v>
          </cell>
          <cell r="AM1065" t="e">
            <v>#N/A</v>
          </cell>
          <cell r="AN1065" t="str">
            <v/>
          </cell>
          <cell r="AO1065" t="str">
            <v>x</v>
          </cell>
        </row>
        <row r="1066">
          <cell r="B1066" t="str">
            <v>SHI90RS80ABGB39,ATGB39</v>
          </cell>
          <cell r="C1066" t="str">
            <v>Rondec-Step</v>
          </cell>
          <cell r="D1066" t="str">
            <v>I90RS80----39</v>
          </cell>
          <cell r="E1066" t="str">
            <v>5/16"</v>
          </cell>
          <cell r="G1066" t="str">
            <v>EA</v>
          </cell>
          <cell r="J1066" t="str">
            <v>I</v>
          </cell>
          <cell r="K1066">
            <v>0.02</v>
          </cell>
          <cell r="L1066">
            <v>19.579999999999998</v>
          </cell>
          <cell r="M1066">
            <v>0.55000000000000004</v>
          </cell>
          <cell r="N1066">
            <v>8.8109999999999982</v>
          </cell>
          <cell r="O1066">
            <v>1.0200000000000001E-2</v>
          </cell>
          <cell r="P1066">
            <v>0</v>
          </cell>
          <cell r="Q1066">
            <v>0</v>
          </cell>
          <cell r="R1066">
            <v>8.8211999999999975</v>
          </cell>
          <cell r="S1066">
            <v>1</v>
          </cell>
          <cell r="T1066">
            <v>2.64</v>
          </cell>
          <cell r="U1066">
            <v>23.29</v>
          </cell>
          <cell r="V1066">
            <v>1.0000000000005116E-2</v>
          </cell>
          <cell r="X1066">
            <v>23.3</v>
          </cell>
          <cell r="Y1066">
            <v>0.31165040967616103</v>
          </cell>
          <cell r="Z1066">
            <v>22.45</v>
          </cell>
          <cell r="AA1066">
            <v>3.7999999999999999E-2</v>
          </cell>
          <cell r="AB1066" t="str">
            <v>YES</v>
          </cell>
          <cell r="AC1066">
            <v>23.3</v>
          </cell>
          <cell r="AD1066" t="str">
            <v>I</v>
          </cell>
          <cell r="AE1066" t="e">
            <v>#N/A</v>
          </cell>
          <cell r="AF1066" t="e">
            <v>#N/A</v>
          </cell>
          <cell r="AG1066">
            <v>1</v>
          </cell>
          <cell r="AH1066" t="e">
            <v>#N/A</v>
          </cell>
          <cell r="AI1066">
            <v>0</v>
          </cell>
          <cell r="AJ1066">
            <v>0</v>
          </cell>
          <cell r="AL1066" t="e">
            <v>#N/A</v>
          </cell>
          <cell r="AM1066" t="e">
            <v>#N/A</v>
          </cell>
          <cell r="AN1066" t="str">
            <v/>
          </cell>
          <cell r="AO1066" t="str">
            <v>x</v>
          </cell>
        </row>
        <row r="1067">
          <cell r="B1067" t="str">
            <v>SHI90RS100ABGB39,ATGB39</v>
          </cell>
          <cell r="C1067" t="str">
            <v>Rondec-Step</v>
          </cell>
          <cell r="D1067" t="str">
            <v>I90RS100----39</v>
          </cell>
          <cell r="E1067" t="str">
            <v>3/8"</v>
          </cell>
          <cell r="G1067" t="str">
            <v>EA</v>
          </cell>
          <cell r="J1067" t="str">
            <v>I</v>
          </cell>
          <cell r="K1067">
            <v>0.02</v>
          </cell>
          <cell r="L1067">
            <v>19.579999999999998</v>
          </cell>
          <cell r="M1067">
            <v>0.55000000000000004</v>
          </cell>
          <cell r="N1067">
            <v>8.8109999999999982</v>
          </cell>
          <cell r="O1067">
            <v>1.0200000000000001E-2</v>
          </cell>
          <cell r="P1067">
            <v>0</v>
          </cell>
          <cell r="Q1067">
            <v>0</v>
          </cell>
          <cell r="R1067">
            <v>8.8211999999999975</v>
          </cell>
          <cell r="S1067">
            <v>1</v>
          </cell>
          <cell r="T1067">
            <v>2.64</v>
          </cell>
          <cell r="U1067">
            <v>23.29</v>
          </cell>
          <cell r="V1067">
            <v>1.0000000000005116E-2</v>
          </cell>
          <cell r="X1067">
            <v>23.3</v>
          </cell>
          <cell r="Y1067">
            <v>0.31165040967616103</v>
          </cell>
          <cell r="Z1067">
            <v>22.45</v>
          </cell>
          <cell r="AA1067">
            <v>3.7999999999999999E-2</v>
          </cell>
          <cell r="AB1067" t="str">
            <v>YES</v>
          </cell>
          <cell r="AC1067">
            <v>23.3</v>
          </cell>
          <cell r="AD1067" t="str">
            <v>I</v>
          </cell>
          <cell r="AE1067" t="e">
            <v>#N/A</v>
          </cell>
          <cell r="AF1067" t="e">
            <v>#N/A</v>
          </cell>
          <cell r="AG1067">
            <v>1</v>
          </cell>
          <cell r="AH1067" t="e">
            <v>#N/A</v>
          </cell>
          <cell r="AI1067">
            <v>0</v>
          </cell>
          <cell r="AJ1067">
            <v>0</v>
          </cell>
          <cell r="AL1067" t="e">
            <v>#N/A</v>
          </cell>
          <cell r="AM1067" t="e">
            <v>#N/A</v>
          </cell>
          <cell r="AN1067" t="str">
            <v/>
          </cell>
          <cell r="AO1067" t="str">
            <v>x</v>
          </cell>
        </row>
        <row r="1068">
          <cell r="B1068" t="str">
            <v>SHI90RS125ABGB39,ATGB39</v>
          </cell>
          <cell r="C1068" t="str">
            <v>Rondec-Step</v>
          </cell>
          <cell r="D1068" t="str">
            <v>I90RS125----39</v>
          </cell>
          <cell r="E1068" t="str">
            <v>1/2"</v>
          </cell>
          <cell r="G1068" t="str">
            <v>EA</v>
          </cell>
          <cell r="J1068" t="str">
            <v>I</v>
          </cell>
          <cell r="K1068">
            <v>0.03</v>
          </cell>
          <cell r="L1068">
            <v>19.579999999999998</v>
          </cell>
          <cell r="M1068">
            <v>0.55000000000000004</v>
          </cell>
          <cell r="N1068">
            <v>8.8109999999999982</v>
          </cell>
          <cell r="O1068">
            <v>1.03E-2</v>
          </cell>
          <cell r="P1068">
            <v>0</v>
          </cell>
          <cell r="Q1068">
            <v>0</v>
          </cell>
          <cell r="R1068">
            <v>8.821299999999999</v>
          </cell>
          <cell r="S1068">
            <v>1</v>
          </cell>
          <cell r="T1068">
            <v>2.64</v>
          </cell>
          <cell r="U1068">
            <v>23.29</v>
          </cell>
          <cell r="V1068">
            <v>1.0000000000005116E-2</v>
          </cell>
          <cell r="X1068">
            <v>23.3</v>
          </cell>
          <cell r="Y1068">
            <v>0.31164260632071805</v>
          </cell>
          <cell r="Z1068">
            <v>22.45</v>
          </cell>
          <cell r="AA1068">
            <v>3.7999999999999999E-2</v>
          </cell>
          <cell r="AB1068" t="str">
            <v>YES</v>
          </cell>
          <cell r="AC1068">
            <v>23.3</v>
          </cell>
          <cell r="AD1068" t="str">
            <v>I</v>
          </cell>
          <cell r="AE1068" t="e">
            <v>#N/A</v>
          </cell>
          <cell r="AF1068" t="e">
            <v>#N/A</v>
          </cell>
          <cell r="AG1068">
            <v>1</v>
          </cell>
          <cell r="AH1068" t="e">
            <v>#N/A</v>
          </cell>
          <cell r="AI1068">
            <v>0</v>
          </cell>
          <cell r="AJ1068">
            <v>0</v>
          </cell>
          <cell r="AL1068" t="e">
            <v>#N/A</v>
          </cell>
          <cell r="AM1068" t="e">
            <v>#N/A</v>
          </cell>
          <cell r="AN1068" t="str">
            <v/>
          </cell>
          <cell r="AO1068" t="str">
            <v>x</v>
          </cell>
        </row>
        <row r="1069">
          <cell r="B1069" t="str">
            <v>SHI135RS80ABGB39,ATGB39</v>
          </cell>
          <cell r="C1069" t="str">
            <v>Rondec-Step</v>
          </cell>
          <cell r="D1069" t="str">
            <v>I135RS80----39</v>
          </cell>
          <cell r="E1069" t="str">
            <v>5/16"</v>
          </cell>
          <cell r="G1069" t="str">
            <v>EA</v>
          </cell>
          <cell r="J1069" t="str">
            <v>I</v>
          </cell>
          <cell r="K1069">
            <v>0.02</v>
          </cell>
          <cell r="L1069">
            <v>19.579999999999998</v>
          </cell>
          <cell r="M1069">
            <v>0.55000000000000004</v>
          </cell>
          <cell r="N1069">
            <v>8.8109999999999982</v>
          </cell>
          <cell r="O1069">
            <v>1.0200000000000001E-2</v>
          </cell>
          <cell r="P1069">
            <v>0</v>
          </cell>
          <cell r="Q1069">
            <v>0</v>
          </cell>
          <cell r="R1069">
            <v>8.8211999999999975</v>
          </cell>
          <cell r="S1069">
            <v>1</v>
          </cell>
          <cell r="T1069">
            <v>2.64</v>
          </cell>
          <cell r="U1069">
            <v>23.29</v>
          </cell>
          <cell r="V1069">
            <v>1.0000000000005116E-2</v>
          </cell>
          <cell r="X1069">
            <v>23.3</v>
          </cell>
          <cell r="Y1069">
            <v>0.31165040967616103</v>
          </cell>
          <cell r="Z1069">
            <v>22.45</v>
          </cell>
          <cell r="AA1069">
            <v>3.7999999999999999E-2</v>
          </cell>
          <cell r="AB1069" t="str">
            <v>YES</v>
          </cell>
          <cell r="AC1069">
            <v>23.3</v>
          </cell>
          <cell r="AD1069" t="str">
            <v>I</v>
          </cell>
          <cell r="AE1069" t="e">
            <v>#N/A</v>
          </cell>
          <cell r="AF1069" t="e">
            <v>#N/A</v>
          </cell>
          <cell r="AG1069">
            <v>1</v>
          </cell>
          <cell r="AH1069" t="e">
            <v>#N/A</v>
          </cell>
          <cell r="AI1069">
            <v>0</v>
          </cell>
          <cell r="AJ1069">
            <v>0</v>
          </cell>
          <cell r="AL1069" t="e">
            <v>#N/A</v>
          </cell>
          <cell r="AM1069" t="e">
            <v>#N/A</v>
          </cell>
          <cell r="AN1069" t="str">
            <v/>
          </cell>
          <cell r="AO1069" t="str">
            <v>x</v>
          </cell>
        </row>
        <row r="1070">
          <cell r="B1070" t="str">
            <v>SHI135RS100ABGB39,ATGB39</v>
          </cell>
          <cell r="C1070" t="str">
            <v>Rondec-Step</v>
          </cell>
          <cell r="D1070" t="str">
            <v>I135RS100----39</v>
          </cell>
          <cell r="E1070" t="str">
            <v>3/8"</v>
          </cell>
          <cell r="G1070" t="str">
            <v>EA</v>
          </cell>
          <cell r="J1070" t="str">
            <v>I</v>
          </cell>
          <cell r="K1070">
            <v>0.02</v>
          </cell>
          <cell r="L1070">
            <v>19.579999999999998</v>
          </cell>
          <cell r="M1070">
            <v>0.55000000000000004</v>
          </cell>
          <cell r="N1070">
            <v>8.8109999999999982</v>
          </cell>
          <cell r="O1070">
            <v>1.0200000000000001E-2</v>
          </cell>
          <cell r="P1070">
            <v>0</v>
          </cell>
          <cell r="Q1070">
            <v>0</v>
          </cell>
          <cell r="R1070">
            <v>8.8211999999999975</v>
          </cell>
          <cell r="S1070">
            <v>1</v>
          </cell>
          <cell r="T1070">
            <v>2.64</v>
          </cell>
          <cell r="U1070">
            <v>23.29</v>
          </cell>
          <cell r="V1070">
            <v>1.0000000000005116E-2</v>
          </cell>
          <cell r="X1070">
            <v>23.3</v>
          </cell>
          <cell r="Y1070">
            <v>0.31165040967616103</v>
          </cell>
          <cell r="Z1070">
            <v>22.45</v>
          </cell>
          <cell r="AA1070">
            <v>3.7999999999999999E-2</v>
          </cell>
          <cell r="AB1070" t="str">
            <v>YES</v>
          </cell>
          <cell r="AC1070">
            <v>23.3</v>
          </cell>
          <cell r="AD1070" t="str">
            <v>I</v>
          </cell>
          <cell r="AE1070" t="e">
            <v>#N/A</v>
          </cell>
          <cell r="AF1070" t="e">
            <v>#N/A</v>
          </cell>
          <cell r="AG1070">
            <v>1</v>
          </cell>
          <cell r="AH1070" t="e">
            <v>#N/A</v>
          </cell>
          <cell r="AI1070">
            <v>0</v>
          </cell>
          <cell r="AJ1070">
            <v>0</v>
          </cell>
          <cell r="AL1070" t="e">
            <v>#N/A</v>
          </cell>
          <cell r="AM1070" t="e">
            <v>#N/A</v>
          </cell>
          <cell r="AN1070" t="str">
            <v/>
          </cell>
          <cell r="AO1070" t="str">
            <v>x</v>
          </cell>
        </row>
        <row r="1071">
          <cell r="B1071" t="str">
            <v>SHI135RS125ABGB39,ATGB39</v>
          </cell>
          <cell r="C1071" t="str">
            <v>Rondec-Step</v>
          </cell>
          <cell r="D1071" t="str">
            <v>I135RS125----39</v>
          </cell>
          <cell r="E1071" t="str">
            <v>1/2"</v>
          </cell>
          <cell r="G1071" t="str">
            <v>EA</v>
          </cell>
          <cell r="J1071" t="str">
            <v>I</v>
          </cell>
          <cell r="K1071">
            <v>0.02</v>
          </cell>
          <cell r="L1071">
            <v>19.579999999999998</v>
          </cell>
          <cell r="M1071">
            <v>0.55000000000000004</v>
          </cell>
          <cell r="N1071">
            <v>8.8109999999999982</v>
          </cell>
          <cell r="O1071">
            <v>1.0200000000000001E-2</v>
          </cell>
          <cell r="P1071">
            <v>0</v>
          </cell>
          <cell r="Q1071">
            <v>0</v>
          </cell>
          <cell r="R1071">
            <v>8.8211999999999975</v>
          </cell>
          <cell r="S1071">
            <v>1</v>
          </cell>
          <cell r="T1071">
            <v>2.64</v>
          </cell>
          <cell r="U1071">
            <v>23.29</v>
          </cell>
          <cell r="V1071">
            <v>1.0000000000005116E-2</v>
          </cell>
          <cell r="X1071">
            <v>23.3</v>
          </cell>
          <cell r="Y1071">
            <v>0.31165040967616103</v>
          </cell>
          <cell r="Z1071">
            <v>22.45</v>
          </cell>
          <cell r="AA1071">
            <v>3.7999999999999999E-2</v>
          </cell>
          <cell r="AB1071" t="str">
            <v>YES</v>
          </cell>
          <cell r="AC1071">
            <v>23.3</v>
          </cell>
          <cell r="AD1071" t="str">
            <v>I</v>
          </cell>
          <cell r="AE1071" t="e">
            <v>#N/A</v>
          </cell>
          <cell r="AF1071" t="e">
            <v>#N/A</v>
          </cell>
          <cell r="AG1071">
            <v>1</v>
          </cell>
          <cell r="AH1071" t="e">
            <v>#N/A</v>
          </cell>
          <cell r="AI1071">
            <v>0</v>
          </cell>
          <cell r="AJ1071">
            <v>0</v>
          </cell>
          <cell r="AL1071" t="e">
            <v>#N/A</v>
          </cell>
          <cell r="AM1071" t="e">
            <v>#N/A</v>
          </cell>
          <cell r="AN1071" t="str">
            <v/>
          </cell>
          <cell r="AO1071" t="str">
            <v>x</v>
          </cell>
        </row>
        <row r="1072">
          <cell r="B1072" t="str">
            <v>SHRS80AE39,AK39,AT39</v>
          </cell>
          <cell r="C1072" t="str">
            <v>Rondec-Step</v>
          </cell>
          <cell r="D1072" t="str">
            <v>RS80--39</v>
          </cell>
          <cell r="E1072" t="str">
            <v>5/16" x 8'</v>
          </cell>
          <cell r="G1072" t="str">
            <v>EA</v>
          </cell>
          <cell r="J1072" t="str">
            <v>I</v>
          </cell>
          <cell r="K1072">
            <v>1.8</v>
          </cell>
          <cell r="L1072">
            <v>37.17</v>
          </cell>
          <cell r="M1072">
            <v>0.55000000000000004</v>
          </cell>
          <cell r="N1072">
            <v>16.726499999999998</v>
          </cell>
          <cell r="O1072">
            <v>2.8000000000000004E-2</v>
          </cell>
          <cell r="P1072">
            <v>0</v>
          </cell>
          <cell r="Q1072">
            <v>0</v>
          </cell>
          <cell r="R1072">
            <v>16.754499999999997</v>
          </cell>
          <cell r="S1072">
            <v>1</v>
          </cell>
          <cell r="T1072">
            <v>2.64</v>
          </cell>
          <cell r="U1072">
            <v>44.23</v>
          </cell>
          <cell r="V1072">
            <v>0.02</v>
          </cell>
          <cell r="X1072">
            <v>44.25</v>
          </cell>
          <cell r="Y1072">
            <v>0.31157678479712397</v>
          </cell>
          <cell r="Z1072">
            <v>42.65</v>
          </cell>
          <cell r="AA1072">
            <v>3.7999999999999999E-2</v>
          </cell>
          <cell r="AB1072" t="str">
            <v>YES</v>
          </cell>
          <cell r="AC1072">
            <v>44.25</v>
          </cell>
          <cell r="AD1072" t="str">
            <v>I</v>
          </cell>
          <cell r="AE1072" t="e">
            <v>#N/A</v>
          </cell>
          <cell r="AF1072" t="e">
            <v>#N/A</v>
          </cell>
          <cell r="AG1072">
            <v>1</v>
          </cell>
          <cell r="AH1072" t="e">
            <v>#N/A</v>
          </cell>
          <cell r="AI1072">
            <v>0</v>
          </cell>
          <cell r="AJ1072">
            <v>0</v>
          </cell>
          <cell r="AL1072" t="e">
            <v>#N/A</v>
          </cell>
          <cell r="AM1072" t="e">
            <v>#N/A</v>
          </cell>
          <cell r="AN1072" t="str">
            <v/>
          </cell>
          <cell r="AO1072" t="str">
            <v>x</v>
          </cell>
        </row>
        <row r="1073">
          <cell r="B1073" t="str">
            <v>SHRS100AE39,AK39,AT39</v>
          </cell>
          <cell r="C1073" t="str">
            <v>Rondec-Step</v>
          </cell>
          <cell r="D1073" t="str">
            <v>RS100--39</v>
          </cell>
          <cell r="E1073" t="str">
            <v>3/8" x 8'</v>
          </cell>
          <cell r="G1073" t="str">
            <v>EA</v>
          </cell>
          <cell r="J1073" t="str">
            <v>I</v>
          </cell>
          <cell r="K1073">
            <v>1.895</v>
          </cell>
          <cell r="L1073">
            <v>37.78</v>
          </cell>
          <cell r="M1073">
            <v>0.55000000000000004</v>
          </cell>
          <cell r="N1073">
            <v>17.000999999999998</v>
          </cell>
          <cell r="O1073">
            <v>2.8950000000000004E-2</v>
          </cell>
          <cell r="P1073">
            <v>0</v>
          </cell>
          <cell r="Q1073">
            <v>0</v>
          </cell>
          <cell r="R1073">
            <v>17.029949999999996</v>
          </cell>
          <cell r="S1073">
            <v>1</v>
          </cell>
          <cell r="T1073">
            <v>2.64</v>
          </cell>
          <cell r="U1073">
            <v>44.96</v>
          </cell>
          <cell r="V1073">
            <v>-0.01</v>
          </cell>
          <cell r="X1073">
            <v>44.95</v>
          </cell>
          <cell r="Y1073">
            <v>0.31115582970977879</v>
          </cell>
          <cell r="Z1073">
            <v>43.35</v>
          </cell>
          <cell r="AA1073">
            <v>3.6999999999999998E-2</v>
          </cell>
          <cell r="AB1073" t="str">
            <v>YES</v>
          </cell>
          <cell r="AC1073">
            <v>44.95</v>
          </cell>
          <cell r="AD1073" t="str">
            <v>I</v>
          </cell>
          <cell r="AE1073" t="e">
            <v>#N/A</v>
          </cell>
          <cell r="AF1073" t="e">
            <v>#N/A</v>
          </cell>
          <cell r="AG1073">
            <v>1</v>
          </cell>
          <cell r="AH1073" t="e">
            <v>#N/A</v>
          </cell>
          <cell r="AI1073">
            <v>0</v>
          </cell>
          <cell r="AJ1073">
            <v>0</v>
          </cell>
          <cell r="AL1073" t="e">
            <v>#N/A</v>
          </cell>
          <cell r="AM1073" t="e">
            <v>#N/A</v>
          </cell>
          <cell r="AN1073" t="str">
            <v/>
          </cell>
          <cell r="AO1073" t="str">
            <v>x</v>
          </cell>
        </row>
        <row r="1074">
          <cell r="B1074" t="str">
            <v>SHRS125AE39,AK39,AT39</v>
          </cell>
          <cell r="C1074" t="str">
            <v>Rondec-Step</v>
          </cell>
          <cell r="D1074" t="str">
            <v>RS125--39</v>
          </cell>
          <cell r="E1074" t="str">
            <v>1/2" x 8'</v>
          </cell>
          <cell r="G1074" t="str">
            <v>EA</v>
          </cell>
          <cell r="J1074" t="str">
            <v>I</v>
          </cell>
          <cell r="K1074">
            <v>2.09</v>
          </cell>
          <cell r="L1074">
            <v>39.07</v>
          </cell>
          <cell r="M1074">
            <v>0.55000000000000004</v>
          </cell>
          <cell r="N1074">
            <v>17.581499999999998</v>
          </cell>
          <cell r="O1074">
            <v>3.0899999999999997E-2</v>
          </cell>
          <cell r="P1074">
            <v>0</v>
          </cell>
          <cell r="Q1074">
            <v>0</v>
          </cell>
          <cell r="R1074">
            <v>17.612399999999997</v>
          </cell>
          <cell r="S1074">
            <v>1</v>
          </cell>
          <cell r="T1074">
            <v>2.64</v>
          </cell>
          <cell r="U1074">
            <v>46.5</v>
          </cell>
          <cell r="V1074">
            <v>0</v>
          </cell>
          <cell r="X1074">
            <v>46.5</v>
          </cell>
          <cell r="Y1074">
            <v>0.311343108504399</v>
          </cell>
          <cell r="Z1074">
            <v>44.85</v>
          </cell>
          <cell r="AA1074">
            <v>3.6999999999999998E-2</v>
          </cell>
          <cell r="AB1074" t="str">
            <v>YES</v>
          </cell>
          <cell r="AC1074">
            <v>46.5</v>
          </cell>
          <cell r="AD1074" t="str">
            <v>I</v>
          </cell>
          <cell r="AE1074" t="e">
            <v>#N/A</v>
          </cell>
          <cell r="AF1074" t="e">
            <v>#N/A</v>
          </cell>
          <cell r="AG1074">
            <v>1</v>
          </cell>
          <cell r="AH1074" t="e">
            <v>#N/A</v>
          </cell>
          <cell r="AI1074">
            <v>0</v>
          </cell>
          <cell r="AJ1074">
            <v>0</v>
          </cell>
          <cell r="AL1074" t="e">
            <v>#N/A</v>
          </cell>
          <cell r="AM1074" t="e">
            <v>#N/A</v>
          </cell>
          <cell r="AN1074" t="str">
            <v/>
          </cell>
          <cell r="AO1074" t="str">
            <v>x</v>
          </cell>
        </row>
        <row r="1075">
          <cell r="B1075" t="str">
            <v>SHE90RS80AE39,AK39,AT39</v>
          </cell>
          <cell r="C1075" t="str">
            <v>Rondec-Step</v>
          </cell>
          <cell r="D1075" t="str">
            <v>E90RS80--39</v>
          </cell>
          <cell r="E1075" t="str">
            <v>5/16"</v>
          </cell>
          <cell r="G1075" t="str">
            <v>EA</v>
          </cell>
          <cell r="J1075" t="str">
            <v>I</v>
          </cell>
          <cell r="K1075">
            <v>0.02</v>
          </cell>
          <cell r="L1075">
            <v>17.329999999999998</v>
          </cell>
          <cell r="M1075">
            <v>0.55000000000000004</v>
          </cell>
          <cell r="N1075">
            <v>7.7984999999999989</v>
          </cell>
          <cell r="O1075">
            <v>1.0200000000000001E-2</v>
          </cell>
          <cell r="P1075">
            <v>0</v>
          </cell>
          <cell r="Q1075">
            <v>0</v>
          </cell>
          <cell r="R1075">
            <v>7.8086999999999991</v>
          </cell>
          <cell r="S1075">
            <v>1</v>
          </cell>
          <cell r="T1075">
            <v>2.64</v>
          </cell>
          <cell r="U1075">
            <v>20.61</v>
          </cell>
          <cell r="V1075">
            <v>-0.01</v>
          </cell>
          <cell r="X1075">
            <v>20.6</v>
          </cell>
          <cell r="Y1075">
            <v>0.31079435127978838</v>
          </cell>
          <cell r="Z1075">
            <v>19.899999999999999</v>
          </cell>
          <cell r="AA1075">
            <v>3.5000000000000003E-2</v>
          </cell>
          <cell r="AB1075" t="str">
            <v>YES</v>
          </cell>
          <cell r="AC1075">
            <v>20.6</v>
          </cell>
          <cell r="AD1075" t="str">
            <v>I</v>
          </cell>
          <cell r="AE1075" t="e">
            <v>#N/A</v>
          </cell>
          <cell r="AF1075" t="e">
            <v>#N/A</v>
          </cell>
          <cell r="AG1075">
            <v>1</v>
          </cell>
          <cell r="AH1075" t="e">
            <v>#N/A</v>
          </cell>
          <cell r="AI1075">
            <v>0</v>
          </cell>
          <cell r="AJ1075">
            <v>0</v>
          </cell>
          <cell r="AL1075" t="e">
            <v>#N/A</v>
          </cell>
          <cell r="AM1075" t="e">
            <v>#N/A</v>
          </cell>
          <cell r="AN1075" t="str">
            <v/>
          </cell>
          <cell r="AO1075" t="str">
            <v>x</v>
          </cell>
        </row>
        <row r="1076">
          <cell r="B1076" t="str">
            <v>SHE90RS100AE39,AK39,AT39</v>
          </cell>
          <cell r="C1076" t="str">
            <v>Rondec-Step</v>
          </cell>
          <cell r="D1076" t="str">
            <v>E90RS100--39</v>
          </cell>
          <cell r="E1076" t="str">
            <v>3/8"</v>
          </cell>
          <cell r="G1076" t="str">
            <v>EA</v>
          </cell>
          <cell r="J1076" t="str">
            <v>I</v>
          </cell>
          <cell r="K1076">
            <v>0.03</v>
          </cell>
          <cell r="L1076">
            <v>17.329999999999998</v>
          </cell>
          <cell r="M1076">
            <v>0.55000000000000004</v>
          </cell>
          <cell r="N1076">
            <v>7.7984999999999989</v>
          </cell>
          <cell r="O1076">
            <v>1.03E-2</v>
          </cell>
          <cell r="P1076">
            <v>0</v>
          </cell>
          <cell r="Q1076">
            <v>0</v>
          </cell>
          <cell r="R1076">
            <v>7.8087999999999989</v>
          </cell>
          <cell r="S1076">
            <v>1</v>
          </cell>
          <cell r="T1076">
            <v>2.64</v>
          </cell>
          <cell r="U1076">
            <v>20.62</v>
          </cell>
          <cell r="V1076">
            <v>0.03</v>
          </cell>
          <cell r="X1076">
            <v>20.65</v>
          </cell>
          <cell r="Y1076">
            <v>0.31245432533568135</v>
          </cell>
          <cell r="Z1076">
            <v>19.899999999999999</v>
          </cell>
          <cell r="AA1076">
            <v>3.7999999999999999E-2</v>
          </cell>
          <cell r="AB1076" t="str">
            <v>YES</v>
          </cell>
          <cell r="AC1076">
            <v>20.65</v>
          </cell>
          <cell r="AD1076" t="str">
            <v>I</v>
          </cell>
          <cell r="AE1076" t="e">
            <v>#N/A</v>
          </cell>
          <cell r="AF1076" t="e">
            <v>#N/A</v>
          </cell>
          <cell r="AG1076">
            <v>1</v>
          </cell>
          <cell r="AH1076" t="e">
            <v>#N/A</v>
          </cell>
          <cell r="AI1076">
            <v>0</v>
          </cell>
          <cell r="AJ1076">
            <v>0</v>
          </cell>
          <cell r="AL1076" t="e">
            <v>#N/A</v>
          </cell>
          <cell r="AM1076" t="e">
            <v>#N/A</v>
          </cell>
          <cell r="AN1076" t="str">
            <v/>
          </cell>
          <cell r="AO1076" t="str">
            <v>x</v>
          </cell>
        </row>
        <row r="1077">
          <cell r="B1077" t="str">
            <v>SHE90RS125AE39,AK39,AT39</v>
          </cell>
          <cell r="C1077" t="str">
            <v>Rondec-Step</v>
          </cell>
          <cell r="D1077" t="str">
            <v>E90RS125--39</v>
          </cell>
          <cell r="E1077" t="str">
            <v>1/2"</v>
          </cell>
          <cell r="G1077" t="str">
            <v>EA</v>
          </cell>
          <cell r="J1077" t="str">
            <v>I</v>
          </cell>
          <cell r="K1077">
            <v>0.04</v>
          </cell>
          <cell r="L1077">
            <v>17.329999999999998</v>
          </cell>
          <cell r="M1077">
            <v>0.55000000000000004</v>
          </cell>
          <cell r="N1077">
            <v>7.7984999999999989</v>
          </cell>
          <cell r="O1077">
            <v>1.04E-2</v>
          </cell>
          <cell r="P1077">
            <v>0</v>
          </cell>
          <cell r="Q1077">
            <v>0</v>
          </cell>
          <cell r="R1077">
            <v>7.8088999999999986</v>
          </cell>
          <cell r="S1077">
            <v>1</v>
          </cell>
          <cell r="T1077">
            <v>2.64</v>
          </cell>
          <cell r="U1077">
            <v>20.62</v>
          </cell>
          <cell r="V1077">
            <v>0.03</v>
          </cell>
          <cell r="X1077">
            <v>20.65</v>
          </cell>
          <cell r="Y1077">
            <v>0.31244552058111391</v>
          </cell>
          <cell r="Z1077">
            <v>19.899999999999999</v>
          </cell>
          <cell r="AA1077">
            <v>3.7999999999999999E-2</v>
          </cell>
          <cell r="AB1077" t="str">
            <v>YES</v>
          </cell>
          <cell r="AC1077">
            <v>20.65</v>
          </cell>
          <cell r="AD1077" t="str">
            <v>I</v>
          </cell>
          <cell r="AE1077" t="e">
            <v>#N/A</v>
          </cell>
          <cell r="AF1077" t="e">
            <v>#N/A</v>
          </cell>
          <cell r="AG1077">
            <v>1</v>
          </cell>
          <cell r="AH1077" t="e">
            <v>#N/A</v>
          </cell>
          <cell r="AI1077">
            <v>0</v>
          </cell>
          <cell r="AJ1077">
            <v>0</v>
          </cell>
          <cell r="AL1077" t="e">
            <v>#N/A</v>
          </cell>
          <cell r="AM1077" t="e">
            <v>#N/A</v>
          </cell>
          <cell r="AN1077" t="str">
            <v/>
          </cell>
          <cell r="AO1077" t="str">
            <v>x</v>
          </cell>
        </row>
        <row r="1078">
          <cell r="B1078" t="str">
            <v>SHE135RS80AE39,AK39,AT39</v>
          </cell>
          <cell r="C1078" t="str">
            <v>Rondec-Step</v>
          </cell>
          <cell r="D1078" t="str">
            <v>E135RS80--39</v>
          </cell>
          <cell r="E1078" t="str">
            <v>5/16"</v>
          </cell>
          <cell r="G1078" t="str">
            <v>EA</v>
          </cell>
          <cell r="J1078" t="str">
            <v>I</v>
          </cell>
          <cell r="K1078">
            <v>0.02</v>
          </cell>
          <cell r="L1078">
            <v>17.329999999999998</v>
          </cell>
          <cell r="M1078">
            <v>0.55000000000000004</v>
          </cell>
          <cell r="N1078">
            <v>7.7984999999999989</v>
          </cell>
          <cell r="O1078">
            <v>1.0200000000000001E-2</v>
          </cell>
          <cell r="P1078">
            <v>0</v>
          </cell>
          <cell r="Q1078">
            <v>0</v>
          </cell>
          <cell r="R1078">
            <v>7.8086999999999991</v>
          </cell>
          <cell r="S1078">
            <v>1</v>
          </cell>
          <cell r="T1078">
            <v>2.64</v>
          </cell>
          <cell r="U1078">
            <v>20.61</v>
          </cell>
          <cell r="V1078">
            <v>-0.01</v>
          </cell>
          <cell r="X1078">
            <v>20.6</v>
          </cell>
          <cell r="Y1078">
            <v>0.31079435127978838</v>
          </cell>
          <cell r="Z1078">
            <v>19.899999999999999</v>
          </cell>
          <cell r="AA1078">
            <v>3.5000000000000003E-2</v>
          </cell>
          <cell r="AB1078" t="str">
            <v>YES</v>
          </cell>
          <cell r="AC1078">
            <v>20.6</v>
          </cell>
          <cell r="AD1078" t="str">
            <v>I</v>
          </cell>
          <cell r="AE1078" t="e">
            <v>#N/A</v>
          </cell>
          <cell r="AF1078" t="e">
            <v>#N/A</v>
          </cell>
          <cell r="AG1078">
            <v>1</v>
          </cell>
          <cell r="AH1078" t="e">
            <v>#N/A</v>
          </cell>
          <cell r="AI1078">
            <v>0</v>
          </cell>
          <cell r="AJ1078">
            <v>0</v>
          </cell>
          <cell r="AL1078" t="e">
            <v>#N/A</v>
          </cell>
          <cell r="AM1078" t="e">
            <v>#N/A</v>
          </cell>
          <cell r="AN1078" t="str">
            <v/>
          </cell>
          <cell r="AO1078" t="str">
            <v>x</v>
          </cell>
        </row>
        <row r="1079">
          <cell r="B1079" t="str">
            <v>SHE135RS100AE39,AK39,AT39</v>
          </cell>
          <cell r="C1079" t="str">
            <v>Rondec-Step</v>
          </cell>
          <cell r="D1079" t="str">
            <v>E135RS100--39</v>
          </cell>
          <cell r="E1079" t="str">
            <v>3/8"</v>
          </cell>
          <cell r="G1079" t="str">
            <v>EA</v>
          </cell>
          <cell r="J1079" t="str">
            <v>I</v>
          </cell>
          <cell r="K1079">
            <v>0.02</v>
          </cell>
          <cell r="L1079">
            <v>17.329999999999998</v>
          </cell>
          <cell r="M1079">
            <v>0.55000000000000004</v>
          </cell>
          <cell r="N1079">
            <v>7.7984999999999989</v>
          </cell>
          <cell r="O1079">
            <v>1.0200000000000001E-2</v>
          </cell>
          <cell r="P1079">
            <v>0</v>
          </cell>
          <cell r="Q1079">
            <v>0</v>
          </cell>
          <cell r="R1079">
            <v>7.8086999999999991</v>
          </cell>
          <cell r="S1079">
            <v>1</v>
          </cell>
          <cell r="T1079">
            <v>2.64</v>
          </cell>
          <cell r="U1079">
            <v>20.61</v>
          </cell>
          <cell r="V1079">
            <v>-0.01</v>
          </cell>
          <cell r="X1079">
            <v>20.6</v>
          </cell>
          <cell r="Y1079">
            <v>0.31079435127978838</v>
          </cell>
          <cell r="Z1079">
            <v>19.899999999999999</v>
          </cell>
          <cell r="AA1079">
            <v>3.5000000000000003E-2</v>
          </cell>
          <cell r="AB1079" t="str">
            <v>YES</v>
          </cell>
          <cell r="AC1079">
            <v>20.6</v>
          </cell>
          <cell r="AD1079" t="str">
            <v>I</v>
          </cell>
          <cell r="AE1079" t="e">
            <v>#N/A</v>
          </cell>
          <cell r="AF1079" t="e">
            <v>#N/A</v>
          </cell>
          <cell r="AG1079">
            <v>1</v>
          </cell>
          <cell r="AH1079" t="e">
            <v>#N/A</v>
          </cell>
          <cell r="AI1079">
            <v>0</v>
          </cell>
          <cell r="AJ1079">
            <v>0</v>
          </cell>
          <cell r="AL1079" t="e">
            <v>#N/A</v>
          </cell>
          <cell r="AM1079" t="e">
            <v>#N/A</v>
          </cell>
          <cell r="AN1079" t="str">
            <v/>
          </cell>
          <cell r="AO1079" t="str">
            <v>x</v>
          </cell>
        </row>
        <row r="1080">
          <cell r="B1080" t="str">
            <v>SHE135RS125AE39,AK39,AT39</v>
          </cell>
          <cell r="C1080" t="str">
            <v>Rondec-Step</v>
          </cell>
          <cell r="D1080" t="str">
            <v>E135RS125--39</v>
          </cell>
          <cell r="E1080" t="str">
            <v>1/2"</v>
          </cell>
          <cell r="G1080" t="str">
            <v>EA</v>
          </cell>
          <cell r="J1080" t="str">
            <v>I</v>
          </cell>
          <cell r="K1080">
            <v>0.03</v>
          </cell>
          <cell r="L1080">
            <v>17.329999999999998</v>
          </cell>
          <cell r="M1080">
            <v>0.55000000000000004</v>
          </cell>
          <cell r="N1080">
            <v>7.7984999999999989</v>
          </cell>
          <cell r="O1080">
            <v>1.03E-2</v>
          </cell>
          <cell r="P1080">
            <v>0</v>
          </cell>
          <cell r="Q1080">
            <v>0</v>
          </cell>
          <cell r="R1080">
            <v>7.8087999999999989</v>
          </cell>
          <cell r="S1080">
            <v>1</v>
          </cell>
          <cell r="T1080">
            <v>2.64</v>
          </cell>
          <cell r="U1080">
            <v>20.62</v>
          </cell>
          <cell r="V1080">
            <v>0.03</v>
          </cell>
          <cell r="X1080">
            <v>20.65</v>
          </cell>
          <cell r="Y1080">
            <v>0.31245432533568135</v>
          </cell>
          <cell r="Z1080">
            <v>19.899999999999999</v>
          </cell>
          <cell r="AA1080">
            <v>3.7999999999999999E-2</v>
          </cell>
          <cell r="AB1080" t="str">
            <v>YES</v>
          </cell>
          <cell r="AC1080">
            <v>20.65</v>
          </cell>
          <cell r="AD1080" t="str">
            <v>I</v>
          </cell>
          <cell r="AE1080" t="e">
            <v>#N/A</v>
          </cell>
          <cell r="AF1080" t="e">
            <v>#N/A</v>
          </cell>
          <cell r="AG1080">
            <v>1</v>
          </cell>
          <cell r="AH1080" t="e">
            <v>#N/A</v>
          </cell>
          <cell r="AI1080">
            <v>0</v>
          </cell>
          <cell r="AJ1080">
            <v>0</v>
          </cell>
          <cell r="AL1080" t="e">
            <v>#N/A</v>
          </cell>
          <cell r="AM1080" t="e">
            <v>#N/A</v>
          </cell>
          <cell r="AN1080" t="str">
            <v/>
          </cell>
          <cell r="AO1080" t="str">
            <v>x</v>
          </cell>
        </row>
        <row r="1081">
          <cell r="B1081" t="str">
            <v>SHI90RS80AE39,AK39,AT39</v>
          </cell>
          <cell r="C1081" t="str">
            <v>Rondec-Step</v>
          </cell>
          <cell r="D1081" t="str">
            <v>I90RS80--39</v>
          </cell>
          <cell r="E1081" t="str">
            <v>5/16"</v>
          </cell>
          <cell r="G1081" t="str">
            <v>EA</v>
          </cell>
          <cell r="J1081" t="str">
            <v>I</v>
          </cell>
          <cell r="K1081">
            <v>0.02</v>
          </cell>
          <cell r="L1081">
            <v>17.329999999999998</v>
          </cell>
          <cell r="M1081">
            <v>0.55000000000000004</v>
          </cell>
          <cell r="N1081">
            <v>7.7984999999999989</v>
          </cell>
          <cell r="O1081">
            <v>1.0200000000000001E-2</v>
          </cell>
          <cell r="P1081">
            <v>0</v>
          </cell>
          <cell r="Q1081">
            <v>0</v>
          </cell>
          <cell r="R1081">
            <v>7.8086999999999991</v>
          </cell>
          <cell r="S1081">
            <v>1</v>
          </cell>
          <cell r="T1081">
            <v>2.64</v>
          </cell>
          <cell r="U1081">
            <v>20.61</v>
          </cell>
          <cell r="V1081">
            <v>-0.01</v>
          </cell>
          <cell r="X1081">
            <v>20.6</v>
          </cell>
          <cell r="Y1081">
            <v>0.31079435127978838</v>
          </cell>
          <cell r="Z1081">
            <v>19.899999999999999</v>
          </cell>
          <cell r="AA1081">
            <v>3.5000000000000003E-2</v>
          </cell>
          <cell r="AB1081" t="str">
            <v>YES</v>
          </cell>
          <cell r="AC1081">
            <v>20.6</v>
          </cell>
          <cell r="AD1081" t="str">
            <v>I</v>
          </cell>
          <cell r="AE1081" t="e">
            <v>#N/A</v>
          </cell>
          <cell r="AF1081" t="e">
            <v>#N/A</v>
          </cell>
          <cell r="AG1081">
            <v>1</v>
          </cell>
          <cell r="AH1081" t="e">
            <v>#N/A</v>
          </cell>
          <cell r="AI1081">
            <v>0</v>
          </cell>
          <cell r="AJ1081">
            <v>0</v>
          </cell>
          <cell r="AL1081" t="e">
            <v>#N/A</v>
          </cell>
          <cell r="AM1081" t="e">
            <v>#N/A</v>
          </cell>
          <cell r="AN1081" t="str">
            <v/>
          </cell>
          <cell r="AO1081" t="str">
            <v>x</v>
          </cell>
        </row>
        <row r="1082">
          <cell r="B1082" t="str">
            <v>SHI90RS100AE39,AK39,AT39</v>
          </cell>
          <cell r="C1082" t="str">
            <v>Rondec-Step</v>
          </cell>
          <cell r="D1082" t="str">
            <v>I90RS100--39</v>
          </cell>
          <cell r="E1082" t="str">
            <v>3/8"</v>
          </cell>
          <cell r="G1082" t="str">
            <v>EA</v>
          </cell>
          <cell r="J1082" t="str">
            <v>I</v>
          </cell>
          <cell r="K1082">
            <v>0.02</v>
          </cell>
          <cell r="L1082">
            <v>17.329999999999998</v>
          </cell>
          <cell r="M1082">
            <v>0.55000000000000004</v>
          </cell>
          <cell r="N1082">
            <v>7.7984999999999989</v>
          </cell>
          <cell r="O1082">
            <v>1.0200000000000001E-2</v>
          </cell>
          <cell r="P1082">
            <v>0</v>
          </cell>
          <cell r="Q1082">
            <v>0</v>
          </cell>
          <cell r="R1082">
            <v>7.8086999999999991</v>
          </cell>
          <cell r="S1082">
            <v>1</v>
          </cell>
          <cell r="T1082">
            <v>2.64</v>
          </cell>
          <cell r="U1082">
            <v>20.61</v>
          </cell>
          <cell r="V1082">
            <v>-0.01</v>
          </cell>
          <cell r="X1082">
            <v>20.6</v>
          </cell>
          <cell r="Y1082">
            <v>0.31079435127978838</v>
          </cell>
          <cell r="Z1082">
            <v>19.899999999999999</v>
          </cell>
          <cell r="AA1082">
            <v>3.5000000000000003E-2</v>
          </cell>
          <cell r="AB1082" t="str">
            <v>YES</v>
          </cell>
          <cell r="AC1082">
            <v>20.6</v>
          </cell>
          <cell r="AD1082" t="str">
            <v>I</v>
          </cell>
          <cell r="AE1082" t="e">
            <v>#N/A</v>
          </cell>
          <cell r="AF1082" t="e">
            <v>#N/A</v>
          </cell>
          <cell r="AG1082">
            <v>1</v>
          </cell>
          <cell r="AH1082" t="e">
            <v>#N/A</v>
          </cell>
          <cell r="AI1082">
            <v>0</v>
          </cell>
          <cell r="AJ1082">
            <v>0</v>
          </cell>
          <cell r="AL1082" t="e">
            <v>#N/A</v>
          </cell>
          <cell r="AM1082" t="e">
            <v>#N/A</v>
          </cell>
          <cell r="AN1082" t="str">
            <v/>
          </cell>
          <cell r="AO1082" t="str">
            <v>x</v>
          </cell>
        </row>
        <row r="1083">
          <cell r="B1083" t="str">
            <v>SHI90RS125AE39,AK39,AT39</v>
          </cell>
          <cell r="C1083" t="str">
            <v>Rondec-Step</v>
          </cell>
          <cell r="D1083" t="str">
            <v>I90RS125--39</v>
          </cell>
          <cell r="E1083" t="str">
            <v>1/2"</v>
          </cell>
          <cell r="G1083" t="str">
            <v>EA</v>
          </cell>
          <cell r="J1083" t="str">
            <v>I</v>
          </cell>
          <cell r="K1083">
            <v>0.03</v>
          </cell>
          <cell r="L1083">
            <v>17.329999999999998</v>
          </cell>
          <cell r="M1083">
            <v>0.55000000000000004</v>
          </cell>
          <cell r="N1083">
            <v>7.7984999999999989</v>
          </cell>
          <cell r="O1083">
            <v>1.03E-2</v>
          </cell>
          <cell r="P1083">
            <v>0</v>
          </cell>
          <cell r="Q1083">
            <v>0</v>
          </cell>
          <cell r="R1083">
            <v>7.8087999999999989</v>
          </cell>
          <cell r="S1083">
            <v>1</v>
          </cell>
          <cell r="T1083">
            <v>2.64</v>
          </cell>
          <cell r="U1083">
            <v>20.62</v>
          </cell>
          <cell r="V1083">
            <v>0.03</v>
          </cell>
          <cell r="X1083">
            <v>20.65</v>
          </cell>
          <cell r="Y1083">
            <v>0.31245432533568135</v>
          </cell>
          <cell r="Z1083">
            <v>19.899999999999999</v>
          </cell>
          <cell r="AA1083">
            <v>3.7999999999999999E-2</v>
          </cell>
          <cell r="AB1083" t="str">
            <v>YES</v>
          </cell>
          <cell r="AC1083">
            <v>20.65</v>
          </cell>
          <cell r="AD1083" t="str">
            <v>I</v>
          </cell>
          <cell r="AE1083" t="e">
            <v>#N/A</v>
          </cell>
          <cell r="AF1083" t="e">
            <v>#N/A</v>
          </cell>
          <cell r="AG1083">
            <v>1</v>
          </cell>
          <cell r="AH1083" t="e">
            <v>#N/A</v>
          </cell>
          <cell r="AI1083">
            <v>0</v>
          </cell>
          <cell r="AJ1083">
            <v>0</v>
          </cell>
          <cell r="AL1083" t="e">
            <v>#N/A</v>
          </cell>
          <cell r="AM1083" t="e">
            <v>#N/A</v>
          </cell>
          <cell r="AN1083" t="str">
            <v/>
          </cell>
          <cell r="AO1083" t="str">
            <v>x</v>
          </cell>
        </row>
        <row r="1084">
          <cell r="B1084" t="str">
            <v>SHI135RS80AE39,AK39,AT39</v>
          </cell>
          <cell r="C1084" t="str">
            <v>Rondec-Step</v>
          </cell>
          <cell r="D1084" t="str">
            <v>I135RS80--39</v>
          </cell>
          <cell r="E1084" t="str">
            <v>5/16"</v>
          </cell>
          <cell r="G1084" t="str">
            <v>EA</v>
          </cell>
          <cell r="J1084" t="str">
            <v>I</v>
          </cell>
          <cell r="K1084">
            <v>0.02</v>
          </cell>
          <cell r="L1084">
            <v>17.329999999999998</v>
          </cell>
          <cell r="M1084">
            <v>0.55000000000000004</v>
          </cell>
          <cell r="N1084">
            <v>7.7984999999999989</v>
          </cell>
          <cell r="O1084">
            <v>1.0200000000000001E-2</v>
          </cell>
          <cell r="P1084">
            <v>0</v>
          </cell>
          <cell r="Q1084">
            <v>0</v>
          </cell>
          <cell r="R1084">
            <v>7.8086999999999991</v>
          </cell>
          <cell r="S1084">
            <v>1</v>
          </cell>
          <cell r="T1084">
            <v>2.64</v>
          </cell>
          <cell r="U1084">
            <v>20.61</v>
          </cell>
          <cell r="V1084">
            <v>-0.01</v>
          </cell>
          <cell r="X1084">
            <v>20.6</v>
          </cell>
          <cell r="Y1084">
            <v>0.31079435127978838</v>
          </cell>
          <cell r="Z1084">
            <v>19.899999999999999</v>
          </cell>
          <cell r="AA1084">
            <v>3.5000000000000003E-2</v>
          </cell>
          <cell r="AB1084" t="str">
            <v>YES</v>
          </cell>
          <cell r="AC1084">
            <v>20.6</v>
          </cell>
          <cell r="AD1084" t="str">
            <v>I</v>
          </cell>
          <cell r="AE1084" t="e">
            <v>#N/A</v>
          </cell>
          <cell r="AF1084" t="e">
            <v>#N/A</v>
          </cell>
          <cell r="AG1084">
            <v>1</v>
          </cell>
          <cell r="AH1084" t="e">
            <v>#N/A</v>
          </cell>
          <cell r="AI1084">
            <v>0</v>
          </cell>
          <cell r="AJ1084">
            <v>0</v>
          </cell>
          <cell r="AL1084" t="e">
            <v>#N/A</v>
          </cell>
          <cell r="AM1084" t="e">
            <v>#N/A</v>
          </cell>
          <cell r="AN1084" t="str">
            <v/>
          </cell>
          <cell r="AO1084" t="str">
            <v>x</v>
          </cell>
        </row>
        <row r="1085">
          <cell r="B1085" t="str">
            <v>SHI135RS100AE39,AK39,AT39</v>
          </cell>
          <cell r="C1085" t="str">
            <v>Rondec-Step</v>
          </cell>
          <cell r="D1085" t="str">
            <v>I135RS100--39</v>
          </cell>
          <cell r="E1085" t="str">
            <v>3/8"</v>
          </cell>
          <cell r="G1085" t="str">
            <v>EA</v>
          </cell>
          <cell r="J1085" t="str">
            <v>I</v>
          </cell>
          <cell r="K1085">
            <v>0.02</v>
          </cell>
          <cell r="L1085">
            <v>17.329999999999998</v>
          </cell>
          <cell r="M1085">
            <v>0.55000000000000004</v>
          </cell>
          <cell r="N1085">
            <v>7.7984999999999989</v>
          </cell>
          <cell r="O1085">
            <v>1.0200000000000001E-2</v>
          </cell>
          <cell r="P1085">
            <v>0</v>
          </cell>
          <cell r="Q1085">
            <v>0</v>
          </cell>
          <cell r="R1085">
            <v>7.8086999999999991</v>
          </cell>
          <cell r="S1085">
            <v>1</v>
          </cell>
          <cell r="T1085">
            <v>2.64</v>
          </cell>
          <cell r="U1085">
            <v>20.61</v>
          </cell>
          <cell r="V1085">
            <v>-0.01</v>
          </cell>
          <cell r="X1085">
            <v>20.6</v>
          </cell>
          <cell r="Y1085">
            <v>0.31079435127978838</v>
          </cell>
          <cell r="Z1085">
            <v>19.899999999999999</v>
          </cell>
          <cell r="AA1085">
            <v>3.5000000000000003E-2</v>
          </cell>
          <cell r="AB1085" t="str">
            <v>YES</v>
          </cell>
          <cell r="AC1085">
            <v>20.6</v>
          </cell>
          <cell r="AD1085" t="str">
            <v>I</v>
          </cell>
          <cell r="AE1085" t="e">
            <v>#N/A</v>
          </cell>
          <cell r="AF1085" t="e">
            <v>#N/A</v>
          </cell>
          <cell r="AG1085">
            <v>1</v>
          </cell>
          <cell r="AH1085" t="e">
            <v>#N/A</v>
          </cell>
          <cell r="AI1085">
            <v>0</v>
          </cell>
          <cell r="AJ1085">
            <v>0</v>
          </cell>
          <cell r="AL1085" t="e">
            <v>#N/A</v>
          </cell>
          <cell r="AM1085" t="e">
            <v>#N/A</v>
          </cell>
          <cell r="AN1085" t="str">
            <v/>
          </cell>
          <cell r="AO1085" t="str">
            <v>x</v>
          </cell>
        </row>
        <row r="1086">
          <cell r="B1086" t="str">
            <v>SHI135RS125AE39,AK39,AT39</v>
          </cell>
          <cell r="C1086" t="str">
            <v>Rondec-Step</v>
          </cell>
          <cell r="D1086" t="str">
            <v>I135RS125--39</v>
          </cell>
          <cell r="E1086" t="str">
            <v>1/2"</v>
          </cell>
          <cell r="G1086" t="str">
            <v>EA</v>
          </cell>
          <cell r="J1086" t="str">
            <v>I</v>
          </cell>
          <cell r="K1086">
            <v>0.02</v>
          </cell>
          <cell r="L1086">
            <v>17.329999999999998</v>
          </cell>
          <cell r="M1086">
            <v>0.55000000000000004</v>
          </cell>
          <cell r="N1086">
            <v>7.7984999999999989</v>
          </cell>
          <cell r="O1086">
            <v>1.0200000000000001E-2</v>
          </cell>
          <cell r="P1086">
            <v>0</v>
          </cell>
          <cell r="Q1086">
            <v>0</v>
          </cell>
          <cell r="R1086">
            <v>7.8086999999999991</v>
          </cell>
          <cell r="S1086">
            <v>1</v>
          </cell>
          <cell r="T1086">
            <v>2.64</v>
          </cell>
          <cell r="U1086">
            <v>20.61</v>
          </cell>
          <cell r="V1086">
            <v>-0.01</v>
          </cell>
          <cell r="X1086">
            <v>20.6</v>
          </cell>
          <cell r="Y1086">
            <v>0.31079435127978838</v>
          </cell>
          <cell r="Z1086">
            <v>19.899999999999999</v>
          </cell>
          <cell r="AA1086">
            <v>3.5000000000000003E-2</v>
          </cell>
          <cell r="AB1086" t="str">
            <v>YES</v>
          </cell>
          <cell r="AC1086">
            <v>20.6</v>
          </cell>
          <cell r="AD1086" t="str">
            <v>I</v>
          </cell>
          <cell r="AE1086" t="e">
            <v>#N/A</v>
          </cell>
          <cell r="AF1086" t="e">
            <v>#N/A</v>
          </cell>
          <cell r="AG1086">
            <v>1</v>
          </cell>
          <cell r="AH1086" t="e">
            <v>#N/A</v>
          </cell>
          <cell r="AI1086">
            <v>0</v>
          </cell>
          <cell r="AJ1086">
            <v>0</v>
          </cell>
          <cell r="AL1086" t="e">
            <v>#N/A</v>
          </cell>
          <cell r="AM1086" t="e">
            <v>#N/A</v>
          </cell>
          <cell r="AN1086" t="str">
            <v/>
          </cell>
          <cell r="AO1086" t="str">
            <v>x</v>
          </cell>
        </row>
        <row r="1087">
          <cell r="B1087" t="str">
            <v>SHRS80AE57,AK57,AT57</v>
          </cell>
          <cell r="C1087" t="str">
            <v>Rondec-Step</v>
          </cell>
          <cell r="D1087" t="str">
            <v>RS80--57</v>
          </cell>
          <cell r="E1087" t="str">
            <v>5/16" x 8'</v>
          </cell>
          <cell r="G1087" t="str">
            <v>EA</v>
          </cell>
          <cell r="J1087" t="str">
            <v>I</v>
          </cell>
          <cell r="K1087">
            <v>2.3199999999999998</v>
          </cell>
          <cell r="L1087">
            <v>38.14</v>
          </cell>
          <cell r="M1087">
            <v>0.55000000000000004</v>
          </cell>
          <cell r="N1087">
            <v>17.163</v>
          </cell>
          <cell r="O1087">
            <v>3.32E-2</v>
          </cell>
          <cell r="P1087">
            <v>0</v>
          </cell>
          <cell r="Q1087">
            <v>0</v>
          </cell>
          <cell r="R1087">
            <v>17.196200000000001</v>
          </cell>
          <cell r="S1087">
            <v>1</v>
          </cell>
          <cell r="T1087">
            <v>2.64</v>
          </cell>
          <cell r="U1087">
            <v>45.4</v>
          </cell>
          <cell r="V1087">
            <v>0</v>
          </cell>
          <cell r="X1087">
            <v>45.4</v>
          </cell>
          <cell r="Y1087">
            <v>0.31132559070885063</v>
          </cell>
          <cell r="Z1087">
            <v>43.8</v>
          </cell>
          <cell r="AA1087">
            <v>3.6999999999999998E-2</v>
          </cell>
          <cell r="AB1087" t="str">
            <v>YES</v>
          </cell>
          <cell r="AC1087">
            <v>45.4</v>
          </cell>
          <cell r="AD1087" t="str">
            <v>I</v>
          </cell>
          <cell r="AE1087" t="e">
            <v>#N/A</v>
          </cell>
          <cell r="AF1087" t="e">
            <v>#N/A</v>
          </cell>
          <cell r="AG1087">
            <v>1</v>
          </cell>
          <cell r="AH1087" t="e">
            <v>#N/A</v>
          </cell>
          <cell r="AI1087">
            <v>0</v>
          </cell>
          <cell r="AJ1087">
            <v>0</v>
          </cell>
          <cell r="AL1087" t="e">
            <v>#N/A</v>
          </cell>
          <cell r="AM1087" t="e">
            <v>#N/A</v>
          </cell>
          <cell r="AN1087" t="str">
            <v/>
          </cell>
          <cell r="AO1087" t="str">
            <v>x</v>
          </cell>
        </row>
        <row r="1088">
          <cell r="B1088" t="str">
            <v>SHRS100AE57,AK57,AT57</v>
          </cell>
          <cell r="C1088" t="str">
            <v>Rondec-Step</v>
          </cell>
          <cell r="D1088" t="str">
            <v>RS100--57</v>
          </cell>
          <cell r="E1088" t="str">
            <v>3/8" x 8'</v>
          </cell>
          <cell r="G1088" t="str">
            <v>EA</v>
          </cell>
          <cell r="J1088" t="str">
            <v>I</v>
          </cell>
          <cell r="K1088">
            <v>2.5</v>
          </cell>
          <cell r="L1088">
            <v>38.75</v>
          </cell>
          <cell r="M1088">
            <v>0.55000000000000004</v>
          </cell>
          <cell r="N1088">
            <v>17.4375</v>
          </cell>
          <cell r="O1088">
            <v>3.5000000000000003E-2</v>
          </cell>
          <cell r="P1088">
            <v>0</v>
          </cell>
          <cell r="Q1088">
            <v>0</v>
          </cell>
          <cell r="R1088">
            <v>17.4725</v>
          </cell>
          <cell r="S1088">
            <v>1</v>
          </cell>
          <cell r="T1088">
            <v>2.64</v>
          </cell>
          <cell r="U1088">
            <v>46.13</v>
          </cell>
          <cell r="V1088">
            <v>0.02</v>
          </cell>
          <cell r="X1088">
            <v>46.15</v>
          </cell>
          <cell r="Y1088">
            <v>0.3116320299418891</v>
          </cell>
          <cell r="Z1088">
            <v>44.5</v>
          </cell>
          <cell r="AA1088">
            <v>3.6999999999999998E-2</v>
          </cell>
          <cell r="AB1088" t="str">
            <v>YES</v>
          </cell>
          <cell r="AC1088">
            <v>46.15</v>
          </cell>
          <cell r="AD1088" t="str">
            <v>I</v>
          </cell>
          <cell r="AE1088" t="e">
            <v>#N/A</v>
          </cell>
          <cell r="AF1088" t="e">
            <v>#N/A</v>
          </cell>
          <cell r="AG1088">
            <v>1</v>
          </cell>
          <cell r="AH1088" t="e">
            <v>#N/A</v>
          </cell>
          <cell r="AI1088">
            <v>0</v>
          </cell>
          <cell r="AJ1088">
            <v>0</v>
          </cell>
          <cell r="AL1088" t="e">
            <v>#N/A</v>
          </cell>
          <cell r="AM1088" t="e">
            <v>#N/A</v>
          </cell>
          <cell r="AN1088" t="str">
            <v/>
          </cell>
          <cell r="AO1088" t="str">
            <v>x</v>
          </cell>
        </row>
        <row r="1089">
          <cell r="B1089" t="str">
            <v>SHRS125AE57,AK57,AT57</v>
          </cell>
          <cell r="C1089" t="str">
            <v>Rondec-Step</v>
          </cell>
          <cell r="D1089" t="str">
            <v>RS125--57</v>
          </cell>
          <cell r="E1089" t="str">
            <v>1/2" x 8'</v>
          </cell>
          <cell r="G1089" t="str">
            <v>EA</v>
          </cell>
          <cell r="J1089" t="str">
            <v>I</v>
          </cell>
          <cell r="K1089">
            <v>2.77</v>
          </cell>
          <cell r="L1089">
            <v>40.54</v>
          </cell>
          <cell r="M1089">
            <v>0.55000000000000004</v>
          </cell>
          <cell r="N1089">
            <v>18.242999999999999</v>
          </cell>
          <cell r="O1089">
            <v>3.7700000000000004E-2</v>
          </cell>
          <cell r="P1089">
            <v>0</v>
          </cell>
          <cell r="Q1089">
            <v>0</v>
          </cell>
          <cell r="R1089">
            <v>18.2807</v>
          </cell>
          <cell r="S1089">
            <v>1</v>
          </cell>
          <cell r="T1089">
            <v>2.64</v>
          </cell>
          <cell r="U1089">
            <v>48.26</v>
          </cell>
          <cell r="V1089">
            <v>-0.01</v>
          </cell>
          <cell r="X1089">
            <v>48.25</v>
          </cell>
          <cell r="Y1089">
            <v>0.31113707018370235</v>
          </cell>
          <cell r="Z1089">
            <v>46.55</v>
          </cell>
          <cell r="AA1089">
            <v>3.6999999999999998E-2</v>
          </cell>
          <cell r="AB1089" t="str">
            <v>YES</v>
          </cell>
          <cell r="AC1089">
            <v>48.25</v>
          </cell>
          <cell r="AD1089" t="str">
            <v>I</v>
          </cell>
          <cell r="AE1089" t="e">
            <v>#N/A</v>
          </cell>
          <cell r="AF1089" t="e">
            <v>#N/A</v>
          </cell>
          <cell r="AG1089">
            <v>1</v>
          </cell>
          <cell r="AH1089" t="e">
            <v>#N/A</v>
          </cell>
          <cell r="AI1089">
            <v>0</v>
          </cell>
          <cell r="AJ1089">
            <v>0</v>
          </cell>
          <cell r="AL1089" t="e">
            <v>#N/A</v>
          </cell>
          <cell r="AM1089" t="e">
            <v>#N/A</v>
          </cell>
          <cell r="AN1089" t="str">
            <v/>
          </cell>
          <cell r="AO1089" t="str">
            <v>x</v>
          </cell>
        </row>
        <row r="1090">
          <cell r="B1090" t="str">
            <v>SHE90RS80AE57,AK57,AT57</v>
          </cell>
          <cell r="C1090" t="str">
            <v>Rondec-Step</v>
          </cell>
          <cell r="D1090" t="str">
            <v>E90RS80--57</v>
          </cell>
          <cell r="E1090" t="str">
            <v>5/16"</v>
          </cell>
          <cell r="G1090" t="str">
            <v>EA</v>
          </cell>
          <cell r="J1090" t="str">
            <v>I</v>
          </cell>
          <cell r="K1090">
            <v>0.04</v>
          </cell>
          <cell r="L1090">
            <v>17.329999999999998</v>
          </cell>
          <cell r="M1090">
            <v>0.55000000000000004</v>
          </cell>
          <cell r="N1090">
            <v>7.7984999999999989</v>
          </cell>
          <cell r="O1090">
            <v>1.04E-2</v>
          </cell>
          <cell r="P1090">
            <v>0</v>
          </cell>
          <cell r="Q1090">
            <v>0</v>
          </cell>
          <cell r="R1090">
            <v>7.8088999999999986</v>
          </cell>
          <cell r="S1090">
            <v>1</v>
          </cell>
          <cell r="T1090">
            <v>2.64</v>
          </cell>
          <cell r="U1090">
            <v>20.62</v>
          </cell>
          <cell r="V1090">
            <v>0.03</v>
          </cell>
          <cell r="X1090">
            <v>20.65</v>
          </cell>
          <cell r="Y1090">
            <v>0.31244552058111391</v>
          </cell>
          <cell r="Z1090">
            <v>19.899999999999999</v>
          </cell>
          <cell r="AA1090">
            <v>3.7999999999999999E-2</v>
          </cell>
          <cell r="AB1090" t="str">
            <v>YES</v>
          </cell>
          <cell r="AC1090">
            <v>20.65</v>
          </cell>
          <cell r="AD1090" t="str">
            <v>I</v>
          </cell>
          <cell r="AE1090" t="e">
            <v>#N/A</v>
          </cell>
          <cell r="AF1090" t="e">
            <v>#N/A</v>
          </cell>
          <cell r="AG1090">
            <v>1</v>
          </cell>
          <cell r="AH1090" t="e">
            <v>#N/A</v>
          </cell>
          <cell r="AI1090">
            <v>0</v>
          </cell>
          <cell r="AJ1090">
            <v>0</v>
          </cell>
          <cell r="AL1090" t="e">
            <v>#N/A</v>
          </cell>
          <cell r="AM1090" t="e">
            <v>#N/A</v>
          </cell>
          <cell r="AN1090" t="str">
            <v/>
          </cell>
          <cell r="AO1090" t="str">
            <v>x</v>
          </cell>
        </row>
        <row r="1091">
          <cell r="B1091" t="str">
            <v>SHE90RS100AE57,AK57,AT57</v>
          </cell>
          <cell r="C1091" t="str">
            <v>Rondec-Step</v>
          </cell>
          <cell r="D1091" t="str">
            <v>E90RS100--57</v>
          </cell>
          <cell r="E1091" t="str">
            <v>3/8"</v>
          </cell>
          <cell r="G1091" t="str">
            <v>EA</v>
          </cell>
          <cell r="J1091" t="str">
            <v>I</v>
          </cell>
          <cell r="K1091">
            <v>0.05</v>
          </cell>
          <cell r="L1091">
            <v>17.329999999999998</v>
          </cell>
          <cell r="M1091">
            <v>0.55000000000000004</v>
          </cell>
          <cell r="N1091">
            <v>7.7984999999999989</v>
          </cell>
          <cell r="O1091">
            <v>1.0500000000000001E-2</v>
          </cell>
          <cell r="P1091">
            <v>0</v>
          </cell>
          <cell r="Q1091">
            <v>0</v>
          </cell>
          <cell r="R1091">
            <v>7.8089999999999993</v>
          </cell>
          <cell r="S1091">
            <v>1</v>
          </cell>
          <cell r="T1091">
            <v>2.64</v>
          </cell>
          <cell r="U1091">
            <v>20.62</v>
          </cell>
          <cell r="V1091">
            <v>0.03</v>
          </cell>
          <cell r="X1091">
            <v>20.65</v>
          </cell>
          <cell r="Y1091">
            <v>0.31243671582654642</v>
          </cell>
          <cell r="Z1091">
            <v>19.899999999999999</v>
          </cell>
          <cell r="AA1091">
            <v>3.7999999999999999E-2</v>
          </cell>
          <cell r="AB1091" t="str">
            <v>YES</v>
          </cell>
          <cell r="AC1091">
            <v>20.65</v>
          </cell>
          <cell r="AD1091" t="str">
            <v>I</v>
          </cell>
          <cell r="AE1091" t="e">
            <v>#N/A</v>
          </cell>
          <cell r="AF1091" t="e">
            <v>#N/A</v>
          </cell>
          <cell r="AG1091">
            <v>1</v>
          </cell>
          <cell r="AH1091" t="e">
            <v>#N/A</v>
          </cell>
          <cell r="AI1091">
            <v>0</v>
          </cell>
          <cell r="AJ1091">
            <v>0</v>
          </cell>
          <cell r="AL1091" t="e">
            <v>#N/A</v>
          </cell>
          <cell r="AM1091" t="e">
            <v>#N/A</v>
          </cell>
          <cell r="AN1091" t="str">
            <v/>
          </cell>
          <cell r="AO1091" t="str">
            <v>x</v>
          </cell>
        </row>
        <row r="1092">
          <cell r="B1092" t="str">
            <v>SHE90RS125AE57,AK57,AT57</v>
          </cell>
          <cell r="C1092" t="str">
            <v>Rondec-Step</v>
          </cell>
          <cell r="D1092" t="str">
            <v>E90RS125--57</v>
          </cell>
          <cell r="E1092" t="str">
            <v>1/2"</v>
          </cell>
          <cell r="G1092" t="str">
            <v>EA</v>
          </cell>
          <cell r="J1092" t="str">
            <v>I</v>
          </cell>
          <cell r="K1092">
            <v>0.06</v>
          </cell>
          <cell r="L1092">
            <v>17.329999999999998</v>
          </cell>
          <cell r="M1092">
            <v>0.55000000000000004</v>
          </cell>
          <cell r="N1092">
            <v>7.7984999999999989</v>
          </cell>
          <cell r="O1092">
            <v>1.06E-2</v>
          </cell>
          <cell r="P1092">
            <v>0</v>
          </cell>
          <cell r="Q1092">
            <v>0</v>
          </cell>
          <cell r="R1092">
            <v>7.809099999999999</v>
          </cell>
          <cell r="S1092">
            <v>1</v>
          </cell>
          <cell r="T1092">
            <v>2.64</v>
          </cell>
          <cell r="U1092">
            <v>20.62</v>
          </cell>
          <cell r="V1092">
            <v>0.03</v>
          </cell>
          <cell r="X1092">
            <v>20.65</v>
          </cell>
          <cell r="Y1092">
            <v>0.31242791107197893</v>
          </cell>
          <cell r="Z1092">
            <v>19.899999999999999</v>
          </cell>
          <cell r="AA1092">
            <v>3.7999999999999999E-2</v>
          </cell>
          <cell r="AB1092" t="str">
            <v>YES</v>
          </cell>
          <cell r="AC1092">
            <v>20.65</v>
          </cell>
          <cell r="AD1092" t="str">
            <v>I</v>
          </cell>
          <cell r="AE1092" t="e">
            <v>#N/A</v>
          </cell>
          <cell r="AF1092" t="e">
            <v>#N/A</v>
          </cell>
          <cell r="AG1092">
            <v>1</v>
          </cell>
          <cell r="AH1092" t="e">
            <v>#N/A</v>
          </cell>
          <cell r="AI1092">
            <v>0</v>
          </cell>
          <cell r="AJ1092">
            <v>0</v>
          </cell>
          <cell r="AL1092" t="e">
            <v>#N/A</v>
          </cell>
          <cell r="AM1092" t="e">
            <v>#N/A</v>
          </cell>
          <cell r="AN1092" t="str">
            <v/>
          </cell>
          <cell r="AO1092" t="str">
            <v>x</v>
          </cell>
        </row>
        <row r="1093">
          <cell r="B1093" t="str">
            <v>SHE135RS80AE57,AK57,AT57</v>
          </cell>
          <cell r="C1093" t="str">
            <v>Rondec-Step</v>
          </cell>
          <cell r="D1093" t="str">
            <v>E135RS80--57</v>
          </cell>
          <cell r="E1093" t="str">
            <v>5/16"</v>
          </cell>
          <cell r="G1093" t="str">
            <v>EA</v>
          </cell>
          <cell r="J1093" t="str">
            <v>I</v>
          </cell>
          <cell r="K1093">
            <v>0.03</v>
          </cell>
          <cell r="L1093">
            <v>17.329999999999998</v>
          </cell>
          <cell r="M1093">
            <v>0.55000000000000004</v>
          </cell>
          <cell r="N1093">
            <v>7.7984999999999989</v>
          </cell>
          <cell r="O1093">
            <v>1.03E-2</v>
          </cell>
          <cell r="P1093">
            <v>0</v>
          </cell>
          <cell r="Q1093">
            <v>0</v>
          </cell>
          <cell r="R1093">
            <v>7.8087999999999989</v>
          </cell>
          <cell r="S1093">
            <v>1</v>
          </cell>
          <cell r="T1093">
            <v>2.64</v>
          </cell>
          <cell r="U1093">
            <v>20.62</v>
          </cell>
          <cell r="V1093">
            <v>0.03</v>
          </cell>
          <cell r="X1093">
            <v>20.65</v>
          </cell>
          <cell r="Y1093">
            <v>0.31245432533568135</v>
          </cell>
          <cell r="Z1093">
            <v>19.899999999999999</v>
          </cell>
          <cell r="AA1093">
            <v>3.7999999999999999E-2</v>
          </cell>
          <cell r="AB1093" t="str">
            <v>YES</v>
          </cell>
          <cell r="AC1093">
            <v>20.65</v>
          </cell>
          <cell r="AD1093" t="str">
            <v>I</v>
          </cell>
          <cell r="AE1093" t="e">
            <v>#N/A</v>
          </cell>
          <cell r="AF1093" t="e">
            <v>#N/A</v>
          </cell>
          <cell r="AG1093">
            <v>1</v>
          </cell>
          <cell r="AH1093" t="e">
            <v>#N/A</v>
          </cell>
          <cell r="AI1093">
            <v>0</v>
          </cell>
          <cell r="AJ1093">
            <v>0</v>
          </cell>
          <cell r="AL1093" t="e">
            <v>#N/A</v>
          </cell>
          <cell r="AM1093" t="e">
            <v>#N/A</v>
          </cell>
          <cell r="AN1093" t="str">
            <v/>
          </cell>
          <cell r="AO1093" t="str">
            <v>x</v>
          </cell>
        </row>
        <row r="1094">
          <cell r="B1094" t="str">
            <v>SHE135RS100AE57,AK57,AT57</v>
          </cell>
          <cell r="C1094" t="str">
            <v>Rondec-Step</v>
          </cell>
          <cell r="D1094" t="str">
            <v>E135RS100--57</v>
          </cell>
          <cell r="E1094" t="str">
            <v>3/8"</v>
          </cell>
          <cell r="G1094" t="str">
            <v>EA</v>
          </cell>
          <cell r="J1094" t="str">
            <v>I</v>
          </cell>
          <cell r="K1094">
            <v>0.04</v>
          </cell>
          <cell r="L1094">
            <v>17.329999999999998</v>
          </cell>
          <cell r="M1094">
            <v>0.55000000000000004</v>
          </cell>
          <cell r="N1094">
            <v>7.7984999999999989</v>
          </cell>
          <cell r="O1094">
            <v>1.04E-2</v>
          </cell>
          <cell r="P1094">
            <v>0</v>
          </cell>
          <cell r="Q1094">
            <v>0</v>
          </cell>
          <cell r="R1094">
            <v>7.8088999999999986</v>
          </cell>
          <cell r="S1094">
            <v>1</v>
          </cell>
          <cell r="T1094">
            <v>2.64</v>
          </cell>
          <cell r="U1094">
            <v>20.62</v>
          </cell>
          <cell r="V1094">
            <v>0.03</v>
          </cell>
          <cell r="X1094">
            <v>20.65</v>
          </cell>
          <cell r="Y1094">
            <v>0.31244552058111391</v>
          </cell>
          <cell r="Z1094">
            <v>19.899999999999999</v>
          </cell>
          <cell r="AA1094">
            <v>3.7999999999999999E-2</v>
          </cell>
          <cell r="AB1094" t="str">
            <v>YES</v>
          </cell>
          <cell r="AC1094">
            <v>20.65</v>
          </cell>
          <cell r="AD1094" t="str">
            <v>I</v>
          </cell>
          <cell r="AE1094" t="e">
            <v>#N/A</v>
          </cell>
          <cell r="AF1094" t="e">
            <v>#N/A</v>
          </cell>
          <cell r="AG1094">
            <v>1</v>
          </cell>
          <cell r="AH1094" t="e">
            <v>#N/A</v>
          </cell>
          <cell r="AI1094">
            <v>0</v>
          </cell>
          <cell r="AJ1094">
            <v>0</v>
          </cell>
          <cell r="AL1094" t="e">
            <v>#N/A</v>
          </cell>
          <cell r="AM1094" t="e">
            <v>#N/A</v>
          </cell>
          <cell r="AN1094" t="str">
            <v/>
          </cell>
          <cell r="AO1094" t="str">
            <v>x</v>
          </cell>
        </row>
        <row r="1095">
          <cell r="B1095" t="str">
            <v>SHE135RS125AE57,AK57,AT57</v>
          </cell>
          <cell r="C1095" t="str">
            <v>Rondec-Step</v>
          </cell>
          <cell r="D1095" t="str">
            <v>E135RS125--57</v>
          </cell>
          <cell r="E1095" t="str">
            <v>1/2"</v>
          </cell>
          <cell r="G1095" t="str">
            <v>EA</v>
          </cell>
          <cell r="J1095" t="str">
            <v>I</v>
          </cell>
          <cell r="K1095">
            <v>0.05</v>
          </cell>
          <cell r="L1095">
            <v>17.329999999999998</v>
          </cell>
          <cell r="M1095">
            <v>0.55000000000000004</v>
          </cell>
          <cell r="N1095">
            <v>7.7984999999999989</v>
          </cell>
          <cell r="O1095">
            <v>1.0500000000000001E-2</v>
          </cell>
          <cell r="P1095">
            <v>0</v>
          </cell>
          <cell r="Q1095">
            <v>0</v>
          </cell>
          <cell r="R1095">
            <v>7.8089999999999993</v>
          </cell>
          <cell r="S1095">
            <v>1</v>
          </cell>
          <cell r="T1095">
            <v>2.64</v>
          </cell>
          <cell r="U1095">
            <v>20.62</v>
          </cell>
          <cell r="V1095">
            <v>0.03</v>
          </cell>
          <cell r="X1095">
            <v>20.65</v>
          </cell>
          <cell r="Y1095">
            <v>0.31243671582654642</v>
          </cell>
          <cell r="Z1095">
            <v>19.899999999999999</v>
          </cell>
          <cell r="AA1095">
            <v>3.7999999999999999E-2</v>
          </cell>
          <cell r="AB1095" t="str">
            <v>YES</v>
          </cell>
          <cell r="AC1095">
            <v>20.65</v>
          </cell>
          <cell r="AD1095" t="str">
            <v>I</v>
          </cell>
          <cell r="AE1095" t="e">
            <v>#N/A</v>
          </cell>
          <cell r="AF1095" t="e">
            <v>#N/A</v>
          </cell>
          <cell r="AG1095">
            <v>1</v>
          </cell>
          <cell r="AH1095" t="e">
            <v>#N/A</v>
          </cell>
          <cell r="AI1095">
            <v>0</v>
          </cell>
          <cell r="AJ1095">
            <v>0</v>
          </cell>
          <cell r="AL1095" t="e">
            <v>#N/A</v>
          </cell>
          <cell r="AM1095" t="e">
            <v>#N/A</v>
          </cell>
          <cell r="AN1095" t="str">
            <v/>
          </cell>
          <cell r="AO1095" t="str">
            <v>x</v>
          </cell>
        </row>
        <row r="1096">
          <cell r="B1096" t="str">
            <v>SHI90RS80AE57,AK57,AT57</v>
          </cell>
          <cell r="C1096" t="str">
            <v>Rondec-Step</v>
          </cell>
          <cell r="D1096" t="str">
            <v>I90RS80--57</v>
          </cell>
          <cell r="E1096" t="str">
            <v>5/16"</v>
          </cell>
          <cell r="G1096" t="str">
            <v>EA</v>
          </cell>
          <cell r="J1096" t="str">
            <v>I</v>
          </cell>
          <cell r="K1096">
            <v>0.03</v>
          </cell>
          <cell r="L1096">
            <v>17.329999999999998</v>
          </cell>
          <cell r="M1096">
            <v>0.55000000000000004</v>
          </cell>
          <cell r="N1096">
            <v>7.7984999999999989</v>
          </cell>
          <cell r="O1096">
            <v>1.03E-2</v>
          </cell>
          <cell r="P1096">
            <v>0</v>
          </cell>
          <cell r="Q1096">
            <v>0</v>
          </cell>
          <cell r="R1096">
            <v>7.8087999999999989</v>
          </cell>
          <cell r="S1096">
            <v>1</v>
          </cell>
          <cell r="T1096">
            <v>2.64</v>
          </cell>
          <cell r="U1096">
            <v>20.62</v>
          </cell>
          <cell r="V1096">
            <v>0.03</v>
          </cell>
          <cell r="X1096">
            <v>20.65</v>
          </cell>
          <cell r="Y1096">
            <v>0.31245432533568135</v>
          </cell>
          <cell r="Z1096">
            <v>19.899999999999999</v>
          </cell>
          <cell r="AA1096">
            <v>3.7999999999999999E-2</v>
          </cell>
          <cell r="AB1096" t="str">
            <v>YES</v>
          </cell>
          <cell r="AC1096">
            <v>20.65</v>
          </cell>
          <cell r="AD1096" t="str">
            <v>I</v>
          </cell>
          <cell r="AE1096" t="e">
            <v>#N/A</v>
          </cell>
          <cell r="AF1096" t="e">
            <v>#N/A</v>
          </cell>
          <cell r="AG1096">
            <v>1</v>
          </cell>
          <cell r="AH1096" t="e">
            <v>#N/A</v>
          </cell>
          <cell r="AI1096">
            <v>0</v>
          </cell>
          <cell r="AJ1096">
            <v>0</v>
          </cell>
          <cell r="AL1096" t="e">
            <v>#N/A</v>
          </cell>
          <cell r="AM1096" t="e">
            <v>#N/A</v>
          </cell>
          <cell r="AN1096" t="str">
            <v/>
          </cell>
          <cell r="AO1096" t="str">
            <v>x</v>
          </cell>
        </row>
        <row r="1097">
          <cell r="B1097" t="str">
            <v>SHI90RS100AE57,AK57,AT57</v>
          </cell>
          <cell r="C1097" t="str">
            <v>Rondec-Step</v>
          </cell>
          <cell r="D1097" t="str">
            <v>I90RS100--57</v>
          </cell>
          <cell r="E1097" t="str">
            <v>3/8"</v>
          </cell>
          <cell r="G1097" t="str">
            <v>EA</v>
          </cell>
          <cell r="J1097" t="str">
            <v>I</v>
          </cell>
          <cell r="K1097">
            <v>0.05</v>
          </cell>
          <cell r="L1097">
            <v>17.329999999999998</v>
          </cell>
          <cell r="M1097">
            <v>0.55000000000000004</v>
          </cell>
          <cell r="N1097">
            <v>7.7984999999999989</v>
          </cell>
          <cell r="O1097">
            <v>1.0500000000000001E-2</v>
          </cell>
          <cell r="P1097">
            <v>0</v>
          </cell>
          <cell r="Q1097">
            <v>0</v>
          </cell>
          <cell r="R1097">
            <v>7.8089999999999993</v>
          </cell>
          <cell r="S1097">
            <v>1</v>
          </cell>
          <cell r="T1097">
            <v>2.64</v>
          </cell>
          <cell r="U1097">
            <v>20.62</v>
          </cell>
          <cell r="V1097">
            <v>0.03</v>
          </cell>
          <cell r="X1097">
            <v>20.65</v>
          </cell>
          <cell r="Y1097">
            <v>0.31243671582654642</v>
          </cell>
          <cell r="Z1097">
            <v>19.899999999999999</v>
          </cell>
          <cell r="AA1097">
            <v>3.7999999999999999E-2</v>
          </cell>
          <cell r="AB1097" t="str">
            <v>YES</v>
          </cell>
          <cell r="AC1097">
            <v>20.65</v>
          </cell>
          <cell r="AD1097" t="str">
            <v>I</v>
          </cell>
          <cell r="AE1097" t="e">
            <v>#N/A</v>
          </cell>
          <cell r="AF1097" t="e">
            <v>#N/A</v>
          </cell>
          <cell r="AG1097">
            <v>1</v>
          </cell>
          <cell r="AH1097" t="e">
            <v>#N/A</v>
          </cell>
          <cell r="AI1097">
            <v>0</v>
          </cell>
          <cell r="AJ1097">
            <v>0</v>
          </cell>
          <cell r="AL1097" t="e">
            <v>#N/A</v>
          </cell>
          <cell r="AM1097" t="e">
            <v>#N/A</v>
          </cell>
          <cell r="AN1097" t="str">
            <v/>
          </cell>
          <cell r="AO1097" t="str">
            <v>x</v>
          </cell>
        </row>
        <row r="1098">
          <cell r="B1098" t="str">
            <v>SHI90RS125AE57,AK57,AT57</v>
          </cell>
          <cell r="C1098" t="str">
            <v>Rondec-Step</v>
          </cell>
          <cell r="D1098" t="str">
            <v>I90RS125--57</v>
          </cell>
          <cell r="E1098" t="str">
            <v>1/2"</v>
          </cell>
          <cell r="G1098" t="str">
            <v>EA</v>
          </cell>
          <cell r="J1098" t="str">
            <v>I</v>
          </cell>
          <cell r="K1098">
            <v>0.06</v>
          </cell>
          <cell r="L1098">
            <v>17.329999999999998</v>
          </cell>
          <cell r="M1098">
            <v>0.55000000000000004</v>
          </cell>
          <cell r="N1098">
            <v>7.7984999999999989</v>
          </cell>
          <cell r="O1098">
            <v>1.06E-2</v>
          </cell>
          <cell r="P1098">
            <v>0</v>
          </cell>
          <cell r="Q1098">
            <v>0</v>
          </cell>
          <cell r="R1098">
            <v>7.809099999999999</v>
          </cell>
          <cell r="S1098">
            <v>1</v>
          </cell>
          <cell r="T1098">
            <v>2.64</v>
          </cell>
          <cell r="U1098">
            <v>20.62</v>
          </cell>
          <cell r="V1098">
            <v>0.03</v>
          </cell>
          <cell r="X1098">
            <v>20.65</v>
          </cell>
          <cell r="Y1098">
            <v>0.31242791107197893</v>
          </cell>
          <cell r="Z1098">
            <v>19.899999999999999</v>
          </cell>
          <cell r="AA1098">
            <v>3.7999999999999999E-2</v>
          </cell>
          <cell r="AB1098" t="str">
            <v>YES</v>
          </cell>
          <cell r="AC1098">
            <v>20.65</v>
          </cell>
          <cell r="AD1098" t="str">
            <v>I</v>
          </cell>
          <cell r="AE1098" t="e">
            <v>#N/A</v>
          </cell>
          <cell r="AF1098" t="e">
            <v>#N/A</v>
          </cell>
          <cell r="AG1098">
            <v>1</v>
          </cell>
          <cell r="AH1098" t="e">
            <v>#N/A</v>
          </cell>
          <cell r="AI1098">
            <v>0</v>
          </cell>
          <cell r="AJ1098">
            <v>0</v>
          </cell>
          <cell r="AL1098" t="e">
            <v>#N/A</v>
          </cell>
          <cell r="AM1098" t="e">
            <v>#N/A</v>
          </cell>
          <cell r="AN1098" t="str">
            <v/>
          </cell>
          <cell r="AO1098" t="str">
            <v>x</v>
          </cell>
        </row>
        <row r="1099">
          <cell r="B1099" t="str">
            <v>SHI135RS80AE57,AK57,AT57</v>
          </cell>
          <cell r="C1099" t="str">
            <v>Rondec-Step</v>
          </cell>
          <cell r="D1099" t="str">
            <v>I135RS80--57</v>
          </cell>
          <cell r="E1099" t="str">
            <v>5/16"</v>
          </cell>
          <cell r="G1099" t="str">
            <v>EA</v>
          </cell>
          <cell r="J1099" t="str">
            <v>I</v>
          </cell>
          <cell r="K1099">
            <v>0.03</v>
          </cell>
          <cell r="L1099">
            <v>17.329999999999998</v>
          </cell>
          <cell r="M1099">
            <v>0.55000000000000004</v>
          </cell>
          <cell r="N1099">
            <v>7.7984999999999989</v>
          </cell>
          <cell r="O1099">
            <v>1.03E-2</v>
          </cell>
          <cell r="P1099">
            <v>0</v>
          </cell>
          <cell r="Q1099">
            <v>0</v>
          </cell>
          <cell r="R1099">
            <v>7.8087999999999989</v>
          </cell>
          <cell r="S1099">
            <v>1</v>
          </cell>
          <cell r="T1099">
            <v>2.64</v>
          </cell>
          <cell r="U1099">
            <v>20.62</v>
          </cell>
          <cell r="V1099">
            <v>0.03</v>
          </cell>
          <cell r="X1099">
            <v>20.65</v>
          </cell>
          <cell r="Y1099">
            <v>0.31245432533568135</v>
          </cell>
          <cell r="Z1099">
            <v>19.899999999999999</v>
          </cell>
          <cell r="AA1099">
            <v>3.7999999999999999E-2</v>
          </cell>
          <cell r="AB1099" t="str">
            <v>YES</v>
          </cell>
          <cell r="AC1099">
            <v>20.65</v>
          </cell>
          <cell r="AD1099" t="str">
            <v>I</v>
          </cell>
          <cell r="AE1099" t="e">
            <v>#N/A</v>
          </cell>
          <cell r="AF1099" t="e">
            <v>#N/A</v>
          </cell>
          <cell r="AG1099">
            <v>1</v>
          </cell>
          <cell r="AH1099" t="e">
            <v>#N/A</v>
          </cell>
          <cell r="AI1099">
            <v>0</v>
          </cell>
          <cell r="AJ1099">
            <v>0</v>
          </cell>
          <cell r="AL1099" t="e">
            <v>#N/A</v>
          </cell>
          <cell r="AM1099" t="e">
            <v>#N/A</v>
          </cell>
          <cell r="AN1099" t="str">
            <v/>
          </cell>
          <cell r="AO1099" t="str">
            <v>x</v>
          </cell>
        </row>
        <row r="1100">
          <cell r="B1100" t="str">
            <v>SHI135RS100AE57,AK57,AT57</v>
          </cell>
          <cell r="C1100" t="str">
            <v>Rondec-Step</v>
          </cell>
          <cell r="D1100" t="str">
            <v>I135RS100--57</v>
          </cell>
          <cell r="E1100" t="str">
            <v>3/8"</v>
          </cell>
          <cell r="G1100" t="str">
            <v>EA</v>
          </cell>
          <cell r="J1100" t="str">
            <v>I</v>
          </cell>
          <cell r="K1100">
            <v>0.04</v>
          </cell>
          <cell r="L1100">
            <v>17.329999999999998</v>
          </cell>
          <cell r="M1100">
            <v>0.55000000000000004</v>
          </cell>
          <cell r="N1100">
            <v>7.7984999999999989</v>
          </cell>
          <cell r="O1100">
            <v>1.04E-2</v>
          </cell>
          <cell r="P1100">
            <v>0</v>
          </cell>
          <cell r="Q1100">
            <v>0</v>
          </cell>
          <cell r="R1100">
            <v>7.8088999999999986</v>
          </cell>
          <cell r="S1100">
            <v>1</v>
          </cell>
          <cell r="T1100">
            <v>2.64</v>
          </cell>
          <cell r="U1100">
            <v>20.62</v>
          </cell>
          <cell r="V1100">
            <v>0.03</v>
          </cell>
          <cell r="X1100">
            <v>20.65</v>
          </cell>
          <cell r="Y1100">
            <v>0.31244552058111391</v>
          </cell>
          <cell r="Z1100">
            <v>19.899999999999999</v>
          </cell>
          <cell r="AA1100">
            <v>3.7999999999999999E-2</v>
          </cell>
          <cell r="AB1100" t="str">
            <v>YES</v>
          </cell>
          <cell r="AC1100">
            <v>20.65</v>
          </cell>
          <cell r="AD1100" t="str">
            <v>I</v>
          </cell>
          <cell r="AE1100" t="e">
            <v>#N/A</v>
          </cell>
          <cell r="AF1100" t="e">
            <v>#N/A</v>
          </cell>
          <cell r="AG1100">
            <v>1</v>
          </cell>
          <cell r="AH1100" t="e">
            <v>#N/A</v>
          </cell>
          <cell r="AI1100">
            <v>0</v>
          </cell>
          <cell r="AJ1100">
            <v>0</v>
          </cell>
          <cell r="AL1100" t="e">
            <v>#N/A</v>
          </cell>
          <cell r="AM1100" t="e">
            <v>#N/A</v>
          </cell>
          <cell r="AN1100" t="str">
            <v/>
          </cell>
          <cell r="AO1100" t="str">
            <v>x</v>
          </cell>
        </row>
        <row r="1101">
          <cell r="B1101" t="str">
            <v>SHI135RS125AE57,AK57,AT57</v>
          </cell>
          <cell r="C1101" t="str">
            <v>Rondec-Step</v>
          </cell>
          <cell r="D1101" t="str">
            <v>I135RS125--57</v>
          </cell>
          <cell r="E1101" t="str">
            <v>1/2"</v>
          </cell>
          <cell r="G1101" t="str">
            <v>EA</v>
          </cell>
          <cell r="J1101" t="str">
            <v>I</v>
          </cell>
          <cell r="K1101">
            <v>0.05</v>
          </cell>
          <cell r="L1101">
            <v>17.329999999999998</v>
          </cell>
          <cell r="M1101">
            <v>0.55000000000000004</v>
          </cell>
          <cell r="N1101">
            <v>7.7984999999999989</v>
          </cell>
          <cell r="O1101">
            <v>1.0500000000000001E-2</v>
          </cell>
          <cell r="P1101">
            <v>0</v>
          </cell>
          <cell r="Q1101">
            <v>0</v>
          </cell>
          <cell r="R1101">
            <v>7.8089999999999993</v>
          </cell>
          <cell r="S1101">
            <v>1</v>
          </cell>
          <cell r="T1101">
            <v>2.64</v>
          </cell>
          <cell r="U1101">
            <v>20.62</v>
          </cell>
          <cell r="V1101">
            <v>0.03</v>
          </cell>
          <cell r="X1101">
            <v>20.65</v>
          </cell>
          <cell r="Y1101">
            <v>0.31243671582654642</v>
          </cell>
          <cell r="Z1101">
            <v>19.899999999999999</v>
          </cell>
          <cell r="AA1101">
            <v>3.7999999999999999E-2</v>
          </cell>
          <cell r="AB1101" t="str">
            <v>YES</v>
          </cell>
          <cell r="AC1101">
            <v>20.65</v>
          </cell>
          <cell r="AD1101" t="str">
            <v>I</v>
          </cell>
          <cell r="AE1101" t="e">
            <v>#N/A</v>
          </cell>
          <cell r="AF1101" t="e">
            <v>#N/A</v>
          </cell>
          <cell r="AG1101">
            <v>1</v>
          </cell>
          <cell r="AH1101" t="e">
            <v>#N/A</v>
          </cell>
          <cell r="AI1101">
            <v>0</v>
          </cell>
          <cell r="AJ1101">
            <v>0</v>
          </cell>
          <cell r="AL1101" t="e">
            <v>#N/A</v>
          </cell>
          <cell r="AM1101" t="e">
            <v>#N/A</v>
          </cell>
          <cell r="AN1101" t="str">
            <v/>
          </cell>
          <cell r="AO1101" t="str">
            <v>x</v>
          </cell>
        </row>
        <row r="1102">
          <cell r="B1102" t="str">
            <v>SHRS80AM57</v>
          </cell>
          <cell r="C1102" t="str">
            <v>Rondec-Step</v>
          </cell>
          <cell r="D1102" t="str">
            <v>RS80AM57</v>
          </cell>
          <cell r="E1102" t="str">
            <v>5/16" x 8'</v>
          </cell>
          <cell r="G1102" t="str">
            <v>EA</v>
          </cell>
          <cell r="J1102" t="str">
            <v>I</v>
          </cell>
          <cell r="K1102">
            <v>2.2400000000000002</v>
          </cell>
          <cell r="L1102">
            <v>38.14</v>
          </cell>
          <cell r="M1102">
            <v>0.55000000000000004</v>
          </cell>
          <cell r="N1102">
            <v>17.163</v>
          </cell>
          <cell r="O1102">
            <v>3.2400000000000005E-2</v>
          </cell>
          <cell r="P1102">
            <v>0</v>
          </cell>
          <cell r="Q1102">
            <v>0</v>
          </cell>
          <cell r="R1102">
            <v>17.195399999999999</v>
          </cell>
          <cell r="S1102">
            <v>1</v>
          </cell>
          <cell r="T1102">
            <v>2.64</v>
          </cell>
          <cell r="U1102">
            <v>45.4</v>
          </cell>
          <cell r="V1102">
            <v>0</v>
          </cell>
          <cell r="X1102">
            <v>45.4</v>
          </cell>
          <cell r="Y1102">
            <v>0.31135762915498605</v>
          </cell>
          <cell r="Z1102">
            <v>43.8</v>
          </cell>
          <cell r="AA1102">
            <v>3.6999999999999998E-2</v>
          </cell>
          <cell r="AB1102" t="str">
            <v>YES</v>
          </cell>
          <cell r="AC1102">
            <v>45.4</v>
          </cell>
          <cell r="AD1102" t="str">
            <v>I</v>
          </cell>
          <cell r="AE1102" t="e">
            <v>#N/A</v>
          </cell>
          <cell r="AF1102" t="e">
            <v>#N/A</v>
          </cell>
          <cell r="AG1102">
            <v>1</v>
          </cell>
          <cell r="AH1102" t="e">
            <v>#N/A</v>
          </cell>
          <cell r="AI1102">
            <v>0</v>
          </cell>
          <cell r="AJ1102">
            <v>0</v>
          </cell>
          <cell r="AL1102" t="e">
            <v>#N/A</v>
          </cell>
          <cell r="AM1102" t="e">
            <v>#N/A</v>
          </cell>
          <cell r="AN1102" t="str">
            <v/>
          </cell>
          <cell r="AO1102" t="str">
            <v>x</v>
          </cell>
        </row>
        <row r="1103">
          <cell r="B1103" t="str">
            <v>SHRS100AM57</v>
          </cell>
          <cell r="C1103" t="str">
            <v>Rondec-Step</v>
          </cell>
          <cell r="D1103" t="str">
            <v>RS100AM57</v>
          </cell>
          <cell r="E1103" t="str">
            <v>3/8" x 8'</v>
          </cell>
          <cell r="G1103" t="str">
            <v>EA</v>
          </cell>
          <cell r="J1103" t="str">
            <v>I</v>
          </cell>
          <cell r="K1103">
            <v>2.4300000000000002</v>
          </cell>
          <cell r="L1103">
            <v>38.75</v>
          </cell>
          <cell r="M1103">
            <v>0.55000000000000004</v>
          </cell>
          <cell r="N1103">
            <v>17.4375</v>
          </cell>
          <cell r="O1103">
            <v>3.4300000000000004E-2</v>
          </cell>
          <cell r="P1103">
            <v>0</v>
          </cell>
          <cell r="Q1103">
            <v>0</v>
          </cell>
          <cell r="R1103">
            <v>17.471800000000002</v>
          </cell>
          <cell r="S1103">
            <v>1</v>
          </cell>
          <cell r="T1103">
            <v>2.64</v>
          </cell>
          <cell r="U1103">
            <v>46.13</v>
          </cell>
          <cell r="V1103">
            <v>0.02</v>
          </cell>
          <cell r="X1103">
            <v>46.15</v>
          </cell>
          <cell r="Y1103">
            <v>0.31165960799763609</v>
          </cell>
          <cell r="Z1103">
            <v>44.5</v>
          </cell>
          <cell r="AA1103">
            <v>3.6999999999999998E-2</v>
          </cell>
          <cell r="AB1103" t="str">
            <v>YES</v>
          </cell>
          <cell r="AC1103">
            <v>46.15</v>
          </cell>
          <cell r="AD1103" t="str">
            <v>I</v>
          </cell>
          <cell r="AE1103" t="e">
            <v>#N/A</v>
          </cell>
          <cell r="AF1103" t="e">
            <v>#N/A</v>
          </cell>
          <cell r="AG1103">
            <v>1</v>
          </cell>
          <cell r="AH1103" t="e">
            <v>#N/A</v>
          </cell>
          <cell r="AI1103">
            <v>0</v>
          </cell>
          <cell r="AJ1103">
            <v>0</v>
          </cell>
          <cell r="AL1103" t="e">
            <v>#N/A</v>
          </cell>
          <cell r="AM1103" t="e">
            <v>#N/A</v>
          </cell>
          <cell r="AN1103" t="str">
            <v/>
          </cell>
          <cell r="AO1103" t="str">
            <v>x</v>
          </cell>
        </row>
        <row r="1104">
          <cell r="B1104" t="str">
            <v>SHRS125AM57</v>
          </cell>
          <cell r="C1104" t="str">
            <v>Rondec-Step</v>
          </cell>
          <cell r="D1104" t="str">
            <v>RS125AM57</v>
          </cell>
          <cell r="E1104" t="str">
            <v>1/2" x 8'</v>
          </cell>
          <cell r="G1104" t="str">
            <v>EA</v>
          </cell>
          <cell r="J1104" t="str">
            <v>I</v>
          </cell>
          <cell r="K1104">
            <v>2.67</v>
          </cell>
          <cell r="L1104">
            <v>40.54</v>
          </cell>
          <cell r="M1104">
            <v>0.55000000000000004</v>
          </cell>
          <cell r="N1104">
            <v>18.242999999999999</v>
          </cell>
          <cell r="O1104">
            <v>3.6700000000000003E-2</v>
          </cell>
          <cell r="P1104">
            <v>0</v>
          </cell>
          <cell r="Q1104">
            <v>0</v>
          </cell>
          <cell r="R1104">
            <v>18.279699999999998</v>
          </cell>
          <cell r="S1104">
            <v>1</v>
          </cell>
          <cell r="T1104">
            <v>2.64</v>
          </cell>
          <cell r="U1104">
            <v>48.26</v>
          </cell>
          <cell r="V1104">
            <v>-0.01</v>
          </cell>
          <cell r="X1104">
            <v>48.25</v>
          </cell>
          <cell r="Y1104">
            <v>0.31117475270843159</v>
          </cell>
          <cell r="Z1104">
            <v>46.55</v>
          </cell>
          <cell r="AA1104">
            <v>3.6999999999999998E-2</v>
          </cell>
          <cell r="AB1104" t="str">
            <v>YES</v>
          </cell>
          <cell r="AC1104">
            <v>48.25</v>
          </cell>
          <cell r="AD1104" t="str">
            <v>I</v>
          </cell>
          <cell r="AE1104" t="e">
            <v>#N/A</v>
          </cell>
          <cell r="AF1104" t="e">
            <v>#N/A</v>
          </cell>
          <cell r="AG1104">
            <v>1</v>
          </cell>
          <cell r="AH1104" t="e">
            <v>#N/A</v>
          </cell>
          <cell r="AI1104">
            <v>0</v>
          </cell>
          <cell r="AJ1104">
            <v>0</v>
          </cell>
          <cell r="AL1104" t="e">
            <v>#N/A</v>
          </cell>
          <cell r="AM1104" t="e">
            <v>#N/A</v>
          </cell>
          <cell r="AN1104" t="str">
            <v/>
          </cell>
          <cell r="AO1104" t="str">
            <v>x</v>
          </cell>
        </row>
        <row r="1105">
          <cell r="B1105" t="str">
            <v>SHE90RS80AM57</v>
          </cell>
          <cell r="C1105" t="str">
            <v>Rondec-Step</v>
          </cell>
          <cell r="D1105" t="str">
            <v>E90RS80AM57</v>
          </cell>
          <cell r="E1105" t="str">
            <v>5/16"</v>
          </cell>
          <cell r="G1105" t="str">
            <v>EA</v>
          </cell>
          <cell r="J1105" t="str">
            <v>I</v>
          </cell>
          <cell r="K1105">
            <v>0.04</v>
          </cell>
          <cell r="L1105">
            <v>17.329999999999998</v>
          </cell>
          <cell r="M1105">
            <v>0.55000000000000004</v>
          </cell>
          <cell r="N1105">
            <v>7.7984999999999989</v>
          </cell>
          <cell r="O1105">
            <v>1.04E-2</v>
          </cell>
          <cell r="P1105">
            <v>0</v>
          </cell>
          <cell r="Q1105">
            <v>0</v>
          </cell>
          <cell r="R1105">
            <v>7.8088999999999986</v>
          </cell>
          <cell r="S1105">
            <v>1</v>
          </cell>
          <cell r="T1105">
            <v>2.64</v>
          </cell>
          <cell r="U1105">
            <v>20.62</v>
          </cell>
          <cell r="V1105">
            <v>0.03</v>
          </cell>
          <cell r="X1105">
            <v>20.65</v>
          </cell>
          <cell r="Y1105">
            <v>0.31244552058111391</v>
          </cell>
          <cell r="Z1105">
            <v>19.899999999999999</v>
          </cell>
          <cell r="AA1105">
            <v>3.7999999999999999E-2</v>
          </cell>
          <cell r="AB1105" t="str">
            <v>YES</v>
          </cell>
          <cell r="AC1105">
            <v>20.65</v>
          </cell>
          <cell r="AD1105" t="str">
            <v>I</v>
          </cell>
          <cell r="AE1105" t="e">
            <v>#N/A</v>
          </cell>
          <cell r="AF1105" t="e">
            <v>#N/A</v>
          </cell>
          <cell r="AG1105">
            <v>1</v>
          </cell>
          <cell r="AH1105" t="e">
            <v>#N/A</v>
          </cell>
          <cell r="AI1105">
            <v>0</v>
          </cell>
          <cell r="AJ1105">
            <v>0</v>
          </cell>
          <cell r="AL1105" t="e">
            <v>#N/A</v>
          </cell>
          <cell r="AM1105" t="e">
            <v>#N/A</v>
          </cell>
          <cell r="AN1105" t="str">
            <v/>
          </cell>
          <cell r="AO1105" t="str">
            <v>x</v>
          </cell>
        </row>
        <row r="1106">
          <cell r="B1106" t="str">
            <v>SHE90RS100AM57</v>
          </cell>
          <cell r="C1106" t="str">
            <v>Rondec-Step</v>
          </cell>
          <cell r="D1106" t="str">
            <v>E90RS100AM57</v>
          </cell>
          <cell r="E1106" t="str">
            <v>3/8"</v>
          </cell>
          <cell r="G1106" t="str">
            <v>EA</v>
          </cell>
          <cell r="J1106" t="str">
            <v>I</v>
          </cell>
          <cell r="K1106">
            <v>0.05</v>
          </cell>
          <cell r="L1106">
            <v>17.329999999999998</v>
          </cell>
          <cell r="M1106">
            <v>0.55000000000000004</v>
          </cell>
          <cell r="N1106">
            <v>7.7984999999999989</v>
          </cell>
          <cell r="O1106">
            <v>1.0500000000000001E-2</v>
          </cell>
          <cell r="P1106">
            <v>0</v>
          </cell>
          <cell r="Q1106">
            <v>0</v>
          </cell>
          <cell r="R1106">
            <v>7.8089999999999993</v>
          </cell>
          <cell r="S1106">
            <v>1</v>
          </cell>
          <cell r="T1106">
            <v>2.64</v>
          </cell>
          <cell r="U1106">
            <v>20.62</v>
          </cell>
          <cell r="V1106">
            <v>0.03</v>
          </cell>
          <cell r="X1106">
            <v>20.65</v>
          </cell>
          <cell r="Y1106">
            <v>0.31243671582654642</v>
          </cell>
          <cell r="Z1106">
            <v>19.899999999999999</v>
          </cell>
          <cell r="AA1106">
            <v>3.7999999999999999E-2</v>
          </cell>
          <cell r="AB1106" t="str">
            <v>YES</v>
          </cell>
          <cell r="AC1106">
            <v>20.65</v>
          </cell>
          <cell r="AD1106" t="str">
            <v>I</v>
          </cell>
          <cell r="AE1106" t="e">
            <v>#N/A</v>
          </cell>
          <cell r="AF1106" t="e">
            <v>#N/A</v>
          </cell>
          <cell r="AG1106">
            <v>1</v>
          </cell>
          <cell r="AH1106" t="e">
            <v>#N/A</v>
          </cell>
          <cell r="AI1106">
            <v>0</v>
          </cell>
          <cell r="AJ1106">
            <v>0</v>
          </cell>
          <cell r="AL1106" t="e">
            <v>#N/A</v>
          </cell>
          <cell r="AM1106" t="e">
            <v>#N/A</v>
          </cell>
          <cell r="AN1106" t="str">
            <v/>
          </cell>
          <cell r="AO1106" t="str">
            <v>x</v>
          </cell>
        </row>
        <row r="1107">
          <cell r="B1107" t="str">
            <v>SHE90RS125AM57</v>
          </cell>
          <cell r="C1107" t="str">
            <v>Rondec-Step</v>
          </cell>
          <cell r="D1107" t="str">
            <v>E90RS125AM57</v>
          </cell>
          <cell r="E1107" t="str">
            <v>1/2"</v>
          </cell>
          <cell r="G1107" t="str">
            <v>EA</v>
          </cell>
          <cell r="J1107" t="str">
            <v>I</v>
          </cell>
          <cell r="K1107">
            <v>0.06</v>
          </cell>
          <cell r="L1107">
            <v>17.329999999999998</v>
          </cell>
          <cell r="M1107">
            <v>0.55000000000000004</v>
          </cell>
          <cell r="N1107">
            <v>7.7984999999999989</v>
          </cell>
          <cell r="O1107">
            <v>1.06E-2</v>
          </cell>
          <cell r="P1107">
            <v>0</v>
          </cell>
          <cell r="Q1107">
            <v>0</v>
          </cell>
          <cell r="R1107">
            <v>7.809099999999999</v>
          </cell>
          <cell r="S1107">
            <v>1</v>
          </cell>
          <cell r="T1107">
            <v>2.64</v>
          </cell>
          <cell r="U1107">
            <v>20.62</v>
          </cell>
          <cell r="V1107">
            <v>0.03</v>
          </cell>
          <cell r="X1107">
            <v>20.65</v>
          </cell>
          <cell r="Y1107">
            <v>0.31242791107197893</v>
          </cell>
          <cell r="Z1107">
            <v>19.899999999999999</v>
          </cell>
          <cell r="AA1107">
            <v>3.7999999999999999E-2</v>
          </cell>
          <cell r="AB1107" t="str">
            <v>YES</v>
          </cell>
          <cell r="AC1107">
            <v>20.65</v>
          </cell>
          <cell r="AD1107" t="str">
            <v>I</v>
          </cell>
          <cell r="AE1107" t="e">
            <v>#N/A</v>
          </cell>
          <cell r="AF1107" t="e">
            <v>#N/A</v>
          </cell>
          <cell r="AG1107">
            <v>1</v>
          </cell>
          <cell r="AH1107" t="e">
            <v>#N/A</v>
          </cell>
          <cell r="AI1107">
            <v>0</v>
          </cell>
          <cell r="AJ1107">
            <v>0</v>
          </cell>
          <cell r="AL1107" t="e">
            <v>#N/A</v>
          </cell>
          <cell r="AM1107" t="e">
            <v>#N/A</v>
          </cell>
          <cell r="AN1107" t="str">
            <v/>
          </cell>
          <cell r="AO1107" t="str">
            <v>x</v>
          </cell>
        </row>
        <row r="1108">
          <cell r="B1108" t="str">
            <v>SHE135RS80AM57</v>
          </cell>
          <cell r="C1108" t="str">
            <v>Rondec-Step</v>
          </cell>
          <cell r="D1108" t="str">
            <v>E135RS80AM57</v>
          </cell>
          <cell r="E1108" t="str">
            <v>5/16"</v>
          </cell>
          <cell r="G1108" t="str">
            <v>EA</v>
          </cell>
          <cell r="J1108" t="str">
            <v>I</v>
          </cell>
          <cell r="K1108">
            <v>0.03</v>
          </cell>
          <cell r="L1108">
            <v>17.329999999999998</v>
          </cell>
          <cell r="M1108">
            <v>0.55000000000000004</v>
          </cell>
          <cell r="N1108">
            <v>7.7984999999999989</v>
          </cell>
          <cell r="O1108">
            <v>1.03E-2</v>
          </cell>
          <cell r="P1108">
            <v>0</v>
          </cell>
          <cell r="Q1108">
            <v>0</v>
          </cell>
          <cell r="R1108">
            <v>7.8087999999999989</v>
          </cell>
          <cell r="S1108">
            <v>1</v>
          </cell>
          <cell r="T1108">
            <v>2.64</v>
          </cell>
          <cell r="U1108">
            <v>20.62</v>
          </cell>
          <cell r="V1108">
            <v>0.03</v>
          </cell>
          <cell r="X1108">
            <v>20.65</v>
          </cell>
          <cell r="Y1108">
            <v>0.31245432533568135</v>
          </cell>
          <cell r="Z1108">
            <v>19.899999999999999</v>
          </cell>
          <cell r="AA1108">
            <v>3.7999999999999999E-2</v>
          </cell>
          <cell r="AB1108" t="str">
            <v>YES</v>
          </cell>
          <cell r="AC1108">
            <v>20.65</v>
          </cell>
          <cell r="AD1108" t="str">
            <v>I</v>
          </cell>
          <cell r="AE1108" t="e">
            <v>#N/A</v>
          </cell>
          <cell r="AF1108" t="e">
            <v>#N/A</v>
          </cell>
          <cell r="AG1108">
            <v>1</v>
          </cell>
          <cell r="AH1108" t="e">
            <v>#N/A</v>
          </cell>
          <cell r="AI1108">
            <v>0</v>
          </cell>
          <cell r="AJ1108">
            <v>0</v>
          </cell>
          <cell r="AL1108" t="e">
            <v>#N/A</v>
          </cell>
          <cell r="AM1108" t="e">
            <v>#N/A</v>
          </cell>
          <cell r="AN1108" t="str">
            <v/>
          </cell>
          <cell r="AO1108" t="str">
            <v>x</v>
          </cell>
        </row>
        <row r="1109">
          <cell r="B1109" t="str">
            <v>SHE135RS100AM57</v>
          </cell>
          <cell r="C1109" t="str">
            <v>Rondec-Step</v>
          </cell>
          <cell r="D1109" t="str">
            <v>E135RS100AM57</v>
          </cell>
          <cell r="E1109" t="str">
            <v>3/8"</v>
          </cell>
          <cell r="G1109" t="str">
            <v>EA</v>
          </cell>
          <cell r="J1109" t="str">
            <v>I</v>
          </cell>
          <cell r="K1109">
            <v>3.5000000000000003E-2</v>
          </cell>
          <cell r="L1109">
            <v>17.329999999999998</v>
          </cell>
          <cell r="M1109">
            <v>0.55000000000000004</v>
          </cell>
          <cell r="N1109">
            <v>7.7984999999999989</v>
          </cell>
          <cell r="O1109">
            <v>1.035E-2</v>
          </cell>
          <cell r="P1109">
            <v>0</v>
          </cell>
          <cell r="Q1109">
            <v>0</v>
          </cell>
          <cell r="R1109">
            <v>7.8088499999999987</v>
          </cell>
          <cell r="S1109">
            <v>1</v>
          </cell>
          <cell r="T1109">
            <v>2.64</v>
          </cell>
          <cell r="U1109">
            <v>20.62</v>
          </cell>
          <cell r="V1109">
            <v>0.03</v>
          </cell>
          <cell r="X1109">
            <v>20.65</v>
          </cell>
          <cell r="Y1109">
            <v>0.31244992295839763</v>
          </cell>
          <cell r="Z1109">
            <v>19.899999999999999</v>
          </cell>
          <cell r="AA1109">
            <v>3.7999999999999999E-2</v>
          </cell>
          <cell r="AB1109" t="str">
            <v>YES</v>
          </cell>
          <cell r="AC1109">
            <v>20.65</v>
          </cell>
          <cell r="AD1109" t="str">
            <v>I</v>
          </cell>
          <cell r="AE1109" t="e">
            <v>#N/A</v>
          </cell>
          <cell r="AF1109" t="e">
            <v>#N/A</v>
          </cell>
          <cell r="AG1109">
            <v>1</v>
          </cell>
          <cell r="AH1109" t="e">
            <v>#N/A</v>
          </cell>
          <cell r="AI1109">
            <v>0</v>
          </cell>
          <cell r="AJ1109">
            <v>0</v>
          </cell>
          <cell r="AL1109" t="e">
            <v>#N/A</v>
          </cell>
          <cell r="AM1109" t="e">
            <v>#N/A</v>
          </cell>
          <cell r="AN1109" t="str">
            <v/>
          </cell>
          <cell r="AO1109" t="str">
            <v>x</v>
          </cell>
        </row>
        <row r="1110">
          <cell r="B1110" t="str">
            <v>SHE135RS125AM57</v>
          </cell>
          <cell r="C1110" t="str">
            <v>Rondec-Step</v>
          </cell>
          <cell r="D1110" t="str">
            <v>E135RS125AM57</v>
          </cell>
          <cell r="E1110" t="str">
            <v>1/2"</v>
          </cell>
          <cell r="G1110" t="str">
            <v>EA</v>
          </cell>
          <cell r="J1110" t="str">
            <v>I</v>
          </cell>
          <cell r="K1110">
            <v>0.04</v>
          </cell>
          <cell r="L1110">
            <v>17.329999999999998</v>
          </cell>
          <cell r="M1110">
            <v>0.55000000000000004</v>
          </cell>
          <cell r="N1110">
            <v>7.7984999999999989</v>
          </cell>
          <cell r="O1110">
            <v>1.04E-2</v>
          </cell>
          <cell r="P1110">
            <v>0</v>
          </cell>
          <cell r="Q1110">
            <v>0</v>
          </cell>
          <cell r="R1110">
            <v>7.8088999999999986</v>
          </cell>
          <cell r="S1110">
            <v>1</v>
          </cell>
          <cell r="T1110">
            <v>2.64</v>
          </cell>
          <cell r="U1110">
            <v>20.62</v>
          </cell>
          <cell r="V1110">
            <v>0.03</v>
          </cell>
          <cell r="X1110">
            <v>20.65</v>
          </cell>
          <cell r="Y1110">
            <v>0.31244552058111391</v>
          </cell>
          <cell r="Z1110">
            <v>19.899999999999999</v>
          </cell>
          <cell r="AA1110">
            <v>3.7999999999999999E-2</v>
          </cell>
          <cell r="AB1110" t="str">
            <v>YES</v>
          </cell>
          <cell r="AC1110">
            <v>20.65</v>
          </cell>
          <cell r="AD1110" t="str">
            <v>I</v>
          </cell>
          <cell r="AE1110" t="e">
            <v>#N/A</v>
          </cell>
          <cell r="AF1110" t="e">
            <v>#N/A</v>
          </cell>
          <cell r="AG1110">
            <v>1</v>
          </cell>
          <cell r="AH1110" t="e">
            <v>#N/A</v>
          </cell>
          <cell r="AI1110">
            <v>0</v>
          </cell>
          <cell r="AJ1110">
            <v>0</v>
          </cell>
          <cell r="AL1110" t="e">
            <v>#N/A</v>
          </cell>
          <cell r="AM1110" t="e">
            <v>#N/A</v>
          </cell>
          <cell r="AN1110" t="str">
            <v/>
          </cell>
          <cell r="AO1110" t="str">
            <v>x</v>
          </cell>
        </row>
        <row r="1111">
          <cell r="B1111" t="str">
            <v>SHI90RS80AM57</v>
          </cell>
          <cell r="C1111" t="str">
            <v>Rondec-Step</v>
          </cell>
          <cell r="D1111" t="str">
            <v>I90RS80AM57</v>
          </cell>
          <cell r="E1111" t="str">
            <v>5/16"</v>
          </cell>
          <cell r="G1111" t="str">
            <v>EA</v>
          </cell>
          <cell r="J1111" t="str">
            <v>I</v>
          </cell>
          <cell r="K1111">
            <v>0.03</v>
          </cell>
          <cell r="L1111">
            <v>17.329999999999998</v>
          </cell>
          <cell r="M1111">
            <v>0.55000000000000004</v>
          </cell>
          <cell r="N1111">
            <v>7.7984999999999989</v>
          </cell>
          <cell r="O1111">
            <v>1.03E-2</v>
          </cell>
          <cell r="P1111">
            <v>0</v>
          </cell>
          <cell r="Q1111">
            <v>0</v>
          </cell>
          <cell r="R1111">
            <v>7.8087999999999989</v>
          </cell>
          <cell r="S1111">
            <v>1</v>
          </cell>
          <cell r="T1111">
            <v>2.64</v>
          </cell>
          <cell r="U1111">
            <v>20.62</v>
          </cell>
          <cell r="V1111">
            <v>0.03</v>
          </cell>
          <cell r="X1111">
            <v>20.65</v>
          </cell>
          <cell r="Y1111">
            <v>0.31245432533568135</v>
          </cell>
          <cell r="Z1111">
            <v>19.899999999999999</v>
          </cell>
          <cell r="AA1111">
            <v>3.7999999999999999E-2</v>
          </cell>
          <cell r="AB1111" t="str">
            <v>YES</v>
          </cell>
          <cell r="AC1111">
            <v>20.65</v>
          </cell>
          <cell r="AD1111" t="str">
            <v>I</v>
          </cell>
          <cell r="AE1111" t="e">
            <v>#N/A</v>
          </cell>
          <cell r="AF1111" t="e">
            <v>#N/A</v>
          </cell>
          <cell r="AG1111">
            <v>1</v>
          </cell>
          <cell r="AH1111" t="e">
            <v>#N/A</v>
          </cell>
          <cell r="AI1111">
            <v>0</v>
          </cell>
          <cell r="AJ1111">
            <v>0</v>
          </cell>
          <cell r="AL1111" t="e">
            <v>#N/A</v>
          </cell>
          <cell r="AM1111" t="e">
            <v>#N/A</v>
          </cell>
          <cell r="AN1111" t="str">
            <v/>
          </cell>
          <cell r="AO1111" t="str">
            <v>x</v>
          </cell>
        </row>
        <row r="1112">
          <cell r="B1112" t="str">
            <v>SHI90RS100AM57</v>
          </cell>
          <cell r="C1112" t="str">
            <v>Rondec-Step</v>
          </cell>
          <cell r="D1112" t="str">
            <v>I90RS100AM57</v>
          </cell>
          <cell r="E1112" t="str">
            <v>3/8"</v>
          </cell>
          <cell r="G1112" t="str">
            <v>EA</v>
          </cell>
          <cell r="J1112" t="str">
            <v>I</v>
          </cell>
          <cell r="K1112">
            <v>0.03</v>
          </cell>
          <cell r="L1112">
            <v>17.329999999999998</v>
          </cell>
          <cell r="M1112">
            <v>0.55000000000000004</v>
          </cell>
          <cell r="N1112">
            <v>7.7984999999999989</v>
          </cell>
          <cell r="O1112">
            <v>1.03E-2</v>
          </cell>
          <cell r="P1112">
            <v>0</v>
          </cell>
          <cell r="Q1112">
            <v>0</v>
          </cell>
          <cell r="R1112">
            <v>7.8087999999999989</v>
          </cell>
          <cell r="S1112">
            <v>1</v>
          </cell>
          <cell r="T1112">
            <v>2.64</v>
          </cell>
          <cell r="U1112">
            <v>20.62</v>
          </cell>
          <cell r="V1112">
            <v>0.03</v>
          </cell>
          <cell r="X1112">
            <v>20.65</v>
          </cell>
          <cell r="Y1112">
            <v>0.31245432533568135</v>
          </cell>
          <cell r="Z1112">
            <v>19.899999999999999</v>
          </cell>
          <cell r="AA1112">
            <v>3.7999999999999999E-2</v>
          </cell>
          <cell r="AB1112" t="str">
            <v>YES</v>
          </cell>
          <cell r="AC1112">
            <v>20.65</v>
          </cell>
          <cell r="AD1112" t="str">
            <v>I</v>
          </cell>
          <cell r="AE1112" t="e">
            <v>#N/A</v>
          </cell>
          <cell r="AF1112" t="e">
            <v>#N/A</v>
          </cell>
          <cell r="AG1112">
            <v>1</v>
          </cell>
          <cell r="AH1112" t="e">
            <v>#N/A</v>
          </cell>
          <cell r="AI1112">
            <v>0</v>
          </cell>
          <cell r="AJ1112">
            <v>0</v>
          </cell>
          <cell r="AL1112" t="e">
            <v>#N/A</v>
          </cell>
          <cell r="AM1112" t="e">
            <v>#N/A</v>
          </cell>
          <cell r="AN1112" t="str">
            <v/>
          </cell>
          <cell r="AO1112" t="str">
            <v>x</v>
          </cell>
        </row>
        <row r="1113">
          <cell r="B1113" t="str">
            <v>SHI90RS125AM57</v>
          </cell>
          <cell r="C1113" t="str">
            <v>Rondec-Step</v>
          </cell>
          <cell r="D1113" t="str">
            <v>I90RS125AM57</v>
          </cell>
          <cell r="E1113" t="str">
            <v>1/2"</v>
          </cell>
          <cell r="G1113" t="str">
            <v>EA</v>
          </cell>
          <cell r="J1113" t="str">
            <v>I</v>
          </cell>
          <cell r="K1113">
            <v>0.04</v>
          </cell>
          <cell r="L1113">
            <v>17.329999999999998</v>
          </cell>
          <cell r="M1113">
            <v>0.55000000000000004</v>
          </cell>
          <cell r="N1113">
            <v>7.7984999999999989</v>
          </cell>
          <cell r="O1113">
            <v>1.04E-2</v>
          </cell>
          <cell r="P1113">
            <v>0</v>
          </cell>
          <cell r="Q1113">
            <v>0</v>
          </cell>
          <cell r="R1113">
            <v>7.8088999999999986</v>
          </cell>
          <cell r="S1113">
            <v>1</v>
          </cell>
          <cell r="T1113">
            <v>2.64</v>
          </cell>
          <cell r="U1113">
            <v>20.62</v>
          </cell>
          <cell r="V1113">
            <v>0.03</v>
          </cell>
          <cell r="X1113">
            <v>20.65</v>
          </cell>
          <cell r="Y1113">
            <v>0.31244552058111391</v>
          </cell>
          <cell r="Z1113">
            <v>19.899999999999999</v>
          </cell>
          <cell r="AA1113">
            <v>3.7999999999999999E-2</v>
          </cell>
          <cell r="AB1113" t="str">
            <v>YES</v>
          </cell>
          <cell r="AC1113">
            <v>20.65</v>
          </cell>
          <cell r="AD1113" t="str">
            <v>I</v>
          </cell>
          <cell r="AE1113" t="e">
            <v>#N/A</v>
          </cell>
          <cell r="AF1113" t="e">
            <v>#N/A</v>
          </cell>
          <cell r="AG1113">
            <v>1</v>
          </cell>
          <cell r="AH1113" t="e">
            <v>#N/A</v>
          </cell>
          <cell r="AI1113">
            <v>0</v>
          </cell>
          <cell r="AJ1113">
            <v>0</v>
          </cell>
          <cell r="AL1113" t="e">
            <v>#N/A</v>
          </cell>
          <cell r="AM1113" t="e">
            <v>#N/A</v>
          </cell>
          <cell r="AN1113" t="str">
            <v/>
          </cell>
          <cell r="AO1113" t="str">
            <v>x</v>
          </cell>
        </row>
        <row r="1114">
          <cell r="B1114" t="str">
            <v>SHI135RS80AM57</v>
          </cell>
          <cell r="C1114" t="str">
            <v>Rondec-Step</v>
          </cell>
          <cell r="D1114" t="str">
            <v>I135RS80AM57</v>
          </cell>
          <cell r="E1114" t="str">
            <v>5/16"</v>
          </cell>
          <cell r="G1114" t="str">
            <v>EA</v>
          </cell>
          <cell r="J1114" t="str">
            <v>I</v>
          </cell>
          <cell r="K1114">
            <v>0.03</v>
          </cell>
          <cell r="L1114">
            <v>17.329999999999998</v>
          </cell>
          <cell r="M1114">
            <v>0.55000000000000004</v>
          </cell>
          <cell r="N1114">
            <v>7.7984999999999989</v>
          </cell>
          <cell r="O1114">
            <v>1.03E-2</v>
          </cell>
          <cell r="P1114">
            <v>0</v>
          </cell>
          <cell r="Q1114">
            <v>0</v>
          </cell>
          <cell r="R1114">
            <v>7.8087999999999989</v>
          </cell>
          <cell r="S1114">
            <v>1</v>
          </cell>
          <cell r="T1114">
            <v>2.64</v>
          </cell>
          <cell r="U1114">
            <v>20.62</v>
          </cell>
          <cell r="V1114">
            <v>0.03</v>
          </cell>
          <cell r="X1114">
            <v>20.65</v>
          </cell>
          <cell r="Y1114">
            <v>0.31245432533568135</v>
          </cell>
          <cell r="Z1114">
            <v>19.899999999999999</v>
          </cell>
          <cell r="AA1114">
            <v>3.7999999999999999E-2</v>
          </cell>
          <cell r="AB1114" t="str">
            <v>YES</v>
          </cell>
          <cell r="AC1114">
            <v>20.65</v>
          </cell>
          <cell r="AD1114" t="str">
            <v>I</v>
          </cell>
          <cell r="AE1114" t="e">
            <v>#N/A</v>
          </cell>
          <cell r="AF1114" t="e">
            <v>#N/A</v>
          </cell>
          <cell r="AG1114">
            <v>1</v>
          </cell>
          <cell r="AH1114" t="e">
            <v>#N/A</v>
          </cell>
          <cell r="AI1114">
            <v>0</v>
          </cell>
          <cell r="AJ1114">
            <v>0</v>
          </cell>
          <cell r="AL1114" t="e">
            <v>#N/A</v>
          </cell>
          <cell r="AM1114" t="e">
            <v>#N/A</v>
          </cell>
          <cell r="AN1114" t="str">
            <v/>
          </cell>
          <cell r="AO1114" t="str">
            <v>x</v>
          </cell>
        </row>
        <row r="1115">
          <cell r="B1115" t="str">
            <v>SHI135RS100AM57</v>
          </cell>
          <cell r="C1115" t="str">
            <v>Rondec-Step</v>
          </cell>
          <cell r="D1115" t="str">
            <v>I135RS100AM57</v>
          </cell>
          <cell r="E1115" t="str">
            <v>3/8"</v>
          </cell>
          <cell r="G1115" t="str">
            <v>EA</v>
          </cell>
          <cell r="J1115" t="str">
            <v>I</v>
          </cell>
          <cell r="K1115">
            <v>0.03</v>
          </cell>
          <cell r="L1115">
            <v>17.329999999999998</v>
          </cell>
          <cell r="M1115">
            <v>0.55000000000000004</v>
          </cell>
          <cell r="N1115">
            <v>7.7984999999999989</v>
          </cell>
          <cell r="O1115">
            <v>1.03E-2</v>
          </cell>
          <cell r="P1115">
            <v>0</v>
          </cell>
          <cell r="Q1115">
            <v>0</v>
          </cell>
          <cell r="R1115">
            <v>7.8087999999999989</v>
          </cell>
          <cell r="S1115">
            <v>1</v>
          </cell>
          <cell r="T1115">
            <v>2.64</v>
          </cell>
          <cell r="U1115">
            <v>20.62</v>
          </cell>
          <cell r="V1115">
            <v>0.03</v>
          </cell>
          <cell r="X1115">
            <v>20.65</v>
          </cell>
          <cell r="Y1115">
            <v>0.31245432533568135</v>
          </cell>
          <cell r="Z1115">
            <v>19.899999999999999</v>
          </cell>
          <cell r="AA1115">
            <v>3.7999999999999999E-2</v>
          </cell>
          <cell r="AB1115" t="str">
            <v>YES</v>
          </cell>
          <cell r="AC1115">
            <v>20.65</v>
          </cell>
          <cell r="AD1115" t="str">
            <v>I</v>
          </cell>
          <cell r="AE1115" t="e">
            <v>#N/A</v>
          </cell>
          <cell r="AF1115" t="e">
            <v>#N/A</v>
          </cell>
          <cell r="AG1115">
            <v>1</v>
          </cell>
          <cell r="AH1115" t="e">
            <v>#N/A</v>
          </cell>
          <cell r="AI1115">
            <v>0</v>
          </cell>
          <cell r="AJ1115">
            <v>0</v>
          </cell>
          <cell r="AL1115" t="e">
            <v>#N/A</v>
          </cell>
          <cell r="AM1115" t="e">
            <v>#N/A</v>
          </cell>
          <cell r="AN1115" t="str">
            <v/>
          </cell>
          <cell r="AO1115" t="str">
            <v>x</v>
          </cell>
        </row>
        <row r="1116">
          <cell r="B1116" t="str">
            <v>SHI135RS125AM57</v>
          </cell>
          <cell r="C1116" t="str">
            <v>Rondec-Step</v>
          </cell>
          <cell r="D1116" t="str">
            <v>I135RS125AM57</v>
          </cell>
          <cell r="E1116" t="str">
            <v>1/2"</v>
          </cell>
          <cell r="G1116" t="str">
            <v>EA</v>
          </cell>
          <cell r="J1116" t="str">
            <v>I</v>
          </cell>
          <cell r="K1116">
            <v>0.03</v>
          </cell>
          <cell r="L1116">
            <v>17.329999999999998</v>
          </cell>
          <cell r="M1116">
            <v>0.55000000000000004</v>
          </cell>
          <cell r="N1116">
            <v>7.7984999999999989</v>
          </cell>
          <cell r="O1116">
            <v>1.03E-2</v>
          </cell>
          <cell r="P1116">
            <v>0</v>
          </cell>
          <cell r="Q1116">
            <v>0</v>
          </cell>
          <cell r="R1116">
            <v>7.8087999999999989</v>
          </cell>
          <cell r="S1116">
            <v>1</v>
          </cell>
          <cell r="T1116">
            <v>2.64</v>
          </cell>
          <cell r="U1116">
            <v>20.62</v>
          </cell>
          <cell r="V1116">
            <v>0.03</v>
          </cell>
          <cell r="X1116">
            <v>20.65</v>
          </cell>
          <cell r="Y1116">
            <v>0.31245432533568135</v>
          </cell>
          <cell r="Z1116">
            <v>19.899999999999999</v>
          </cell>
          <cell r="AA1116">
            <v>3.7999999999999999E-2</v>
          </cell>
          <cell r="AB1116" t="str">
            <v>YES</v>
          </cell>
          <cell r="AC1116">
            <v>20.65</v>
          </cell>
          <cell r="AD1116" t="str">
            <v>I</v>
          </cell>
          <cell r="AE1116" t="e">
            <v>#N/A</v>
          </cell>
          <cell r="AF1116" t="e">
            <v>#N/A</v>
          </cell>
          <cell r="AG1116">
            <v>1</v>
          </cell>
          <cell r="AH1116" t="e">
            <v>#N/A</v>
          </cell>
          <cell r="AI1116">
            <v>0</v>
          </cell>
          <cell r="AJ1116">
            <v>0</v>
          </cell>
          <cell r="AL1116" t="e">
            <v>#N/A</v>
          </cell>
          <cell r="AM1116" t="e">
            <v>#N/A</v>
          </cell>
          <cell r="AN1116" t="str">
            <v/>
          </cell>
          <cell r="AO1116" t="str">
            <v>x</v>
          </cell>
        </row>
        <row r="1117">
          <cell r="B1117" t="str">
            <v>SHSS80AE30</v>
          </cell>
          <cell r="C1117" t="str">
            <v>Schiene-Step</v>
          </cell>
          <cell r="D1117" t="str">
            <v>SS80AE30</v>
          </cell>
          <cell r="E1117" t="str">
            <v>5/16" x 8'</v>
          </cell>
          <cell r="G1117" t="str">
            <v>EA</v>
          </cell>
          <cell r="J1117" t="str">
            <v>I</v>
          </cell>
          <cell r="K1117">
            <v>1.49</v>
          </cell>
          <cell r="L1117">
            <v>32.17</v>
          </cell>
          <cell r="M1117">
            <v>0.55000000000000004</v>
          </cell>
          <cell r="N1117">
            <v>14.4765</v>
          </cell>
          <cell r="O1117">
            <v>2.4899999999999999E-2</v>
          </cell>
          <cell r="P1117">
            <v>0</v>
          </cell>
          <cell r="Q1117">
            <v>0</v>
          </cell>
          <cell r="R1117">
            <v>14.5014</v>
          </cell>
          <cell r="S1117">
            <v>1</v>
          </cell>
          <cell r="T1117">
            <v>2.64</v>
          </cell>
          <cell r="U1117">
            <v>38.28</v>
          </cell>
          <cell r="V1117">
            <v>2.0000000000003126E-2</v>
          </cell>
          <cell r="X1117">
            <v>38.299999999999997</v>
          </cell>
          <cell r="Y1117">
            <v>0.31158794208402568</v>
          </cell>
          <cell r="Z1117">
            <v>36.950000000000003</v>
          </cell>
          <cell r="AA1117">
            <v>3.6999999999999998E-2</v>
          </cell>
          <cell r="AB1117" t="str">
            <v>YES</v>
          </cell>
          <cell r="AC1117">
            <v>38.299999999999997</v>
          </cell>
          <cell r="AD1117" t="str">
            <v>I</v>
          </cell>
          <cell r="AE1117" t="e">
            <v>#N/A</v>
          </cell>
          <cell r="AF1117" t="e">
            <v>#N/A</v>
          </cell>
          <cell r="AG1117">
            <v>1</v>
          </cell>
          <cell r="AH1117" t="e">
            <v>#N/A</v>
          </cell>
          <cell r="AI1117">
            <v>0</v>
          </cell>
          <cell r="AJ1117">
            <v>0</v>
          </cell>
          <cell r="AL1117" t="e">
            <v>#N/A</v>
          </cell>
          <cell r="AM1117" t="e">
            <v>#N/A</v>
          </cell>
          <cell r="AN1117" t="str">
            <v/>
          </cell>
          <cell r="AO1117" t="str">
            <v>x</v>
          </cell>
        </row>
        <row r="1118">
          <cell r="B1118" t="str">
            <v>SHSS100AE30</v>
          </cell>
          <cell r="C1118" t="str">
            <v>Schiene-Step</v>
          </cell>
          <cell r="D1118" t="str">
            <v>SS100AE30</v>
          </cell>
          <cell r="E1118" t="str">
            <v>3/8" x 8'</v>
          </cell>
          <cell r="G1118" t="str">
            <v>EA</v>
          </cell>
          <cell r="J1118" t="str">
            <v>I</v>
          </cell>
          <cell r="K1118">
            <v>1.52</v>
          </cell>
          <cell r="L1118">
            <v>32.68</v>
          </cell>
          <cell r="M1118">
            <v>0.55000000000000004</v>
          </cell>
          <cell r="N1118">
            <v>14.705999999999998</v>
          </cell>
          <cell r="O1118">
            <v>2.52E-2</v>
          </cell>
          <cell r="P1118">
            <v>0</v>
          </cell>
          <cell r="Q1118">
            <v>0</v>
          </cell>
          <cell r="R1118">
            <v>14.731199999999998</v>
          </cell>
          <cell r="S1118">
            <v>1</v>
          </cell>
          <cell r="T1118">
            <v>2.64</v>
          </cell>
          <cell r="U1118">
            <v>38.89</v>
          </cell>
          <cell r="V1118">
            <v>1.0000000000005116E-2</v>
          </cell>
          <cell r="X1118">
            <v>38.9</v>
          </cell>
          <cell r="Y1118">
            <v>0.31146529562982017</v>
          </cell>
          <cell r="Z1118">
            <v>37.5</v>
          </cell>
          <cell r="AA1118">
            <v>3.6999999999999998E-2</v>
          </cell>
          <cell r="AB1118" t="str">
            <v>YES</v>
          </cell>
          <cell r="AC1118">
            <v>38.9</v>
          </cell>
          <cell r="AD1118" t="str">
            <v>I</v>
          </cell>
          <cell r="AE1118" t="e">
            <v>#N/A</v>
          </cell>
          <cell r="AF1118" t="e">
            <v>#N/A</v>
          </cell>
          <cell r="AG1118">
            <v>1</v>
          </cell>
          <cell r="AH1118" t="e">
            <v>#N/A</v>
          </cell>
          <cell r="AI1118">
            <v>0</v>
          </cell>
          <cell r="AJ1118">
            <v>0</v>
          </cell>
          <cell r="AL1118" t="e">
            <v>#N/A</v>
          </cell>
          <cell r="AM1118" t="e">
            <v>#N/A</v>
          </cell>
          <cell r="AN1118" t="str">
            <v/>
          </cell>
          <cell r="AO1118" t="str">
            <v>x</v>
          </cell>
        </row>
        <row r="1119">
          <cell r="B1119" t="str">
            <v>SHSS125AE30</v>
          </cell>
          <cell r="C1119" t="str">
            <v>Schiene-Step</v>
          </cell>
          <cell r="D1119" t="str">
            <v>SS125AE30</v>
          </cell>
          <cell r="E1119" t="str">
            <v>1/2" x 8'</v>
          </cell>
          <cell r="G1119" t="str">
            <v>EA</v>
          </cell>
          <cell r="J1119" t="str">
            <v>I</v>
          </cell>
          <cell r="K1119">
            <v>1.57</v>
          </cell>
          <cell r="L1119">
            <v>33.270000000000003</v>
          </cell>
          <cell r="M1119">
            <v>0.55000000000000004</v>
          </cell>
          <cell r="N1119">
            <v>14.971500000000001</v>
          </cell>
          <cell r="O1119">
            <v>2.5700000000000001E-2</v>
          </cell>
          <cell r="P1119">
            <v>0</v>
          </cell>
          <cell r="Q1119">
            <v>0</v>
          </cell>
          <cell r="R1119">
            <v>14.997200000000001</v>
          </cell>
          <cell r="S1119">
            <v>1</v>
          </cell>
          <cell r="T1119">
            <v>2.64</v>
          </cell>
          <cell r="U1119">
            <v>39.590000000000003</v>
          </cell>
          <cell r="V1119">
            <v>1.0000000000005116E-2</v>
          </cell>
          <cell r="X1119">
            <v>39.6</v>
          </cell>
          <cell r="Y1119">
            <v>0.31142332415059687</v>
          </cell>
          <cell r="Z1119">
            <v>38.200000000000003</v>
          </cell>
          <cell r="AA1119">
            <v>3.6999999999999998E-2</v>
          </cell>
          <cell r="AB1119" t="str">
            <v>YES</v>
          </cell>
          <cell r="AC1119">
            <v>39.6</v>
          </cell>
          <cell r="AD1119" t="str">
            <v>I</v>
          </cell>
          <cell r="AE1119" t="e">
            <v>#N/A</v>
          </cell>
          <cell r="AF1119" t="e">
            <v>#N/A</v>
          </cell>
          <cell r="AG1119">
            <v>1</v>
          </cell>
          <cell r="AH1119" t="e">
            <v>#N/A</v>
          </cell>
          <cell r="AI1119">
            <v>0</v>
          </cell>
          <cell r="AJ1119">
            <v>0</v>
          </cell>
          <cell r="AL1119" t="e">
            <v>#N/A</v>
          </cell>
          <cell r="AM1119" t="e">
            <v>#N/A</v>
          </cell>
          <cell r="AN1119" t="str">
            <v/>
          </cell>
          <cell r="AO1119" t="str">
            <v>x</v>
          </cell>
        </row>
        <row r="1120">
          <cell r="B1120" t="str">
            <v>SHSS150AE30</v>
          </cell>
          <cell r="C1120" t="str">
            <v>Schiene-Step</v>
          </cell>
          <cell r="D1120" t="str">
            <v>SS150AE30</v>
          </cell>
          <cell r="E1120" t="str">
            <v>9/16" x 8'</v>
          </cell>
          <cell r="G1120" t="str">
            <v>EA</v>
          </cell>
          <cell r="J1120" t="str">
            <v>I</v>
          </cell>
          <cell r="K1120">
            <v>1.61</v>
          </cell>
          <cell r="L1120">
            <v>33.78</v>
          </cell>
          <cell r="M1120">
            <v>0.55000000000000004</v>
          </cell>
          <cell r="N1120">
            <v>15.200999999999999</v>
          </cell>
          <cell r="O1120">
            <v>2.6099999999999998E-2</v>
          </cell>
          <cell r="P1120">
            <v>0</v>
          </cell>
          <cell r="Q1120">
            <v>0</v>
          </cell>
          <cell r="R1120">
            <v>15.227099999999998</v>
          </cell>
          <cell r="S1120">
            <v>1</v>
          </cell>
          <cell r="T1120">
            <v>2.64</v>
          </cell>
          <cell r="U1120">
            <v>40.200000000000003</v>
          </cell>
          <cell r="V1120">
            <v>0</v>
          </cell>
          <cell r="X1120">
            <v>40.200000000000003</v>
          </cell>
          <cell r="Y1120">
            <v>0.31130257801899608</v>
          </cell>
          <cell r="Z1120">
            <v>38.75</v>
          </cell>
          <cell r="AA1120">
            <v>3.6999999999999998E-2</v>
          </cell>
          <cell r="AB1120" t="str">
            <v>YES</v>
          </cell>
          <cell r="AC1120">
            <v>40.200000000000003</v>
          </cell>
          <cell r="AD1120" t="str">
            <v>I</v>
          </cell>
          <cell r="AE1120" t="e">
            <v>#N/A</v>
          </cell>
          <cell r="AF1120" t="e">
            <v>#N/A</v>
          </cell>
          <cell r="AG1120">
            <v>1</v>
          </cell>
          <cell r="AH1120" t="e">
            <v>#N/A</v>
          </cell>
          <cell r="AI1120">
            <v>0</v>
          </cell>
          <cell r="AJ1120">
            <v>0</v>
          </cell>
          <cell r="AL1120" t="e">
            <v>#N/A</v>
          </cell>
          <cell r="AM1120" t="e">
            <v>#N/A</v>
          </cell>
          <cell r="AN1120" t="str">
            <v/>
          </cell>
          <cell r="AO1120" t="str">
            <v>x</v>
          </cell>
        </row>
        <row r="1121">
          <cell r="B1121" t="str">
            <v>SHSS80AE39</v>
          </cell>
          <cell r="C1121" t="str">
            <v>Schiene-Step</v>
          </cell>
          <cell r="D1121" t="str">
            <v>SS80AE39</v>
          </cell>
          <cell r="E1121" t="str">
            <v>5/16" x 8'</v>
          </cell>
          <cell r="G1121" t="str">
            <v>EA</v>
          </cell>
          <cell r="J1121" t="str">
            <v>I</v>
          </cell>
          <cell r="K1121">
            <v>1.7</v>
          </cell>
          <cell r="L1121">
            <v>34.979999999999997</v>
          </cell>
          <cell r="M1121">
            <v>0.55000000000000004</v>
          </cell>
          <cell r="N1121">
            <v>15.740999999999998</v>
          </cell>
          <cell r="O1121">
            <v>2.7000000000000003E-2</v>
          </cell>
          <cell r="P1121">
            <v>0</v>
          </cell>
          <cell r="Q1121">
            <v>0</v>
          </cell>
          <cell r="R1121">
            <v>15.767999999999997</v>
          </cell>
          <cell r="S1121">
            <v>1</v>
          </cell>
          <cell r="T1121">
            <v>2.64</v>
          </cell>
          <cell r="U1121">
            <v>41.63</v>
          </cell>
          <cell r="V1121">
            <v>0.02</v>
          </cell>
          <cell r="X1121">
            <v>41.65</v>
          </cell>
          <cell r="Y1121">
            <v>0.31166648477572867</v>
          </cell>
          <cell r="Z1121">
            <v>40.15</v>
          </cell>
          <cell r="AA1121">
            <v>3.6999999999999998E-2</v>
          </cell>
          <cell r="AB1121" t="str">
            <v>YES</v>
          </cell>
          <cell r="AC1121">
            <v>41.65</v>
          </cell>
          <cell r="AD1121" t="str">
            <v>I</v>
          </cell>
          <cell r="AE1121" t="e">
            <v>#N/A</v>
          </cell>
          <cell r="AF1121" t="e">
            <v>#N/A</v>
          </cell>
          <cell r="AG1121">
            <v>1</v>
          </cell>
          <cell r="AH1121" t="e">
            <v>#N/A</v>
          </cell>
          <cell r="AI1121">
            <v>0</v>
          </cell>
          <cell r="AJ1121">
            <v>0</v>
          </cell>
          <cell r="AL1121" t="e">
            <v>#N/A</v>
          </cell>
          <cell r="AM1121" t="e">
            <v>#N/A</v>
          </cell>
          <cell r="AN1121" t="str">
            <v/>
          </cell>
          <cell r="AO1121" t="str">
            <v>x</v>
          </cell>
        </row>
        <row r="1122">
          <cell r="B1122" t="str">
            <v>SHSS100AE39</v>
          </cell>
          <cell r="C1122" t="str">
            <v>Schiene-Step</v>
          </cell>
          <cell r="D1122" t="str">
            <v>SS100AE39</v>
          </cell>
          <cell r="E1122" t="str">
            <v>3/8" x 8'</v>
          </cell>
          <cell r="G1122" t="str">
            <v>EA</v>
          </cell>
          <cell r="J1122" t="str">
            <v>I</v>
          </cell>
          <cell r="K1122">
            <v>1.75</v>
          </cell>
          <cell r="L1122">
            <v>35.54</v>
          </cell>
          <cell r="M1122">
            <v>0.55000000000000004</v>
          </cell>
          <cell r="N1122">
            <v>15.992999999999999</v>
          </cell>
          <cell r="O1122">
            <v>2.7500000000000004E-2</v>
          </cell>
          <cell r="P1122">
            <v>0</v>
          </cell>
          <cell r="Q1122">
            <v>0</v>
          </cell>
          <cell r="R1122">
            <v>16.020499999999998</v>
          </cell>
          <cell r="S1122">
            <v>1</v>
          </cell>
          <cell r="T1122">
            <v>2.64</v>
          </cell>
          <cell r="U1122">
            <v>42.29</v>
          </cell>
          <cell r="V1122">
            <v>1.0000000000005116E-2</v>
          </cell>
          <cell r="X1122">
            <v>42.3</v>
          </cell>
          <cell r="Y1122">
            <v>0.31139050075220298</v>
          </cell>
          <cell r="Z1122">
            <v>40.799999999999997</v>
          </cell>
          <cell r="AA1122">
            <v>3.6999999999999998E-2</v>
          </cell>
          <cell r="AB1122" t="str">
            <v>YES</v>
          </cell>
          <cell r="AC1122">
            <v>42.3</v>
          </cell>
          <cell r="AD1122" t="str">
            <v>I</v>
          </cell>
          <cell r="AE1122" t="e">
            <v>#N/A</v>
          </cell>
          <cell r="AF1122" t="e">
            <v>#N/A</v>
          </cell>
          <cell r="AG1122">
            <v>1</v>
          </cell>
          <cell r="AH1122" t="e">
            <v>#N/A</v>
          </cell>
          <cell r="AI1122">
            <v>0</v>
          </cell>
          <cell r="AJ1122">
            <v>0</v>
          </cell>
          <cell r="AL1122" t="e">
            <v>#N/A</v>
          </cell>
          <cell r="AM1122" t="e">
            <v>#N/A</v>
          </cell>
          <cell r="AN1122" t="str">
            <v/>
          </cell>
          <cell r="AO1122" t="str">
            <v>x</v>
          </cell>
        </row>
        <row r="1123">
          <cell r="B1123" t="str">
            <v>SHSS125AE39</v>
          </cell>
          <cell r="C1123" t="str">
            <v>Schiene-Step</v>
          </cell>
          <cell r="D1123" t="str">
            <v>SS125AE39</v>
          </cell>
          <cell r="E1123" t="str">
            <v>1/2" x 8'</v>
          </cell>
          <cell r="G1123" t="str">
            <v>EA</v>
          </cell>
          <cell r="J1123" t="str">
            <v>I</v>
          </cell>
          <cell r="K1123">
            <v>1.79</v>
          </cell>
          <cell r="L1123">
            <v>36.04</v>
          </cell>
          <cell r="M1123">
            <v>0.55000000000000004</v>
          </cell>
          <cell r="N1123">
            <v>16.217999999999996</v>
          </cell>
          <cell r="O1123">
            <v>2.7900000000000001E-2</v>
          </cell>
          <cell r="P1123">
            <v>0</v>
          </cell>
          <cell r="Q1123">
            <v>0</v>
          </cell>
          <cell r="R1123">
            <v>16.245899999999995</v>
          </cell>
          <cell r="S1123">
            <v>1</v>
          </cell>
          <cell r="T1123">
            <v>2.64</v>
          </cell>
          <cell r="U1123">
            <v>42.89</v>
          </cell>
          <cell r="V1123">
            <v>1.0000000000005116E-2</v>
          </cell>
          <cell r="X1123">
            <v>42.9</v>
          </cell>
          <cell r="Y1123">
            <v>0.31146853146853176</v>
          </cell>
          <cell r="Z1123">
            <v>41.35</v>
          </cell>
          <cell r="AA1123">
            <v>3.6999999999999998E-2</v>
          </cell>
          <cell r="AB1123" t="str">
            <v>YES</v>
          </cell>
          <cell r="AC1123">
            <v>42.9</v>
          </cell>
          <cell r="AD1123" t="str">
            <v>I</v>
          </cell>
          <cell r="AE1123" t="e">
            <v>#N/A</v>
          </cell>
          <cell r="AF1123" t="e">
            <v>#N/A</v>
          </cell>
          <cell r="AG1123">
            <v>1</v>
          </cell>
          <cell r="AH1123" t="e">
            <v>#N/A</v>
          </cell>
          <cell r="AI1123">
            <v>0</v>
          </cell>
          <cell r="AJ1123">
            <v>0</v>
          </cell>
          <cell r="AL1123" t="e">
            <v>#N/A</v>
          </cell>
          <cell r="AM1123" t="e">
            <v>#N/A</v>
          </cell>
          <cell r="AN1123" t="str">
            <v/>
          </cell>
          <cell r="AO1123" t="str">
            <v>x</v>
          </cell>
        </row>
        <row r="1124">
          <cell r="B1124" t="str">
            <v>SHSS150AE39</v>
          </cell>
          <cell r="C1124" t="str">
            <v>Schiene-Step</v>
          </cell>
          <cell r="D1124" t="str">
            <v>SS150AE39</v>
          </cell>
          <cell r="E1124" t="str">
            <v>9/16" x 8'</v>
          </cell>
          <cell r="G1124" t="str">
            <v>EA</v>
          </cell>
          <cell r="J1124" t="str">
            <v>I</v>
          </cell>
          <cell r="K1124">
            <v>1.83</v>
          </cell>
          <cell r="L1124">
            <v>36.6</v>
          </cell>
          <cell r="M1124">
            <v>0.55000000000000004</v>
          </cell>
          <cell r="N1124">
            <v>16.47</v>
          </cell>
          <cell r="O1124">
            <v>2.8299999999999999E-2</v>
          </cell>
          <cell r="P1124">
            <v>0</v>
          </cell>
          <cell r="Q1124">
            <v>0</v>
          </cell>
          <cell r="R1124">
            <v>16.4983</v>
          </cell>
          <cell r="S1124">
            <v>1</v>
          </cell>
          <cell r="T1124">
            <v>2.64</v>
          </cell>
          <cell r="U1124">
            <v>43.56</v>
          </cell>
          <cell r="V1124">
            <v>-0.01</v>
          </cell>
          <cell r="X1124">
            <v>43.55</v>
          </cell>
          <cell r="Y1124">
            <v>0.31120759837177747</v>
          </cell>
          <cell r="Z1124">
            <v>42</v>
          </cell>
          <cell r="AA1124">
            <v>3.6999999999999998E-2</v>
          </cell>
          <cell r="AB1124" t="str">
            <v>YES</v>
          </cell>
          <cell r="AC1124">
            <v>43.55</v>
          </cell>
          <cell r="AD1124" t="str">
            <v>I</v>
          </cell>
          <cell r="AE1124" t="e">
            <v>#N/A</v>
          </cell>
          <cell r="AF1124" t="e">
            <v>#N/A</v>
          </cell>
          <cell r="AG1124">
            <v>1</v>
          </cell>
          <cell r="AH1124" t="e">
            <v>#N/A</v>
          </cell>
          <cell r="AI1124">
            <v>0</v>
          </cell>
          <cell r="AJ1124">
            <v>0</v>
          </cell>
          <cell r="AL1124" t="e">
            <v>#N/A</v>
          </cell>
          <cell r="AM1124" t="e">
            <v>#N/A</v>
          </cell>
          <cell r="AN1124" t="str">
            <v/>
          </cell>
          <cell r="AO1124" t="str">
            <v>x</v>
          </cell>
        </row>
        <row r="1125">
          <cell r="B1125" t="str">
            <v>SHSS80AT30</v>
          </cell>
          <cell r="C1125" t="str">
            <v>Schiene-Step</v>
          </cell>
          <cell r="D1125" t="str">
            <v>SS80AT30</v>
          </cell>
          <cell r="E1125" t="str">
            <v>5/16" x 8'</v>
          </cell>
          <cell r="G1125" t="str">
            <v>EA</v>
          </cell>
          <cell r="J1125" t="str">
            <v>I</v>
          </cell>
          <cell r="K1125">
            <v>1.49</v>
          </cell>
          <cell r="L1125">
            <v>35.49</v>
          </cell>
          <cell r="M1125">
            <v>0.55000000000000004</v>
          </cell>
          <cell r="N1125">
            <v>15.970499999999999</v>
          </cell>
          <cell r="O1125">
            <v>2.4899999999999999E-2</v>
          </cell>
          <cell r="P1125">
            <v>0</v>
          </cell>
          <cell r="Q1125">
            <v>0</v>
          </cell>
          <cell r="R1125">
            <v>15.9954</v>
          </cell>
          <cell r="S1125">
            <v>1</v>
          </cell>
          <cell r="T1125">
            <v>2.64</v>
          </cell>
          <cell r="U1125">
            <v>42.23</v>
          </cell>
          <cell r="V1125">
            <v>0.02</v>
          </cell>
          <cell r="X1125">
            <v>42.25</v>
          </cell>
          <cell r="Y1125">
            <v>0.31165572888649812</v>
          </cell>
          <cell r="Z1125">
            <v>40.75</v>
          </cell>
          <cell r="AA1125">
            <v>3.6999999999999998E-2</v>
          </cell>
          <cell r="AB1125" t="str">
            <v>YES</v>
          </cell>
          <cell r="AC1125">
            <v>42.25</v>
          </cell>
          <cell r="AD1125" t="str">
            <v>I</v>
          </cell>
          <cell r="AE1125" t="e">
            <v>#N/A</v>
          </cell>
          <cell r="AF1125" t="e">
            <v>#N/A</v>
          </cell>
          <cell r="AG1125">
            <v>1</v>
          </cell>
          <cell r="AH1125" t="e">
            <v>#N/A</v>
          </cell>
          <cell r="AI1125">
            <v>0</v>
          </cell>
          <cell r="AJ1125">
            <v>0</v>
          </cell>
          <cell r="AL1125" t="e">
            <v>#N/A</v>
          </cell>
          <cell r="AM1125" t="e">
            <v>#N/A</v>
          </cell>
          <cell r="AN1125" t="str">
            <v/>
          </cell>
          <cell r="AO1125" t="str">
            <v>x</v>
          </cell>
        </row>
        <row r="1126">
          <cell r="B1126" t="str">
            <v>SHSS100AT30</v>
          </cell>
          <cell r="C1126" t="str">
            <v>Schiene-Step</v>
          </cell>
          <cell r="D1126" t="str">
            <v>SS100AT30</v>
          </cell>
          <cell r="E1126" t="str">
            <v>3/8" x 8'</v>
          </cell>
          <cell r="G1126" t="str">
            <v>EA</v>
          </cell>
          <cell r="J1126" t="str">
            <v>I</v>
          </cell>
          <cell r="K1126">
            <v>1.52</v>
          </cell>
          <cell r="L1126">
            <v>35.86</v>
          </cell>
          <cell r="M1126">
            <v>0.55000000000000004</v>
          </cell>
          <cell r="N1126">
            <v>16.136999999999997</v>
          </cell>
          <cell r="O1126">
            <v>2.52E-2</v>
          </cell>
          <cell r="P1126">
            <v>0</v>
          </cell>
          <cell r="Q1126">
            <v>0</v>
          </cell>
          <cell r="R1126">
            <v>16.162199999999999</v>
          </cell>
          <cell r="S1126">
            <v>1</v>
          </cell>
          <cell r="T1126">
            <v>2.64</v>
          </cell>
          <cell r="U1126">
            <v>42.67</v>
          </cell>
          <cell r="V1126">
            <v>3.0000000000001137E-2</v>
          </cell>
          <cell r="X1126">
            <v>42.7</v>
          </cell>
          <cell r="Y1126">
            <v>0.31180753672556966</v>
          </cell>
          <cell r="Z1126">
            <v>41.15</v>
          </cell>
          <cell r="AA1126">
            <v>3.7999999999999999E-2</v>
          </cell>
          <cell r="AB1126" t="str">
            <v>YES</v>
          </cell>
          <cell r="AC1126">
            <v>42.7</v>
          </cell>
          <cell r="AD1126" t="str">
            <v>I</v>
          </cell>
          <cell r="AE1126" t="e">
            <v>#N/A</v>
          </cell>
          <cell r="AF1126" t="e">
            <v>#N/A</v>
          </cell>
          <cell r="AG1126">
            <v>1</v>
          </cell>
          <cell r="AH1126" t="e">
            <v>#N/A</v>
          </cell>
          <cell r="AI1126">
            <v>0</v>
          </cell>
          <cell r="AJ1126">
            <v>0</v>
          </cell>
          <cell r="AL1126" t="e">
            <v>#N/A</v>
          </cell>
          <cell r="AM1126" t="e">
            <v>#N/A</v>
          </cell>
          <cell r="AN1126" t="str">
            <v/>
          </cell>
          <cell r="AO1126" t="str">
            <v>x</v>
          </cell>
        </row>
        <row r="1127">
          <cell r="B1127" t="str">
            <v>SHSS125AT30</v>
          </cell>
          <cell r="C1127" t="str">
            <v>Schiene-Step</v>
          </cell>
          <cell r="D1127" t="str">
            <v>SS125AT30</v>
          </cell>
          <cell r="E1127" t="str">
            <v>1/2" x 8'</v>
          </cell>
          <cell r="G1127" t="str">
            <v>EA</v>
          </cell>
          <cell r="J1127" t="str">
            <v>I</v>
          </cell>
          <cell r="K1127">
            <v>1.57</v>
          </cell>
          <cell r="L1127">
            <v>36.46</v>
          </cell>
          <cell r="M1127">
            <v>0.55000000000000004</v>
          </cell>
          <cell r="N1127">
            <v>16.407</v>
          </cell>
          <cell r="O1127">
            <v>2.5700000000000001E-2</v>
          </cell>
          <cell r="P1127">
            <v>0</v>
          </cell>
          <cell r="Q1127">
            <v>0</v>
          </cell>
          <cell r="R1127">
            <v>16.432700000000001</v>
          </cell>
          <cell r="S1127">
            <v>1</v>
          </cell>
          <cell r="T1127">
            <v>2.64</v>
          </cell>
          <cell r="U1127">
            <v>43.38</v>
          </cell>
          <cell r="V1127">
            <v>2.0000000000003126E-2</v>
          </cell>
          <cell r="X1127">
            <v>43.4</v>
          </cell>
          <cell r="Y1127">
            <v>0.31157519899455383</v>
          </cell>
          <cell r="Z1127">
            <v>41.85</v>
          </cell>
          <cell r="AA1127">
            <v>3.6999999999999998E-2</v>
          </cell>
          <cell r="AB1127" t="str">
            <v>YES</v>
          </cell>
          <cell r="AC1127">
            <v>43.4</v>
          </cell>
          <cell r="AD1127" t="str">
            <v>I</v>
          </cell>
          <cell r="AE1127" t="e">
            <v>#N/A</v>
          </cell>
          <cell r="AF1127" t="e">
            <v>#N/A</v>
          </cell>
          <cell r="AG1127">
            <v>1</v>
          </cell>
          <cell r="AH1127" t="e">
            <v>#N/A</v>
          </cell>
          <cell r="AI1127">
            <v>0</v>
          </cell>
          <cell r="AJ1127">
            <v>0</v>
          </cell>
          <cell r="AL1127" t="e">
            <v>#N/A</v>
          </cell>
          <cell r="AM1127" t="e">
            <v>#N/A</v>
          </cell>
          <cell r="AN1127" t="str">
            <v/>
          </cell>
          <cell r="AO1127" t="str">
            <v>x</v>
          </cell>
        </row>
        <row r="1128">
          <cell r="B1128" t="str">
            <v>SHSS150AT30</v>
          </cell>
          <cell r="C1128" t="str">
            <v>Schiene-Step</v>
          </cell>
          <cell r="D1128" t="str">
            <v>SS150AT30</v>
          </cell>
          <cell r="E1128" t="str">
            <v>9/16" x 8'</v>
          </cell>
          <cell r="G1128" t="str">
            <v>EA</v>
          </cell>
          <cell r="J1128" t="str">
            <v>I</v>
          </cell>
          <cell r="K1128">
            <v>1.61</v>
          </cell>
          <cell r="L1128">
            <v>36.96</v>
          </cell>
          <cell r="M1128">
            <v>0.55000000000000004</v>
          </cell>
          <cell r="N1128">
            <v>16.631999999999998</v>
          </cell>
          <cell r="O1128">
            <v>2.6099999999999998E-2</v>
          </cell>
          <cell r="P1128">
            <v>0</v>
          </cell>
          <cell r="Q1128">
            <v>0</v>
          </cell>
          <cell r="R1128">
            <v>16.658099999999997</v>
          </cell>
          <cell r="S1128">
            <v>1</v>
          </cell>
          <cell r="T1128">
            <v>2.64</v>
          </cell>
          <cell r="U1128">
            <v>43.98</v>
          </cell>
          <cell r="V1128">
            <v>2.0000000000003126E-2</v>
          </cell>
          <cell r="X1128">
            <v>44</v>
          </cell>
          <cell r="Y1128">
            <v>0.3116487603305787</v>
          </cell>
          <cell r="Z1128">
            <v>42.4</v>
          </cell>
          <cell r="AA1128">
            <v>3.7999999999999999E-2</v>
          </cell>
          <cell r="AB1128" t="str">
            <v>YES</v>
          </cell>
          <cell r="AC1128">
            <v>44</v>
          </cell>
          <cell r="AD1128" t="str">
            <v>I</v>
          </cell>
          <cell r="AE1128" t="e">
            <v>#N/A</v>
          </cell>
          <cell r="AF1128" t="e">
            <v>#N/A</v>
          </cell>
          <cell r="AG1128">
            <v>1</v>
          </cell>
          <cell r="AH1128" t="e">
            <v>#N/A</v>
          </cell>
          <cell r="AI1128">
            <v>0</v>
          </cell>
          <cell r="AJ1128">
            <v>0</v>
          </cell>
          <cell r="AL1128" t="e">
            <v>#N/A</v>
          </cell>
          <cell r="AM1128" t="e">
            <v>#N/A</v>
          </cell>
          <cell r="AN1128" t="str">
            <v/>
          </cell>
          <cell r="AO1128" t="str">
            <v>x</v>
          </cell>
        </row>
        <row r="1129">
          <cell r="B1129" t="str">
            <v>SHSS80AT39</v>
          </cell>
          <cell r="C1129" t="str">
            <v>Schiene-Step</v>
          </cell>
          <cell r="D1129" t="str">
            <v>SS80AT39</v>
          </cell>
          <cell r="E1129" t="str">
            <v>5/16" x 8'</v>
          </cell>
          <cell r="G1129" t="str">
            <v>EA</v>
          </cell>
          <cell r="J1129" t="str">
            <v>I</v>
          </cell>
          <cell r="K1129">
            <v>1.7</v>
          </cell>
          <cell r="L1129">
            <v>38.159999999999997</v>
          </cell>
          <cell r="M1129">
            <v>0.55000000000000004</v>
          </cell>
          <cell r="N1129">
            <v>17.171999999999997</v>
          </cell>
          <cell r="O1129">
            <v>2.7000000000000003E-2</v>
          </cell>
          <cell r="P1129">
            <v>0</v>
          </cell>
          <cell r="Q1129">
            <v>0</v>
          </cell>
          <cell r="R1129">
            <v>17.198999999999998</v>
          </cell>
          <cell r="S1129">
            <v>1</v>
          </cell>
          <cell r="T1129">
            <v>2.64</v>
          </cell>
          <cell r="U1129">
            <v>45.41</v>
          </cell>
          <cell r="V1129">
            <v>-0.01</v>
          </cell>
          <cell r="X1129">
            <v>45.4</v>
          </cell>
          <cell r="Y1129">
            <v>0.311213456147377</v>
          </cell>
          <cell r="Z1129">
            <v>43.8</v>
          </cell>
          <cell r="AA1129">
            <v>3.6999999999999998E-2</v>
          </cell>
          <cell r="AB1129" t="str">
            <v>YES</v>
          </cell>
          <cell r="AC1129">
            <v>45.4</v>
          </cell>
          <cell r="AD1129" t="str">
            <v>I</v>
          </cell>
          <cell r="AE1129" t="e">
            <v>#N/A</v>
          </cell>
          <cell r="AF1129" t="e">
            <v>#N/A</v>
          </cell>
          <cell r="AG1129">
            <v>1</v>
          </cell>
          <cell r="AH1129" t="e">
            <v>#N/A</v>
          </cell>
          <cell r="AI1129">
            <v>0</v>
          </cell>
          <cell r="AJ1129">
            <v>0</v>
          </cell>
          <cell r="AL1129" t="e">
            <v>#N/A</v>
          </cell>
          <cell r="AM1129" t="e">
            <v>#N/A</v>
          </cell>
          <cell r="AN1129" t="str">
            <v/>
          </cell>
          <cell r="AO1129" t="str">
            <v>x</v>
          </cell>
        </row>
        <row r="1130">
          <cell r="B1130" t="str">
            <v>SHSS100AT39</v>
          </cell>
          <cell r="C1130" t="str">
            <v>Schiene-Step</v>
          </cell>
          <cell r="D1130" t="str">
            <v>SS100AT39</v>
          </cell>
          <cell r="E1130" t="str">
            <v>3/8" x 8'</v>
          </cell>
          <cell r="G1130" t="str">
            <v>EA</v>
          </cell>
          <cell r="J1130" t="str">
            <v>I</v>
          </cell>
          <cell r="K1130">
            <v>1.75</v>
          </cell>
          <cell r="L1130">
            <v>38.72</v>
          </cell>
          <cell r="M1130">
            <v>0.55000000000000004</v>
          </cell>
          <cell r="N1130">
            <v>17.423999999999999</v>
          </cell>
          <cell r="O1130">
            <v>2.7500000000000004E-2</v>
          </cell>
          <cell r="P1130">
            <v>0</v>
          </cell>
          <cell r="Q1130">
            <v>0</v>
          </cell>
          <cell r="R1130">
            <v>17.451499999999999</v>
          </cell>
          <cell r="S1130">
            <v>1</v>
          </cell>
          <cell r="T1130">
            <v>2.64</v>
          </cell>
          <cell r="U1130">
            <v>46.07</v>
          </cell>
          <cell r="V1130">
            <v>3.0000000000001137E-2</v>
          </cell>
          <cell r="X1130">
            <v>46.1</v>
          </cell>
          <cell r="Y1130">
            <v>0.311713665943601</v>
          </cell>
          <cell r="Z1130">
            <v>44.45</v>
          </cell>
          <cell r="AA1130">
            <v>3.6999999999999998E-2</v>
          </cell>
          <cell r="AB1130" t="str">
            <v>YES</v>
          </cell>
          <cell r="AC1130">
            <v>46.1</v>
          </cell>
          <cell r="AD1130" t="str">
            <v>I</v>
          </cell>
          <cell r="AE1130" t="e">
            <v>#N/A</v>
          </cell>
          <cell r="AF1130" t="e">
            <v>#N/A</v>
          </cell>
          <cell r="AG1130">
            <v>1</v>
          </cell>
          <cell r="AH1130" t="e">
            <v>#N/A</v>
          </cell>
          <cell r="AI1130">
            <v>0</v>
          </cell>
          <cell r="AJ1130">
            <v>0</v>
          </cell>
          <cell r="AL1130" t="e">
            <v>#N/A</v>
          </cell>
          <cell r="AM1130" t="e">
            <v>#N/A</v>
          </cell>
          <cell r="AN1130" t="str">
            <v/>
          </cell>
          <cell r="AO1130" t="str">
            <v>x</v>
          </cell>
        </row>
        <row r="1131">
          <cell r="B1131" t="str">
            <v>SHSS125AT39</v>
          </cell>
          <cell r="C1131" t="str">
            <v>Schiene-Step</v>
          </cell>
          <cell r="D1131" t="str">
            <v>SS125AT39</v>
          </cell>
          <cell r="E1131" t="str">
            <v>1/2" x 8'</v>
          </cell>
          <cell r="G1131" t="str">
            <v>EA</v>
          </cell>
          <cell r="J1131" t="str">
            <v>I</v>
          </cell>
          <cell r="K1131">
            <v>1.79</v>
          </cell>
          <cell r="L1131">
            <v>39.229999999999997</v>
          </cell>
          <cell r="M1131">
            <v>0.55000000000000004</v>
          </cell>
          <cell r="N1131">
            <v>17.653499999999998</v>
          </cell>
          <cell r="O1131">
            <v>2.7900000000000001E-2</v>
          </cell>
          <cell r="P1131">
            <v>0</v>
          </cell>
          <cell r="Q1131">
            <v>0</v>
          </cell>
          <cell r="R1131">
            <v>17.681399999999996</v>
          </cell>
          <cell r="S1131">
            <v>1</v>
          </cell>
          <cell r="T1131">
            <v>2.64</v>
          </cell>
          <cell r="U1131">
            <v>46.68</v>
          </cell>
          <cell r="V1131">
            <v>2.0000000000003126E-2</v>
          </cell>
          <cell r="X1131">
            <v>46.7</v>
          </cell>
          <cell r="Y1131">
            <v>0.31160599571734493</v>
          </cell>
          <cell r="Z1131">
            <v>45.05</v>
          </cell>
          <cell r="AA1131">
            <v>3.6999999999999998E-2</v>
          </cell>
          <cell r="AB1131" t="str">
            <v>YES</v>
          </cell>
          <cell r="AC1131">
            <v>46.7</v>
          </cell>
          <cell r="AD1131" t="str">
            <v>I</v>
          </cell>
          <cell r="AE1131" t="e">
            <v>#N/A</v>
          </cell>
          <cell r="AF1131" t="e">
            <v>#N/A</v>
          </cell>
          <cell r="AG1131">
            <v>1</v>
          </cell>
          <cell r="AH1131" t="e">
            <v>#N/A</v>
          </cell>
          <cell r="AI1131">
            <v>0</v>
          </cell>
          <cell r="AJ1131">
            <v>0</v>
          </cell>
          <cell r="AL1131" t="e">
            <v>#N/A</v>
          </cell>
          <cell r="AM1131" t="e">
            <v>#N/A</v>
          </cell>
          <cell r="AN1131" t="str">
            <v/>
          </cell>
          <cell r="AO1131" t="str">
            <v>x</v>
          </cell>
        </row>
        <row r="1132">
          <cell r="B1132" t="str">
            <v>SHSS150AT39</v>
          </cell>
          <cell r="C1132" t="str">
            <v>Schiene-Step</v>
          </cell>
          <cell r="D1132" t="str">
            <v>SS150AT39</v>
          </cell>
          <cell r="E1132" t="str">
            <v>9/16" x 8'</v>
          </cell>
          <cell r="G1132" t="str">
            <v>EA</v>
          </cell>
          <cell r="J1132" t="str">
            <v>I</v>
          </cell>
          <cell r="K1132">
            <v>1.83</v>
          </cell>
          <cell r="L1132">
            <v>39.78</v>
          </cell>
          <cell r="M1132">
            <v>0.55000000000000004</v>
          </cell>
          <cell r="N1132">
            <v>17.901</v>
          </cell>
          <cell r="O1132">
            <v>2.8299999999999999E-2</v>
          </cell>
          <cell r="P1132">
            <v>0</v>
          </cell>
          <cell r="Q1132">
            <v>0</v>
          </cell>
          <cell r="R1132">
            <v>17.929300000000001</v>
          </cell>
          <cell r="S1132">
            <v>1</v>
          </cell>
          <cell r="T1132">
            <v>2.64</v>
          </cell>
          <cell r="U1132">
            <v>47.33</v>
          </cell>
          <cell r="V1132">
            <v>0.02</v>
          </cell>
          <cell r="X1132">
            <v>47.35</v>
          </cell>
          <cell r="Y1132">
            <v>0.31153691081885387</v>
          </cell>
          <cell r="Z1132">
            <v>45.65</v>
          </cell>
          <cell r="AA1132">
            <v>3.6999999999999998E-2</v>
          </cell>
          <cell r="AB1132" t="str">
            <v>YES</v>
          </cell>
          <cell r="AC1132">
            <v>47.35</v>
          </cell>
          <cell r="AD1132" t="str">
            <v>I</v>
          </cell>
          <cell r="AE1132" t="e">
            <v>#N/A</v>
          </cell>
          <cell r="AF1132" t="e">
            <v>#N/A</v>
          </cell>
          <cell r="AG1132">
            <v>1</v>
          </cell>
          <cell r="AH1132" t="e">
            <v>#N/A</v>
          </cell>
          <cell r="AI1132">
            <v>0</v>
          </cell>
          <cell r="AJ1132">
            <v>0</v>
          </cell>
          <cell r="AL1132" t="e">
            <v>#N/A</v>
          </cell>
          <cell r="AM1132" t="e">
            <v>#N/A</v>
          </cell>
          <cell r="AN1132" t="str">
            <v/>
          </cell>
          <cell r="AO1132" t="str">
            <v>x</v>
          </cell>
        </row>
        <row r="1133">
          <cell r="B1133" t="str">
            <v>SHCG,G,GS,HB,NB8B</v>
          </cell>
          <cell r="C1133" t="str">
            <v>Trep-B</v>
          </cell>
          <cell r="D1133" t="str">
            <v>--8B</v>
          </cell>
          <cell r="E1133" t="str">
            <v>5/16" x 8'</v>
          </cell>
          <cell r="G1133" t="str">
            <v>EA</v>
          </cell>
          <cell r="J1133" t="str">
            <v>I</v>
          </cell>
          <cell r="K1133">
            <v>3.58</v>
          </cell>
          <cell r="L1133">
            <v>59.89</v>
          </cell>
          <cell r="M1133">
            <v>0.55000000000000004</v>
          </cell>
          <cell r="N1133">
            <v>26.950499999999998</v>
          </cell>
          <cell r="O1133">
            <v>4.58E-2</v>
          </cell>
          <cell r="P1133">
            <v>0</v>
          </cell>
          <cell r="Q1133">
            <v>0</v>
          </cell>
          <cell r="R1133">
            <v>26.996299999999998</v>
          </cell>
          <cell r="S1133">
            <v>1</v>
          </cell>
          <cell r="T1133">
            <v>2.64</v>
          </cell>
          <cell r="U1133">
            <v>71.27</v>
          </cell>
          <cell r="V1133">
            <v>3.0000000000001137E-2</v>
          </cell>
          <cell r="X1133">
            <v>71.3</v>
          </cell>
          <cell r="Y1133">
            <v>0.31158230269029719</v>
          </cell>
          <cell r="Z1133">
            <v>68.75</v>
          </cell>
          <cell r="AA1133">
            <v>3.6999999999999998E-2</v>
          </cell>
          <cell r="AB1133" t="str">
            <v>YES</v>
          </cell>
          <cell r="AC1133">
            <v>71.3</v>
          </cell>
          <cell r="AD1133" t="str">
            <v>I</v>
          </cell>
          <cell r="AE1133" t="e">
            <v>#N/A</v>
          </cell>
          <cell r="AF1133" t="e">
            <v>#N/A</v>
          </cell>
          <cell r="AG1133">
            <v>1</v>
          </cell>
          <cell r="AH1133" t="e">
            <v>#N/A</v>
          </cell>
          <cell r="AI1133">
            <v>0</v>
          </cell>
          <cell r="AJ1133">
            <v>0</v>
          </cell>
          <cell r="AL1133" t="e">
            <v>#N/A</v>
          </cell>
          <cell r="AM1133" t="e">
            <v>#N/A</v>
          </cell>
          <cell r="AN1133" t="str">
            <v/>
          </cell>
          <cell r="AO1133" t="str">
            <v>x</v>
          </cell>
        </row>
        <row r="1134">
          <cell r="B1134" t="str">
            <v>SHCG,G,GS,HB,NB10B</v>
          </cell>
          <cell r="C1134" t="str">
            <v>Trep-B</v>
          </cell>
          <cell r="D1134" t="str">
            <v>--10B</v>
          </cell>
          <cell r="E1134" t="str">
            <v>3/8" x 8'</v>
          </cell>
          <cell r="G1134" t="str">
            <v>EA</v>
          </cell>
          <cell r="J1134" t="str">
            <v>I</v>
          </cell>
          <cell r="K1134">
            <v>3.7</v>
          </cell>
          <cell r="L1134">
            <v>63.53</v>
          </cell>
          <cell r="M1134">
            <v>0.55000000000000004</v>
          </cell>
          <cell r="N1134">
            <v>28.588499999999996</v>
          </cell>
          <cell r="O1134">
            <v>4.7000000000000007E-2</v>
          </cell>
          <cell r="P1134">
            <v>0</v>
          </cell>
          <cell r="Q1134">
            <v>0</v>
          </cell>
          <cell r="R1134">
            <v>28.635499999999997</v>
          </cell>
          <cell r="S1134">
            <v>1</v>
          </cell>
          <cell r="T1134">
            <v>2.64</v>
          </cell>
          <cell r="U1134">
            <v>75.599999999999994</v>
          </cell>
          <cell r="V1134">
            <v>0</v>
          </cell>
          <cell r="X1134">
            <v>75.599999999999994</v>
          </cell>
          <cell r="Y1134">
            <v>0.31131553631553638</v>
          </cell>
          <cell r="Z1134">
            <v>72.900000000000006</v>
          </cell>
          <cell r="AA1134">
            <v>3.6999999999999998E-2</v>
          </cell>
          <cell r="AB1134" t="str">
            <v>YES</v>
          </cell>
          <cell r="AC1134">
            <v>75.599999999999994</v>
          </cell>
          <cell r="AD1134" t="str">
            <v>I</v>
          </cell>
          <cell r="AE1134" t="e">
            <v>#N/A</v>
          </cell>
          <cell r="AF1134" t="e">
            <v>#N/A</v>
          </cell>
          <cell r="AG1134">
            <v>1</v>
          </cell>
          <cell r="AH1134" t="e">
            <v>#N/A</v>
          </cell>
          <cell r="AI1134">
            <v>0</v>
          </cell>
          <cell r="AJ1134">
            <v>0</v>
          </cell>
          <cell r="AL1134" t="e">
            <v>#N/A</v>
          </cell>
          <cell r="AM1134" t="e">
            <v>#N/A</v>
          </cell>
          <cell r="AN1134" t="str">
            <v/>
          </cell>
          <cell r="AO1134" t="str">
            <v>x</v>
          </cell>
        </row>
        <row r="1135">
          <cell r="B1135" t="str">
            <v>SHCG,G,GS,HB,NB12B</v>
          </cell>
          <cell r="C1135" t="str">
            <v>Trep-B</v>
          </cell>
          <cell r="D1135" t="str">
            <v>--12B</v>
          </cell>
          <cell r="E1135" t="str">
            <v>1/2" x 8'</v>
          </cell>
          <cell r="G1135" t="str">
            <v>EA</v>
          </cell>
          <cell r="J1135" t="str">
            <v>I</v>
          </cell>
          <cell r="K1135">
            <v>4.1399999999999997</v>
          </cell>
          <cell r="L1135">
            <v>66.3</v>
          </cell>
          <cell r="M1135">
            <v>0.55000000000000004</v>
          </cell>
          <cell r="N1135">
            <v>29.834999999999997</v>
          </cell>
          <cell r="O1135">
            <v>5.1400000000000001E-2</v>
          </cell>
          <cell r="P1135">
            <v>0</v>
          </cell>
          <cell r="Q1135">
            <v>0</v>
          </cell>
          <cell r="R1135">
            <v>29.886399999999998</v>
          </cell>
          <cell r="S1135">
            <v>1</v>
          </cell>
          <cell r="T1135">
            <v>2.64</v>
          </cell>
          <cell r="U1135">
            <v>78.900000000000006</v>
          </cell>
          <cell r="V1135">
            <v>0</v>
          </cell>
          <cell r="X1135">
            <v>78.900000000000006</v>
          </cell>
          <cell r="Y1135">
            <v>0.31129392787187471</v>
          </cell>
          <cell r="Z1135">
            <v>76.099999999999994</v>
          </cell>
          <cell r="AA1135">
            <v>3.6999999999999998E-2</v>
          </cell>
          <cell r="AB1135" t="str">
            <v>YES</v>
          </cell>
          <cell r="AC1135">
            <v>78.900000000000006</v>
          </cell>
          <cell r="AD1135" t="str">
            <v>I</v>
          </cell>
          <cell r="AE1135" t="e">
            <v>#N/A</v>
          </cell>
          <cell r="AF1135" t="e">
            <v>#N/A</v>
          </cell>
          <cell r="AG1135">
            <v>1</v>
          </cell>
          <cell r="AH1135" t="e">
            <v>#N/A</v>
          </cell>
          <cell r="AI1135">
            <v>0</v>
          </cell>
          <cell r="AJ1135">
            <v>0</v>
          </cell>
          <cell r="AL1135" t="e">
            <v>#N/A</v>
          </cell>
          <cell r="AM1135" t="e">
            <v>#N/A</v>
          </cell>
          <cell r="AN1135" t="str">
            <v/>
          </cell>
          <cell r="AO1135" t="str">
            <v>x</v>
          </cell>
        </row>
        <row r="1136">
          <cell r="B1136" t="str">
            <v>SHCG,G,GS,HB,NB15B</v>
          </cell>
          <cell r="C1136" t="str">
            <v>Trep-B</v>
          </cell>
          <cell r="D1136" t="str">
            <v>--15B</v>
          </cell>
          <cell r="E1136" t="str">
            <v>9/16" x 8'</v>
          </cell>
          <cell r="G1136" t="str">
            <v>EA</v>
          </cell>
          <cell r="J1136" t="str">
            <v>I</v>
          </cell>
          <cell r="K1136">
            <v>4.41</v>
          </cell>
          <cell r="L1136">
            <v>69.97</v>
          </cell>
          <cell r="M1136">
            <v>0.55000000000000004</v>
          </cell>
          <cell r="N1136">
            <v>31.486499999999996</v>
          </cell>
          <cell r="O1136">
            <v>5.4100000000000002E-2</v>
          </cell>
          <cell r="P1136">
            <v>0</v>
          </cell>
          <cell r="Q1136">
            <v>0</v>
          </cell>
          <cell r="R1136">
            <v>31.540599999999994</v>
          </cell>
          <cell r="S1136">
            <v>1</v>
          </cell>
          <cell r="T1136">
            <v>2.64</v>
          </cell>
          <cell r="U1136">
            <v>83.27</v>
          </cell>
          <cell r="V1136">
            <v>3.0000000000001137E-2</v>
          </cell>
          <cell r="X1136">
            <v>83.3</v>
          </cell>
          <cell r="Y1136">
            <v>0.31156608097784588</v>
          </cell>
          <cell r="Z1136">
            <v>80.3</v>
          </cell>
          <cell r="AA1136">
            <v>3.6999999999999998E-2</v>
          </cell>
          <cell r="AB1136" t="str">
            <v>YES</v>
          </cell>
          <cell r="AC1136">
            <v>83.3</v>
          </cell>
          <cell r="AD1136" t="str">
            <v>I</v>
          </cell>
          <cell r="AE1136" t="e">
            <v>#N/A</v>
          </cell>
          <cell r="AF1136" t="e">
            <v>#N/A</v>
          </cell>
          <cell r="AG1136">
            <v>1</v>
          </cell>
          <cell r="AH1136" t="e">
            <v>#N/A</v>
          </cell>
          <cell r="AI1136">
            <v>0</v>
          </cell>
          <cell r="AJ1136">
            <v>0</v>
          </cell>
          <cell r="AL1136" t="e">
            <v>#N/A</v>
          </cell>
          <cell r="AM1136" t="e">
            <v>#N/A</v>
          </cell>
          <cell r="AN1136" t="str">
            <v/>
          </cell>
          <cell r="AO1136" t="str">
            <v>x</v>
          </cell>
        </row>
        <row r="1137">
          <cell r="B1137" t="str">
            <v>SHCG,G,GS,HB,NB25B</v>
          </cell>
          <cell r="C1137" t="str">
            <v>Trep-B</v>
          </cell>
          <cell r="D1137" t="str">
            <v>--25B</v>
          </cell>
          <cell r="E1137" t="str">
            <v>1" x 8'</v>
          </cell>
          <cell r="G1137" t="str">
            <v>EA</v>
          </cell>
          <cell r="J1137" t="str">
            <v>I</v>
          </cell>
          <cell r="K1137">
            <v>4.4000000000000004</v>
          </cell>
          <cell r="L1137">
            <v>71.55</v>
          </cell>
          <cell r="M1137">
            <v>0.55000000000000004</v>
          </cell>
          <cell r="N1137">
            <v>32.197499999999998</v>
          </cell>
          <cell r="O1137">
            <v>5.4000000000000006E-2</v>
          </cell>
          <cell r="P1137">
            <v>0</v>
          </cell>
          <cell r="Q1137">
            <v>0</v>
          </cell>
          <cell r="R1137">
            <v>32.2515</v>
          </cell>
          <cell r="S1137">
            <v>1</v>
          </cell>
          <cell r="T1137">
            <v>2.64</v>
          </cell>
          <cell r="U1137">
            <v>85.14</v>
          </cell>
          <cell r="V1137">
            <v>0.01</v>
          </cell>
          <cell r="X1137">
            <v>85.15</v>
          </cell>
          <cell r="Y1137">
            <v>0.31134361821384737</v>
          </cell>
          <cell r="Z1137">
            <v>82.1</v>
          </cell>
          <cell r="AA1137">
            <v>3.6999999999999998E-2</v>
          </cell>
          <cell r="AB1137" t="str">
            <v>YES</v>
          </cell>
          <cell r="AC1137">
            <v>85.15</v>
          </cell>
          <cell r="AD1137" t="str">
            <v>I</v>
          </cell>
          <cell r="AE1137" t="e">
            <v>#N/A</v>
          </cell>
          <cell r="AF1137" t="e">
            <v>#N/A</v>
          </cell>
          <cell r="AG1137">
            <v>1</v>
          </cell>
          <cell r="AH1137" t="e">
            <v>#N/A</v>
          </cell>
          <cell r="AI1137">
            <v>0</v>
          </cell>
          <cell r="AJ1137">
            <v>0</v>
          </cell>
          <cell r="AL1137" t="e">
            <v>#N/A</v>
          </cell>
          <cell r="AM1137" t="e">
            <v>#N/A</v>
          </cell>
          <cell r="AN1137" t="str">
            <v/>
          </cell>
          <cell r="AO1137" t="str">
            <v>x</v>
          </cell>
        </row>
        <row r="1138">
          <cell r="B1138" t="str">
            <v>SHCG,G,GS,HB,NB8B150</v>
          </cell>
          <cell r="C1138" t="str">
            <v>Trep-B</v>
          </cell>
          <cell r="D1138" t="str">
            <v>--8B/150</v>
          </cell>
          <cell r="E1138" t="str">
            <v>5/16" x 4' 11"</v>
          </cell>
          <cell r="G1138" t="str">
            <v>EA</v>
          </cell>
          <cell r="J1138" t="str">
            <v>I</v>
          </cell>
          <cell r="K1138">
            <v>2.12</v>
          </cell>
          <cell r="L1138">
            <v>37.44</v>
          </cell>
          <cell r="M1138">
            <v>0.55000000000000004</v>
          </cell>
          <cell r="N1138">
            <v>16.847999999999999</v>
          </cell>
          <cell r="O1138">
            <v>3.1199999999999999E-2</v>
          </cell>
          <cell r="P1138">
            <v>0</v>
          </cell>
          <cell r="Q1138">
            <v>0</v>
          </cell>
          <cell r="R1138">
            <v>16.879199999999997</v>
          </cell>
          <cell r="S1138">
            <v>1</v>
          </cell>
          <cell r="T1138">
            <v>2.64</v>
          </cell>
          <cell r="U1138">
            <v>44.56</v>
          </cell>
          <cell r="V1138">
            <v>-0.01</v>
          </cell>
          <cell r="X1138">
            <v>44.55</v>
          </cell>
          <cell r="Y1138">
            <v>0.31112335475971853</v>
          </cell>
          <cell r="Z1138">
            <v>43</v>
          </cell>
          <cell r="AA1138">
            <v>3.5999999999999997E-2</v>
          </cell>
          <cell r="AB1138" t="str">
            <v>YES</v>
          </cell>
          <cell r="AC1138">
            <v>44.55</v>
          </cell>
          <cell r="AD1138" t="str">
            <v>I</v>
          </cell>
          <cell r="AE1138" t="e">
            <v>#N/A</v>
          </cell>
          <cell r="AF1138" t="e">
            <v>#N/A</v>
          </cell>
          <cell r="AG1138">
            <v>1</v>
          </cell>
          <cell r="AH1138" t="e">
            <v>#N/A</v>
          </cell>
          <cell r="AI1138">
            <v>0</v>
          </cell>
          <cell r="AJ1138">
            <v>0</v>
          </cell>
          <cell r="AL1138" t="e">
            <v>#N/A</v>
          </cell>
          <cell r="AM1138" t="e">
            <v>#N/A</v>
          </cell>
          <cell r="AN1138" t="str">
            <v/>
          </cell>
          <cell r="AO1138" t="str">
            <v>x</v>
          </cell>
        </row>
        <row r="1139">
          <cell r="B1139" t="str">
            <v>SHCG,G,GS,HB,NB10B150</v>
          </cell>
          <cell r="C1139" t="str">
            <v>Trep-B</v>
          </cell>
          <cell r="D1139" t="str">
            <v>--10B/150</v>
          </cell>
          <cell r="E1139" t="str">
            <v>3/8" x 4' 11"</v>
          </cell>
          <cell r="G1139" t="str">
            <v>EA</v>
          </cell>
          <cell r="J1139" t="str">
            <v>I</v>
          </cell>
          <cell r="K1139">
            <v>2.27</v>
          </cell>
          <cell r="L1139">
            <v>39.700000000000003</v>
          </cell>
          <cell r="M1139">
            <v>0.55000000000000004</v>
          </cell>
          <cell r="N1139">
            <v>17.864999999999998</v>
          </cell>
          <cell r="O1139">
            <v>3.27E-2</v>
          </cell>
          <cell r="P1139">
            <v>0</v>
          </cell>
          <cell r="Q1139">
            <v>0</v>
          </cell>
          <cell r="R1139">
            <v>17.897699999999997</v>
          </cell>
          <cell r="S1139">
            <v>1</v>
          </cell>
          <cell r="T1139">
            <v>2.64</v>
          </cell>
          <cell r="U1139">
            <v>47.25</v>
          </cell>
          <cell r="V1139">
            <v>0</v>
          </cell>
          <cell r="X1139">
            <v>47.25</v>
          </cell>
          <cell r="Y1139">
            <v>0.31129581529581546</v>
          </cell>
          <cell r="Z1139">
            <v>45.55</v>
          </cell>
          <cell r="AA1139">
            <v>3.6999999999999998E-2</v>
          </cell>
          <cell r="AB1139" t="str">
            <v>YES</v>
          </cell>
          <cell r="AC1139">
            <v>47.25</v>
          </cell>
          <cell r="AD1139" t="str">
            <v>I</v>
          </cell>
          <cell r="AE1139" t="e">
            <v>#N/A</v>
          </cell>
          <cell r="AF1139" t="e">
            <v>#N/A</v>
          </cell>
          <cell r="AG1139">
            <v>1</v>
          </cell>
          <cell r="AH1139" t="e">
            <v>#N/A</v>
          </cell>
          <cell r="AI1139">
            <v>0</v>
          </cell>
          <cell r="AJ1139">
            <v>0</v>
          </cell>
          <cell r="AL1139" t="e">
            <v>#N/A</v>
          </cell>
          <cell r="AM1139" t="e">
            <v>#N/A</v>
          </cell>
          <cell r="AN1139" t="str">
            <v/>
          </cell>
          <cell r="AO1139" t="str">
            <v>x</v>
          </cell>
        </row>
        <row r="1140">
          <cell r="B1140" t="str">
            <v>SHCG,G,GS,HB,NB12B150</v>
          </cell>
          <cell r="C1140" t="str">
            <v>Trep-B</v>
          </cell>
          <cell r="D1140" t="str">
            <v>--12B/150</v>
          </cell>
          <cell r="E1140" t="str">
            <v>1/2" x 4' 11"</v>
          </cell>
          <cell r="G1140" t="str">
            <v>EA</v>
          </cell>
          <cell r="J1140" t="str">
            <v>I</v>
          </cell>
          <cell r="K1140">
            <v>2.42</v>
          </cell>
          <cell r="L1140">
            <v>41.43</v>
          </cell>
          <cell r="M1140">
            <v>0.55000000000000004</v>
          </cell>
          <cell r="N1140">
            <v>18.6435</v>
          </cell>
          <cell r="O1140">
            <v>3.4200000000000001E-2</v>
          </cell>
          <cell r="P1140">
            <v>0</v>
          </cell>
          <cell r="Q1140">
            <v>0</v>
          </cell>
          <cell r="R1140">
            <v>18.677699999999998</v>
          </cell>
          <cell r="S1140">
            <v>1</v>
          </cell>
          <cell r="T1140">
            <v>2.64</v>
          </cell>
          <cell r="U1140">
            <v>49.31</v>
          </cell>
          <cell r="V1140">
            <v>-0.01</v>
          </cell>
          <cell r="X1140">
            <v>49.3</v>
          </cell>
          <cell r="Y1140">
            <v>0.31116725059929939</v>
          </cell>
          <cell r="Z1140">
            <v>47.55</v>
          </cell>
          <cell r="AA1140">
            <v>3.6999999999999998E-2</v>
          </cell>
          <cell r="AB1140" t="str">
            <v>YES</v>
          </cell>
          <cell r="AC1140">
            <v>49.3</v>
          </cell>
          <cell r="AD1140" t="str">
            <v>I</v>
          </cell>
          <cell r="AE1140" t="e">
            <v>#N/A</v>
          </cell>
          <cell r="AF1140" t="e">
            <v>#N/A</v>
          </cell>
          <cell r="AG1140">
            <v>1</v>
          </cell>
          <cell r="AH1140" t="e">
            <v>#N/A</v>
          </cell>
          <cell r="AI1140">
            <v>0</v>
          </cell>
          <cell r="AJ1140">
            <v>0</v>
          </cell>
          <cell r="AL1140" t="e">
            <v>#N/A</v>
          </cell>
          <cell r="AM1140" t="e">
            <v>#N/A</v>
          </cell>
          <cell r="AN1140" t="str">
            <v/>
          </cell>
          <cell r="AO1140" t="str">
            <v>x</v>
          </cell>
        </row>
        <row r="1141">
          <cell r="B1141" t="str">
            <v>SHCG,G,GS,HB,NB15B150</v>
          </cell>
          <cell r="C1141" t="str">
            <v>Trep-B</v>
          </cell>
          <cell r="D1141" t="str">
            <v>--15B/150</v>
          </cell>
          <cell r="E1141" t="str">
            <v>9/16" x 4' 11"</v>
          </cell>
          <cell r="G1141" t="str">
            <v>EA</v>
          </cell>
          <cell r="J1141" t="str">
            <v>I</v>
          </cell>
          <cell r="K1141">
            <v>2.66</v>
          </cell>
          <cell r="L1141">
            <v>43.73</v>
          </cell>
          <cell r="M1141">
            <v>0.55000000000000004</v>
          </cell>
          <cell r="N1141">
            <v>19.678499999999996</v>
          </cell>
          <cell r="O1141">
            <v>3.6600000000000001E-2</v>
          </cell>
          <cell r="P1141">
            <v>0</v>
          </cell>
          <cell r="Q1141">
            <v>0</v>
          </cell>
          <cell r="R1141">
            <v>19.715099999999996</v>
          </cell>
          <cell r="S1141">
            <v>1</v>
          </cell>
          <cell r="T1141">
            <v>2.64</v>
          </cell>
          <cell r="U1141">
            <v>52.05</v>
          </cell>
          <cell r="V1141">
            <v>0</v>
          </cell>
          <cell r="X1141">
            <v>52.05</v>
          </cell>
          <cell r="Y1141">
            <v>0.3113230285564581</v>
          </cell>
          <cell r="Z1141">
            <v>50.2</v>
          </cell>
          <cell r="AA1141">
            <v>3.6999999999999998E-2</v>
          </cell>
          <cell r="AB1141" t="str">
            <v>YES</v>
          </cell>
          <cell r="AC1141">
            <v>52.05</v>
          </cell>
          <cell r="AD1141" t="str">
            <v>I</v>
          </cell>
          <cell r="AE1141" t="e">
            <v>#N/A</v>
          </cell>
          <cell r="AF1141" t="e">
            <v>#N/A</v>
          </cell>
          <cell r="AG1141">
            <v>1</v>
          </cell>
          <cell r="AH1141" t="e">
            <v>#N/A</v>
          </cell>
          <cell r="AI1141">
            <v>0</v>
          </cell>
          <cell r="AJ1141">
            <v>0</v>
          </cell>
          <cell r="AL1141" t="e">
            <v>#N/A</v>
          </cell>
          <cell r="AM1141" t="e">
            <v>#N/A</v>
          </cell>
          <cell r="AN1141" t="str">
            <v/>
          </cell>
          <cell r="AO1141" t="str">
            <v>x</v>
          </cell>
        </row>
        <row r="1142">
          <cell r="B1142" t="str">
            <v>SHCG,G,GS,HB,NB25B150</v>
          </cell>
          <cell r="C1142" t="str">
            <v>Trep-B</v>
          </cell>
          <cell r="D1142" t="str">
            <v>--25B/150</v>
          </cell>
          <cell r="E1142" t="str">
            <v>1" x 4' 11"</v>
          </cell>
          <cell r="G1142" t="str">
            <v>EA</v>
          </cell>
          <cell r="J1142" t="str">
            <v>I</v>
          </cell>
          <cell r="K1142">
            <v>2.74</v>
          </cell>
          <cell r="L1142">
            <v>44.73</v>
          </cell>
          <cell r="M1142">
            <v>0.55000000000000004</v>
          </cell>
          <cell r="N1142">
            <v>20.128499999999995</v>
          </cell>
          <cell r="O1142">
            <v>3.7400000000000003E-2</v>
          </cell>
          <cell r="P1142">
            <v>0</v>
          </cell>
          <cell r="Q1142">
            <v>0</v>
          </cell>
          <cell r="R1142">
            <v>20.165899999999997</v>
          </cell>
          <cell r="S1142">
            <v>1</v>
          </cell>
          <cell r="T1142">
            <v>2.64</v>
          </cell>
          <cell r="U1142">
            <v>53.24</v>
          </cell>
          <cell r="V1142">
            <v>0.01</v>
          </cell>
          <cell r="X1142">
            <v>53.25</v>
          </cell>
          <cell r="Y1142">
            <v>0.31145027742210857</v>
          </cell>
          <cell r="Z1142">
            <v>51.35</v>
          </cell>
          <cell r="AA1142">
            <v>3.6999999999999998E-2</v>
          </cell>
          <cell r="AB1142" t="str">
            <v>YES</v>
          </cell>
          <cell r="AC1142">
            <v>53.25</v>
          </cell>
          <cell r="AD1142" t="str">
            <v>I</v>
          </cell>
          <cell r="AE1142" t="e">
            <v>#N/A</v>
          </cell>
          <cell r="AF1142" t="e">
            <v>#N/A</v>
          </cell>
          <cell r="AG1142">
            <v>1</v>
          </cell>
          <cell r="AH1142" t="e">
            <v>#N/A</v>
          </cell>
          <cell r="AI1142">
            <v>0</v>
          </cell>
          <cell r="AJ1142">
            <v>0</v>
          </cell>
          <cell r="AL1142" t="e">
            <v>#N/A</v>
          </cell>
          <cell r="AM1142" t="e">
            <v>#N/A</v>
          </cell>
          <cell r="AN1142" t="str">
            <v/>
          </cell>
          <cell r="AO1142" t="str">
            <v>x</v>
          </cell>
        </row>
        <row r="1143">
          <cell r="B1143" t="str">
            <v>SHE52CG,G,GS,HB,NB</v>
          </cell>
          <cell r="C1143" t="str">
            <v>Trep-B</v>
          </cell>
          <cell r="D1143" t="str">
            <v>E52/--</v>
          </cell>
          <cell r="G1143" t="str">
            <v>EA</v>
          </cell>
          <cell r="J1143" t="str">
            <v>I</v>
          </cell>
          <cell r="K1143">
            <v>0.01</v>
          </cell>
          <cell r="L1143">
            <v>1.69</v>
          </cell>
          <cell r="M1143">
            <v>0.55000000000000004</v>
          </cell>
          <cell r="N1143">
            <v>0.76049999999999995</v>
          </cell>
          <cell r="O1143">
            <v>1.01E-2</v>
          </cell>
          <cell r="P1143">
            <v>0</v>
          </cell>
          <cell r="Q1143">
            <v>0</v>
          </cell>
          <cell r="R1143">
            <v>0.77059999999999995</v>
          </cell>
          <cell r="S1143">
            <v>1</v>
          </cell>
          <cell r="T1143">
            <v>2.64</v>
          </cell>
          <cell r="U1143">
            <v>2.0299999999999998</v>
          </cell>
          <cell r="V1143">
            <v>0.02</v>
          </cell>
          <cell r="X1143">
            <v>2.0499999999999998</v>
          </cell>
          <cell r="Y1143">
            <v>0.31654101995565409</v>
          </cell>
          <cell r="Z1143">
            <v>1.95</v>
          </cell>
          <cell r="AA1143">
            <v>5.0999999999999997E-2</v>
          </cell>
          <cell r="AB1143" t="str">
            <v>YES</v>
          </cell>
          <cell r="AC1143">
            <v>2.0499999999999998</v>
          </cell>
          <cell r="AD1143" t="str">
            <v>I</v>
          </cell>
          <cell r="AE1143" t="e">
            <v>#N/A</v>
          </cell>
          <cell r="AF1143" t="e">
            <v>#N/A</v>
          </cell>
          <cell r="AG1143">
            <v>1</v>
          </cell>
          <cell r="AH1143" t="e">
            <v>#N/A</v>
          </cell>
          <cell r="AI1143">
            <v>0</v>
          </cell>
          <cell r="AJ1143">
            <v>0</v>
          </cell>
          <cell r="AL1143" t="e">
            <v>#N/A</v>
          </cell>
          <cell r="AM1143" t="e">
            <v>#N/A</v>
          </cell>
          <cell r="AN1143" t="str">
            <v/>
          </cell>
          <cell r="AO1143" t="str">
            <v>x</v>
          </cell>
        </row>
        <row r="1144">
          <cell r="B1144" t="str">
            <v>SHTAB8</v>
          </cell>
          <cell r="C1144" t="str">
            <v>Trep-B</v>
          </cell>
          <cell r="D1144" t="str">
            <v>TAB8</v>
          </cell>
          <cell r="E1144" t="str">
            <v>5/16" x 8'</v>
          </cell>
          <cell r="G1144" t="str">
            <v>EA</v>
          </cell>
          <cell r="J1144" t="str">
            <v>I</v>
          </cell>
          <cell r="K1144">
            <v>2.36</v>
          </cell>
          <cell r="L1144">
            <v>37.18</v>
          </cell>
          <cell r="M1144">
            <v>0.55000000000000004</v>
          </cell>
          <cell r="N1144">
            <v>16.730999999999998</v>
          </cell>
          <cell r="O1144">
            <v>3.3599999999999998E-2</v>
          </cell>
          <cell r="P1144">
            <v>0</v>
          </cell>
          <cell r="Q1144">
            <v>0</v>
          </cell>
          <cell r="R1144">
            <v>16.764599999999998</v>
          </cell>
          <cell r="S1144">
            <v>1</v>
          </cell>
          <cell r="T1144">
            <v>2.64</v>
          </cell>
          <cell r="U1144">
            <v>44.26</v>
          </cell>
          <cell r="V1144">
            <v>-0.01</v>
          </cell>
          <cell r="X1144">
            <v>44.25</v>
          </cell>
          <cell r="Y1144">
            <v>0.31116178736517736</v>
          </cell>
          <cell r="Z1144">
            <v>42.7</v>
          </cell>
          <cell r="AA1144">
            <v>3.5999999999999997E-2</v>
          </cell>
          <cell r="AB1144" t="str">
            <v>YES</v>
          </cell>
          <cell r="AC1144">
            <v>44.25</v>
          </cell>
          <cell r="AD1144" t="str">
            <v>I</v>
          </cell>
          <cell r="AE1144" t="e">
            <v>#N/A</v>
          </cell>
          <cell r="AF1144" t="e">
            <v>#N/A</v>
          </cell>
          <cell r="AG1144">
            <v>1</v>
          </cell>
          <cell r="AH1144" t="e">
            <v>#N/A</v>
          </cell>
          <cell r="AI1144">
            <v>0</v>
          </cell>
          <cell r="AJ1144">
            <v>0</v>
          </cell>
          <cell r="AL1144" t="e">
            <v>#N/A</v>
          </cell>
          <cell r="AM1144" t="e">
            <v>#N/A</v>
          </cell>
          <cell r="AN1144" t="str">
            <v/>
          </cell>
          <cell r="AO1144" t="str">
            <v>x</v>
          </cell>
        </row>
        <row r="1145">
          <cell r="B1145" t="str">
            <v>SHTAB10</v>
          </cell>
          <cell r="C1145" t="str">
            <v>Trep-B</v>
          </cell>
          <cell r="D1145" t="str">
            <v>TAB10</v>
          </cell>
          <cell r="E1145" t="str">
            <v>3/8" x 8'</v>
          </cell>
          <cell r="G1145" t="str">
            <v>EA</v>
          </cell>
          <cell r="J1145" t="str">
            <v>I</v>
          </cell>
          <cell r="K1145">
            <v>2.6</v>
          </cell>
          <cell r="L1145">
            <v>40.840000000000003</v>
          </cell>
          <cell r="M1145">
            <v>0.55000000000000004</v>
          </cell>
          <cell r="N1145">
            <v>18.378</v>
          </cell>
          <cell r="O1145">
            <v>3.6000000000000004E-2</v>
          </cell>
          <cell r="P1145">
            <v>0</v>
          </cell>
          <cell r="Q1145">
            <v>0</v>
          </cell>
          <cell r="R1145">
            <v>18.414000000000001</v>
          </cell>
          <cell r="S1145">
            <v>1</v>
          </cell>
          <cell r="T1145">
            <v>2.64</v>
          </cell>
          <cell r="U1145">
            <v>48.61</v>
          </cell>
          <cell r="V1145">
            <v>-0.01</v>
          </cell>
          <cell r="X1145">
            <v>48.6</v>
          </cell>
          <cell r="Y1145">
            <v>0.31111111111111117</v>
          </cell>
          <cell r="Z1145">
            <v>46.9</v>
          </cell>
          <cell r="AA1145">
            <v>3.5999999999999997E-2</v>
          </cell>
          <cell r="AB1145" t="str">
            <v>YES</v>
          </cell>
          <cell r="AC1145">
            <v>48.6</v>
          </cell>
          <cell r="AD1145" t="str">
            <v>I</v>
          </cell>
          <cell r="AE1145" t="e">
            <v>#N/A</v>
          </cell>
          <cell r="AF1145" t="e">
            <v>#N/A</v>
          </cell>
          <cell r="AG1145">
            <v>1</v>
          </cell>
          <cell r="AH1145" t="e">
            <v>#N/A</v>
          </cell>
          <cell r="AI1145">
            <v>0</v>
          </cell>
          <cell r="AJ1145">
            <v>0</v>
          </cell>
          <cell r="AL1145" t="e">
            <v>#N/A</v>
          </cell>
          <cell r="AM1145" t="e">
            <v>#N/A</v>
          </cell>
          <cell r="AN1145" t="str">
            <v/>
          </cell>
          <cell r="AO1145" t="str">
            <v>x</v>
          </cell>
        </row>
        <row r="1146">
          <cell r="B1146" t="str">
            <v>SHTAB12</v>
          </cell>
          <cell r="C1146" t="str">
            <v>Trep-B</v>
          </cell>
          <cell r="D1146" t="str">
            <v>TAB12</v>
          </cell>
          <cell r="E1146" t="str">
            <v>1/2" x 8'</v>
          </cell>
          <cell r="G1146" t="str">
            <v>EA</v>
          </cell>
          <cell r="J1146" t="str">
            <v>I</v>
          </cell>
          <cell r="K1146">
            <v>2.9</v>
          </cell>
          <cell r="L1146">
            <v>43.6</v>
          </cell>
          <cell r="M1146">
            <v>0.55000000000000004</v>
          </cell>
          <cell r="N1146">
            <v>19.619999999999997</v>
          </cell>
          <cell r="O1146">
            <v>3.9E-2</v>
          </cell>
          <cell r="P1146">
            <v>0</v>
          </cell>
          <cell r="Q1146">
            <v>0</v>
          </cell>
          <cell r="R1146">
            <v>19.658999999999999</v>
          </cell>
          <cell r="S1146">
            <v>1</v>
          </cell>
          <cell r="T1146">
            <v>2.64</v>
          </cell>
          <cell r="U1146">
            <v>51.9</v>
          </cell>
          <cell r="V1146">
            <v>0</v>
          </cell>
          <cell r="X1146">
            <v>51.9</v>
          </cell>
          <cell r="Y1146">
            <v>0.31129795060430904</v>
          </cell>
          <cell r="Z1146">
            <v>50.05</v>
          </cell>
          <cell r="AA1146">
            <v>3.6999999999999998E-2</v>
          </cell>
          <cell r="AB1146" t="str">
            <v>YES</v>
          </cell>
          <cell r="AC1146">
            <v>51.9</v>
          </cell>
          <cell r="AD1146" t="str">
            <v>I</v>
          </cell>
          <cell r="AE1146" t="e">
            <v>#N/A</v>
          </cell>
          <cell r="AF1146" t="e">
            <v>#N/A</v>
          </cell>
          <cell r="AG1146">
            <v>1</v>
          </cell>
          <cell r="AH1146" t="e">
            <v>#N/A</v>
          </cell>
          <cell r="AI1146">
            <v>0</v>
          </cell>
          <cell r="AJ1146">
            <v>0</v>
          </cell>
          <cell r="AL1146" t="e">
            <v>#N/A</v>
          </cell>
          <cell r="AM1146" t="e">
            <v>#N/A</v>
          </cell>
          <cell r="AN1146" t="str">
            <v/>
          </cell>
          <cell r="AO1146" t="str">
            <v>x</v>
          </cell>
        </row>
        <row r="1147">
          <cell r="B1147" t="str">
            <v>SHTAB15</v>
          </cell>
          <cell r="C1147" t="str">
            <v>Trep-B</v>
          </cell>
          <cell r="D1147" t="str">
            <v>TAB15</v>
          </cell>
          <cell r="E1147" t="str">
            <v>9/16" x 8'</v>
          </cell>
          <cell r="G1147" t="str">
            <v>EA</v>
          </cell>
          <cell r="J1147" t="str">
            <v>I</v>
          </cell>
          <cell r="K1147">
            <v>3.2</v>
          </cell>
          <cell r="L1147">
            <v>47.27</v>
          </cell>
          <cell r="M1147">
            <v>0.55000000000000004</v>
          </cell>
          <cell r="N1147">
            <v>21.2715</v>
          </cell>
          <cell r="O1147">
            <v>4.2000000000000003E-2</v>
          </cell>
          <cell r="P1147">
            <v>0</v>
          </cell>
          <cell r="Q1147">
            <v>0</v>
          </cell>
          <cell r="R1147">
            <v>21.313500000000001</v>
          </cell>
          <cell r="S1147">
            <v>1</v>
          </cell>
          <cell r="T1147">
            <v>2.64</v>
          </cell>
          <cell r="U1147">
            <v>56.27</v>
          </cell>
          <cell r="V1147">
            <v>3.0000000000001137E-2</v>
          </cell>
          <cell r="X1147">
            <v>56.3</v>
          </cell>
          <cell r="Y1147">
            <v>0.31169061844017437</v>
          </cell>
          <cell r="Z1147">
            <v>54.25</v>
          </cell>
          <cell r="AA1147">
            <v>3.7999999999999999E-2</v>
          </cell>
          <cell r="AB1147" t="str">
            <v>YES</v>
          </cell>
          <cell r="AC1147">
            <v>56.3</v>
          </cell>
          <cell r="AD1147" t="str">
            <v>I</v>
          </cell>
          <cell r="AE1147" t="e">
            <v>#N/A</v>
          </cell>
          <cell r="AF1147" t="e">
            <v>#N/A</v>
          </cell>
          <cell r="AG1147">
            <v>1</v>
          </cell>
          <cell r="AH1147" t="e">
            <v>#N/A</v>
          </cell>
          <cell r="AI1147">
            <v>0</v>
          </cell>
          <cell r="AJ1147">
            <v>0</v>
          </cell>
          <cell r="AL1147" t="e">
            <v>#N/A</v>
          </cell>
          <cell r="AM1147" t="e">
            <v>#N/A</v>
          </cell>
          <cell r="AN1147" t="str">
            <v/>
          </cell>
          <cell r="AO1147" t="str">
            <v>x</v>
          </cell>
        </row>
        <row r="1148">
          <cell r="B1148" t="str">
            <v>SHTAB25</v>
          </cell>
          <cell r="C1148" t="str">
            <v>Trep-B</v>
          </cell>
          <cell r="D1148" t="str">
            <v>TAB25</v>
          </cell>
          <cell r="E1148" t="str">
            <v>1" x 8'</v>
          </cell>
          <cell r="G1148" t="str">
            <v>EA</v>
          </cell>
          <cell r="J1148" t="str">
            <v>I</v>
          </cell>
          <cell r="K1148">
            <v>3.33</v>
          </cell>
          <cell r="L1148">
            <v>48.85</v>
          </cell>
          <cell r="M1148">
            <v>0.55000000000000004</v>
          </cell>
          <cell r="N1148">
            <v>21.982499999999998</v>
          </cell>
          <cell r="O1148">
            <v>4.3300000000000005E-2</v>
          </cell>
          <cell r="P1148">
            <v>0</v>
          </cell>
          <cell r="Q1148">
            <v>0</v>
          </cell>
          <cell r="R1148">
            <v>22.025799999999997</v>
          </cell>
          <cell r="S1148">
            <v>1</v>
          </cell>
          <cell r="T1148">
            <v>2.64</v>
          </cell>
          <cell r="U1148">
            <v>58.15</v>
          </cell>
          <cell r="V1148">
            <v>0</v>
          </cell>
          <cell r="X1148">
            <v>58.15</v>
          </cell>
          <cell r="Y1148">
            <v>0.31131712655358412</v>
          </cell>
          <cell r="Z1148">
            <v>56.1</v>
          </cell>
          <cell r="AA1148">
            <v>3.6999999999999998E-2</v>
          </cell>
          <cell r="AB1148" t="str">
            <v>YES</v>
          </cell>
          <cell r="AC1148">
            <v>58.15</v>
          </cell>
          <cell r="AD1148" t="str">
            <v>I</v>
          </cell>
          <cell r="AE1148" t="e">
            <v>#N/A</v>
          </cell>
          <cell r="AF1148" t="e">
            <v>#N/A</v>
          </cell>
          <cell r="AG1148">
            <v>1</v>
          </cell>
          <cell r="AH1148" t="e">
            <v>#N/A</v>
          </cell>
          <cell r="AI1148">
            <v>0</v>
          </cell>
          <cell r="AJ1148">
            <v>0</v>
          </cell>
          <cell r="AL1148" t="e">
            <v>#N/A</v>
          </cell>
          <cell r="AM1148" t="e">
            <v>#N/A</v>
          </cell>
          <cell r="AN1148" t="str">
            <v/>
          </cell>
          <cell r="AO1148" t="str">
            <v>x</v>
          </cell>
        </row>
        <row r="1149">
          <cell r="B1149" t="str">
            <v>SHTAB8150</v>
          </cell>
          <cell r="C1149" t="str">
            <v>Trep-B</v>
          </cell>
          <cell r="D1149" t="str">
            <v>TAB8/150</v>
          </cell>
          <cell r="E1149" t="str">
            <v>5/16" x 4' 11"</v>
          </cell>
          <cell r="G1149" t="str">
            <v>EA</v>
          </cell>
          <cell r="J1149" t="str">
            <v>I</v>
          </cell>
          <cell r="K1149">
            <v>1.42</v>
          </cell>
          <cell r="L1149">
            <v>18.579999999999998</v>
          </cell>
          <cell r="M1149">
            <v>0.55000000000000004</v>
          </cell>
          <cell r="N1149">
            <v>8.3609999999999989</v>
          </cell>
          <cell r="O1149">
            <v>2.4199999999999999E-2</v>
          </cell>
          <cell r="P1149">
            <v>0</v>
          </cell>
          <cell r="Q1149">
            <v>0</v>
          </cell>
          <cell r="R1149">
            <v>8.3851999999999993</v>
          </cell>
          <cell r="S1149">
            <v>1</v>
          </cell>
          <cell r="T1149">
            <v>2.64</v>
          </cell>
          <cell r="U1149">
            <v>22.14</v>
          </cell>
          <cell r="V1149">
            <v>0.01</v>
          </cell>
          <cell r="X1149">
            <v>22.15</v>
          </cell>
          <cell r="Y1149">
            <v>0.31170121075312962</v>
          </cell>
          <cell r="Z1149">
            <v>21.35</v>
          </cell>
          <cell r="AA1149">
            <v>3.6999999999999998E-2</v>
          </cell>
          <cell r="AB1149" t="str">
            <v>YES</v>
          </cell>
          <cell r="AC1149">
            <v>22.15</v>
          </cell>
          <cell r="AD1149" t="str">
            <v>I</v>
          </cell>
          <cell r="AE1149" t="e">
            <v>#N/A</v>
          </cell>
          <cell r="AF1149" t="e">
            <v>#N/A</v>
          </cell>
          <cell r="AG1149">
            <v>1</v>
          </cell>
          <cell r="AH1149" t="e">
            <v>#N/A</v>
          </cell>
          <cell r="AI1149">
            <v>0</v>
          </cell>
          <cell r="AJ1149">
            <v>0</v>
          </cell>
          <cell r="AL1149" t="e">
            <v>#N/A</v>
          </cell>
          <cell r="AM1149" t="e">
            <v>#N/A</v>
          </cell>
          <cell r="AN1149" t="str">
            <v/>
          </cell>
          <cell r="AO1149" t="str">
            <v>x</v>
          </cell>
        </row>
        <row r="1150">
          <cell r="B1150" t="str">
            <v>SHTAB10150</v>
          </cell>
          <cell r="C1150" t="str">
            <v>Trep-B</v>
          </cell>
          <cell r="D1150" t="str">
            <v>TAB10/150</v>
          </cell>
          <cell r="E1150" t="str">
            <v>3/8" x 4' 11"</v>
          </cell>
          <cell r="G1150" t="str">
            <v>EA</v>
          </cell>
          <cell r="J1150" t="str">
            <v>I</v>
          </cell>
          <cell r="K1150">
            <v>1.48</v>
          </cell>
          <cell r="L1150">
            <v>20.41</v>
          </cell>
          <cell r="M1150">
            <v>0.55000000000000004</v>
          </cell>
          <cell r="N1150">
            <v>9.1844999999999999</v>
          </cell>
          <cell r="O1150">
            <v>2.4800000000000003E-2</v>
          </cell>
          <cell r="P1150">
            <v>0</v>
          </cell>
          <cell r="Q1150">
            <v>0</v>
          </cell>
          <cell r="R1150">
            <v>9.2093000000000007</v>
          </cell>
          <cell r="S1150">
            <v>1</v>
          </cell>
          <cell r="T1150">
            <v>2.64</v>
          </cell>
          <cell r="U1150">
            <v>24.31</v>
          </cell>
          <cell r="V1150">
            <v>-0.01</v>
          </cell>
          <cell r="X1150">
            <v>24.3</v>
          </cell>
          <cell r="Y1150">
            <v>0.31093901982790878</v>
          </cell>
          <cell r="Z1150">
            <v>23.45</v>
          </cell>
          <cell r="AA1150">
            <v>3.5999999999999997E-2</v>
          </cell>
          <cell r="AB1150" t="str">
            <v>YES</v>
          </cell>
          <cell r="AC1150">
            <v>24.3</v>
          </cell>
          <cell r="AD1150" t="str">
            <v>I</v>
          </cell>
          <cell r="AE1150" t="e">
            <v>#N/A</v>
          </cell>
          <cell r="AF1150" t="e">
            <v>#N/A</v>
          </cell>
          <cell r="AG1150">
            <v>1</v>
          </cell>
          <cell r="AH1150" t="e">
            <v>#N/A</v>
          </cell>
          <cell r="AI1150">
            <v>0</v>
          </cell>
          <cell r="AJ1150">
            <v>0</v>
          </cell>
          <cell r="AL1150" t="e">
            <v>#N/A</v>
          </cell>
          <cell r="AM1150" t="e">
            <v>#N/A</v>
          </cell>
          <cell r="AN1150" t="str">
            <v/>
          </cell>
          <cell r="AO1150" t="str">
            <v>x</v>
          </cell>
        </row>
        <row r="1151">
          <cell r="B1151" t="str">
            <v>SHTAB12150</v>
          </cell>
          <cell r="C1151" t="str">
            <v>Trep-B</v>
          </cell>
          <cell r="D1151" t="str">
            <v>TAB12/150</v>
          </cell>
          <cell r="E1151" t="str">
            <v>1/2" x 4' 11"</v>
          </cell>
          <cell r="G1151" t="str">
            <v>EA</v>
          </cell>
          <cell r="J1151" t="str">
            <v>I</v>
          </cell>
          <cell r="K1151">
            <v>1.77</v>
          </cell>
          <cell r="L1151">
            <v>21.8</v>
          </cell>
          <cell r="M1151">
            <v>0.55000000000000004</v>
          </cell>
          <cell r="N1151">
            <v>9.8099999999999987</v>
          </cell>
          <cell r="O1151">
            <v>2.7700000000000002E-2</v>
          </cell>
          <cell r="P1151">
            <v>0</v>
          </cell>
          <cell r="Q1151">
            <v>0</v>
          </cell>
          <cell r="R1151">
            <v>9.8376999999999981</v>
          </cell>
          <cell r="S1151">
            <v>1</v>
          </cell>
          <cell r="T1151">
            <v>2.64</v>
          </cell>
          <cell r="U1151">
            <v>25.97</v>
          </cell>
          <cell r="V1151">
            <v>3.0000000000001137E-2</v>
          </cell>
          <cell r="X1151">
            <v>26</v>
          </cell>
          <cell r="Y1151">
            <v>0.3120489510489512</v>
          </cell>
          <cell r="Z1151">
            <v>25.05</v>
          </cell>
          <cell r="AA1151">
            <v>3.7999999999999999E-2</v>
          </cell>
          <cell r="AB1151" t="str">
            <v>YES</v>
          </cell>
          <cell r="AC1151">
            <v>26</v>
          </cell>
          <cell r="AD1151" t="str">
            <v>I</v>
          </cell>
          <cell r="AE1151" t="e">
            <v>#N/A</v>
          </cell>
          <cell r="AF1151" t="e">
            <v>#N/A</v>
          </cell>
          <cell r="AG1151">
            <v>1</v>
          </cell>
          <cell r="AH1151" t="e">
            <v>#N/A</v>
          </cell>
          <cell r="AI1151">
            <v>0</v>
          </cell>
          <cell r="AJ1151">
            <v>0</v>
          </cell>
          <cell r="AL1151" t="e">
            <v>#N/A</v>
          </cell>
          <cell r="AM1151" t="e">
            <v>#N/A</v>
          </cell>
          <cell r="AN1151" t="str">
            <v/>
          </cell>
          <cell r="AO1151" t="str">
            <v>x</v>
          </cell>
        </row>
        <row r="1152">
          <cell r="B1152" t="str">
            <v>SHTAB15150</v>
          </cell>
          <cell r="C1152" t="str">
            <v>Trep-B</v>
          </cell>
          <cell r="D1152" t="str">
            <v>TAB15/150</v>
          </cell>
          <cell r="E1152" t="str">
            <v>9/16" x 4' 11"</v>
          </cell>
          <cell r="G1152" t="str">
            <v>EA</v>
          </cell>
          <cell r="J1152" t="str">
            <v>I</v>
          </cell>
          <cell r="K1152">
            <v>1.86</v>
          </cell>
          <cell r="L1152">
            <v>23.63</v>
          </cell>
          <cell r="M1152">
            <v>0.55000000000000004</v>
          </cell>
          <cell r="N1152">
            <v>10.633499999999998</v>
          </cell>
          <cell r="O1152">
            <v>2.86E-2</v>
          </cell>
          <cell r="P1152">
            <v>0</v>
          </cell>
          <cell r="Q1152">
            <v>0</v>
          </cell>
          <cell r="R1152">
            <v>10.662099999999999</v>
          </cell>
          <cell r="S1152">
            <v>1</v>
          </cell>
          <cell r="T1152">
            <v>2.64</v>
          </cell>
          <cell r="U1152">
            <v>28.15</v>
          </cell>
          <cell r="V1152">
            <v>0</v>
          </cell>
          <cell r="X1152">
            <v>28.15</v>
          </cell>
          <cell r="Y1152">
            <v>0.31134506701114167</v>
          </cell>
          <cell r="Z1152">
            <v>27.15</v>
          </cell>
          <cell r="AA1152">
            <v>3.6999999999999998E-2</v>
          </cell>
          <cell r="AB1152" t="str">
            <v>YES</v>
          </cell>
          <cell r="AC1152">
            <v>28.15</v>
          </cell>
          <cell r="AD1152" t="str">
            <v>I</v>
          </cell>
          <cell r="AE1152" t="e">
            <v>#N/A</v>
          </cell>
          <cell r="AF1152" t="e">
            <v>#N/A</v>
          </cell>
          <cell r="AG1152">
            <v>1</v>
          </cell>
          <cell r="AH1152" t="e">
            <v>#N/A</v>
          </cell>
          <cell r="AI1152">
            <v>0</v>
          </cell>
          <cell r="AJ1152">
            <v>0</v>
          </cell>
          <cell r="AL1152" t="e">
            <v>#N/A</v>
          </cell>
          <cell r="AM1152" t="e">
            <v>#N/A</v>
          </cell>
          <cell r="AN1152" t="str">
            <v/>
          </cell>
          <cell r="AO1152" t="str">
            <v>x</v>
          </cell>
        </row>
        <row r="1153">
          <cell r="B1153" t="str">
            <v>SHTAB25150</v>
          </cell>
          <cell r="C1153" t="str">
            <v>Trep-B</v>
          </cell>
          <cell r="D1153" t="str">
            <v>TAB25/150</v>
          </cell>
          <cell r="E1153" t="str">
            <v>1" x 4' 11"</v>
          </cell>
          <cell r="G1153" t="str">
            <v>EA</v>
          </cell>
          <cell r="J1153" t="str">
            <v>I</v>
          </cell>
          <cell r="K1153">
            <v>2.02</v>
          </cell>
          <cell r="L1153">
            <v>24.42</v>
          </cell>
          <cell r="M1153">
            <v>0.55000000000000004</v>
          </cell>
          <cell r="N1153">
            <v>10.988999999999999</v>
          </cell>
          <cell r="O1153">
            <v>3.0199999999999998E-2</v>
          </cell>
          <cell r="P1153">
            <v>0</v>
          </cell>
          <cell r="Q1153">
            <v>0</v>
          </cell>
          <cell r="R1153">
            <v>11.0192</v>
          </cell>
          <cell r="S1153">
            <v>1</v>
          </cell>
          <cell r="T1153">
            <v>2.64</v>
          </cell>
          <cell r="U1153">
            <v>29.09</v>
          </cell>
          <cell r="V1153">
            <v>1.0000000000005116E-2</v>
          </cell>
          <cell r="X1153">
            <v>29.1</v>
          </cell>
          <cell r="Y1153">
            <v>0.31151515151515163</v>
          </cell>
          <cell r="Z1153">
            <v>28.05</v>
          </cell>
          <cell r="AA1153">
            <v>3.6999999999999998E-2</v>
          </cell>
          <cell r="AB1153" t="str">
            <v>YES</v>
          </cell>
          <cell r="AC1153">
            <v>29.1</v>
          </cell>
          <cell r="AD1153" t="str">
            <v>I</v>
          </cell>
          <cell r="AE1153" t="e">
            <v>#N/A</v>
          </cell>
          <cell r="AF1153" t="e">
            <v>#N/A</v>
          </cell>
          <cell r="AG1153">
            <v>1</v>
          </cell>
          <cell r="AH1153" t="e">
            <v>#N/A</v>
          </cell>
          <cell r="AI1153">
            <v>0</v>
          </cell>
          <cell r="AJ1153">
            <v>0</v>
          </cell>
          <cell r="AL1153" t="e">
            <v>#N/A</v>
          </cell>
          <cell r="AM1153" t="e">
            <v>#N/A</v>
          </cell>
          <cell r="AN1153" t="str">
            <v/>
          </cell>
          <cell r="AO1153" t="str">
            <v>x</v>
          </cell>
        </row>
        <row r="1154">
          <cell r="B1154" t="str">
            <v>SHPEA52CG,G,GS,HB,NB</v>
          </cell>
          <cell r="C1154" t="str">
            <v>Trep-B</v>
          </cell>
          <cell r="D1154" t="str">
            <v>PEA52/--</v>
          </cell>
          <cell r="E1154" t="str">
            <v xml:space="preserve">8' </v>
          </cell>
          <cell r="G1154" t="str">
            <v>EA</v>
          </cell>
          <cell r="J1154" t="str">
            <v>I</v>
          </cell>
          <cell r="K1154">
            <v>1.3</v>
          </cell>
          <cell r="L1154">
            <v>23.38</v>
          </cell>
          <cell r="M1154">
            <v>0.55000000000000004</v>
          </cell>
          <cell r="N1154">
            <v>10.520999999999999</v>
          </cell>
          <cell r="O1154">
            <v>2.3E-2</v>
          </cell>
          <cell r="P1154">
            <v>0</v>
          </cell>
          <cell r="Q1154">
            <v>0</v>
          </cell>
          <cell r="R1154">
            <v>10.543999999999999</v>
          </cell>
          <cell r="S1154">
            <v>1</v>
          </cell>
          <cell r="T1154">
            <v>2.64</v>
          </cell>
          <cell r="U1154">
            <v>27.84</v>
          </cell>
          <cell r="V1154">
            <v>0.01</v>
          </cell>
          <cell r="X1154">
            <v>27.85</v>
          </cell>
          <cell r="Y1154">
            <v>0.31163701648441344</v>
          </cell>
          <cell r="Z1154">
            <v>26.85</v>
          </cell>
          <cell r="AA1154">
            <v>3.6999999999999998E-2</v>
          </cell>
          <cell r="AB1154" t="str">
            <v>YES</v>
          </cell>
          <cell r="AC1154">
            <v>27.85</v>
          </cell>
          <cell r="AD1154" t="str">
            <v>I</v>
          </cell>
          <cell r="AE1154" t="e">
            <v>#N/A</v>
          </cell>
          <cell r="AF1154" t="e">
            <v>#N/A</v>
          </cell>
          <cell r="AG1154">
            <v>1</v>
          </cell>
          <cell r="AH1154" t="e">
            <v>#N/A</v>
          </cell>
          <cell r="AI1154">
            <v>0</v>
          </cell>
          <cell r="AJ1154">
            <v>0</v>
          </cell>
          <cell r="AL1154" t="e">
            <v>#N/A</v>
          </cell>
          <cell r="AM1154" t="e">
            <v>#N/A</v>
          </cell>
          <cell r="AN1154" t="str">
            <v/>
          </cell>
          <cell r="AO1154" t="str">
            <v>x</v>
          </cell>
        </row>
        <row r="1155">
          <cell r="B1155" t="str">
            <v>SHPEA52CG,G,GS,HB,NB300</v>
          </cell>
          <cell r="C1155" t="str">
            <v>Trep-B</v>
          </cell>
          <cell r="D1155" t="str">
            <v>PEA52/--/300</v>
          </cell>
          <cell r="E1155" t="str">
            <v>10'</v>
          </cell>
          <cell r="G1155" t="str">
            <v>EA</v>
          </cell>
          <cell r="J1155" t="str">
            <v>I</v>
          </cell>
          <cell r="K1155">
            <v>1.69</v>
          </cell>
          <cell r="L1155">
            <v>29.23</v>
          </cell>
          <cell r="M1155">
            <v>0.55000000000000004</v>
          </cell>
          <cell r="N1155">
            <v>13.153499999999999</v>
          </cell>
          <cell r="O1155">
            <v>2.69E-2</v>
          </cell>
          <cell r="P1155">
            <v>0</v>
          </cell>
          <cell r="Q1155">
            <v>0</v>
          </cell>
          <cell r="R1155">
            <v>13.180399999999999</v>
          </cell>
          <cell r="S1155">
            <v>1</v>
          </cell>
          <cell r="T1155">
            <v>2.64</v>
          </cell>
          <cell r="U1155">
            <v>34.799999999999997</v>
          </cell>
          <cell r="V1155">
            <v>0</v>
          </cell>
          <cell r="X1155">
            <v>34.799999999999997</v>
          </cell>
          <cell r="Y1155">
            <v>0.31136886102403349</v>
          </cell>
          <cell r="Z1155">
            <v>33.549999999999997</v>
          </cell>
          <cell r="AA1155">
            <v>3.6999999999999998E-2</v>
          </cell>
          <cell r="AB1155" t="str">
            <v>YES</v>
          </cell>
          <cell r="AC1155">
            <v>34.799999999999997</v>
          </cell>
          <cell r="AD1155" t="str">
            <v>I</v>
          </cell>
          <cell r="AE1155" t="e">
            <v>#N/A</v>
          </cell>
          <cell r="AF1155" t="e">
            <v>#N/A</v>
          </cell>
          <cell r="AG1155">
            <v>1</v>
          </cell>
          <cell r="AH1155" t="e">
            <v>#N/A</v>
          </cell>
          <cell r="AI1155">
            <v>0</v>
          </cell>
          <cell r="AJ1155">
            <v>0</v>
          </cell>
          <cell r="AL1155" t="e">
            <v>#N/A</v>
          </cell>
          <cell r="AM1155" t="e">
            <v>#N/A</v>
          </cell>
          <cell r="AN1155" t="str">
            <v/>
          </cell>
          <cell r="AO1155" t="str">
            <v>x</v>
          </cell>
        </row>
        <row r="1156">
          <cell r="B1156" t="str">
            <v>SHPEA52CG,G,GS,HB,NB50</v>
          </cell>
          <cell r="C1156" t="str">
            <v>Trep-B</v>
          </cell>
          <cell r="D1156" t="str">
            <v>PEA52/--/50</v>
          </cell>
          <cell r="E1156" t="str">
            <v>50'</v>
          </cell>
          <cell r="G1156" t="str">
            <v>EA</v>
          </cell>
          <cell r="J1156" t="str">
            <v>I</v>
          </cell>
          <cell r="K1156">
            <v>7.52</v>
          </cell>
          <cell r="L1156">
            <v>146.19999999999999</v>
          </cell>
          <cell r="M1156">
            <v>0.55000000000000004</v>
          </cell>
          <cell r="N1156">
            <v>65.789999999999992</v>
          </cell>
          <cell r="O1156">
            <v>8.5199999999999998E-2</v>
          </cell>
          <cell r="P1156">
            <v>0</v>
          </cell>
          <cell r="Q1156">
            <v>0</v>
          </cell>
          <cell r="R1156">
            <v>65.875199999999992</v>
          </cell>
          <cell r="S1156">
            <v>1</v>
          </cell>
          <cell r="T1156">
            <v>2.64</v>
          </cell>
          <cell r="U1156">
            <v>173.91</v>
          </cell>
          <cell r="V1156">
            <v>-0.01</v>
          </cell>
          <cell r="X1156">
            <v>173.9</v>
          </cell>
          <cell r="Y1156">
            <v>0.31125307125307139</v>
          </cell>
          <cell r="Z1156">
            <v>167.7</v>
          </cell>
          <cell r="AA1156">
            <v>3.6999999999999998E-2</v>
          </cell>
          <cell r="AB1156" t="str">
            <v>YES</v>
          </cell>
          <cell r="AC1156">
            <v>173.9</v>
          </cell>
          <cell r="AD1156" t="str">
            <v>I</v>
          </cell>
          <cell r="AE1156" t="e">
            <v>#N/A</v>
          </cell>
          <cell r="AF1156" t="e">
            <v>#N/A</v>
          </cell>
          <cell r="AG1156">
            <v>1</v>
          </cell>
          <cell r="AH1156" t="e">
            <v>#N/A</v>
          </cell>
          <cell r="AI1156">
            <v>0</v>
          </cell>
          <cell r="AJ1156">
            <v>0</v>
          </cell>
          <cell r="AL1156" t="e">
            <v>#N/A</v>
          </cell>
          <cell r="AM1156" t="e">
            <v>#N/A</v>
          </cell>
          <cell r="AN1156" t="str">
            <v/>
          </cell>
          <cell r="AO1156" t="str">
            <v>x</v>
          </cell>
        </row>
        <row r="1157">
          <cell r="B1157" t="str">
            <v>SHTE20</v>
          </cell>
          <cell r="C1157" t="str">
            <v>Trep-E</v>
          </cell>
          <cell r="D1157" t="str">
            <v>TE20</v>
          </cell>
          <cell r="E1157" t="str">
            <v>3/32" x 8'</v>
          </cell>
          <cell r="G1157" t="str">
            <v>EA</v>
          </cell>
          <cell r="J1157" t="str">
            <v>I</v>
          </cell>
          <cell r="K1157">
            <v>2.04</v>
          </cell>
          <cell r="L1157">
            <v>38.68</v>
          </cell>
          <cell r="M1157">
            <v>0.55000000000000004</v>
          </cell>
          <cell r="N1157">
            <v>17.405999999999999</v>
          </cell>
          <cell r="O1157">
            <v>3.0400000000000003E-2</v>
          </cell>
          <cell r="P1157">
            <v>0</v>
          </cell>
          <cell r="Q1157">
            <v>0</v>
          </cell>
          <cell r="R1157">
            <v>17.436399999999999</v>
          </cell>
          <cell r="S1157">
            <v>1</v>
          </cell>
          <cell r="T1157">
            <v>2.64</v>
          </cell>
          <cell r="U1157">
            <v>46.03</v>
          </cell>
          <cell r="V1157">
            <v>0.02</v>
          </cell>
          <cell r="X1157">
            <v>46.05</v>
          </cell>
          <cell r="Y1157">
            <v>0.31156253084591851</v>
          </cell>
          <cell r="Z1157">
            <v>44.4</v>
          </cell>
          <cell r="AA1157">
            <v>3.6999999999999998E-2</v>
          </cell>
          <cell r="AB1157" t="str">
            <v>YES</v>
          </cell>
          <cell r="AC1157">
            <v>46.05</v>
          </cell>
          <cell r="AD1157" t="str">
            <v>I</v>
          </cell>
          <cell r="AE1157" t="e">
            <v>#N/A</v>
          </cell>
          <cell r="AF1157" t="e">
            <v>#N/A</v>
          </cell>
          <cell r="AG1157">
            <v>1</v>
          </cell>
          <cell r="AH1157" t="e">
            <v>#N/A</v>
          </cell>
          <cell r="AI1157">
            <v>0</v>
          </cell>
          <cell r="AJ1157">
            <v>0</v>
          </cell>
          <cell r="AL1157" t="e">
            <v>#N/A</v>
          </cell>
          <cell r="AM1157" t="e">
            <v>#N/A</v>
          </cell>
          <cell r="AN1157" t="str">
            <v/>
          </cell>
          <cell r="AO1157" t="str">
            <v>x</v>
          </cell>
        </row>
        <row r="1158">
          <cell r="B1158" t="str">
            <v>SHTE50</v>
          </cell>
          <cell r="C1158" t="str">
            <v>Trep-E</v>
          </cell>
          <cell r="D1158" t="str">
            <v>TE50</v>
          </cell>
          <cell r="E1158" t="str">
            <v>3/16" x 8'</v>
          </cell>
          <cell r="G1158" t="str">
            <v>EA</v>
          </cell>
          <cell r="J1158" t="str">
            <v>I</v>
          </cell>
          <cell r="K1158">
            <v>2.25</v>
          </cell>
          <cell r="L1158">
            <v>39.99</v>
          </cell>
          <cell r="M1158">
            <v>0.55000000000000004</v>
          </cell>
          <cell r="N1158">
            <v>17.9955</v>
          </cell>
          <cell r="O1158">
            <v>3.2500000000000001E-2</v>
          </cell>
          <cell r="P1158">
            <v>0</v>
          </cell>
          <cell r="Q1158">
            <v>0</v>
          </cell>
          <cell r="R1158">
            <v>18.027999999999999</v>
          </cell>
          <cell r="S1158">
            <v>1</v>
          </cell>
          <cell r="T1158">
            <v>2.64</v>
          </cell>
          <cell r="U1158">
            <v>47.59</v>
          </cell>
          <cell r="V1158">
            <v>1.0000000000005116E-2</v>
          </cell>
          <cell r="X1158">
            <v>47.6</v>
          </cell>
          <cell r="Y1158">
            <v>0.3113827349121468</v>
          </cell>
          <cell r="Z1158">
            <v>45.9</v>
          </cell>
          <cell r="AA1158">
            <v>3.6999999999999998E-2</v>
          </cell>
          <cell r="AB1158" t="str">
            <v>YES</v>
          </cell>
          <cell r="AC1158">
            <v>47.6</v>
          </cell>
          <cell r="AD1158" t="str">
            <v>I</v>
          </cell>
          <cell r="AE1158" t="e">
            <v>#N/A</v>
          </cell>
          <cell r="AF1158" t="e">
            <v>#N/A</v>
          </cell>
          <cell r="AG1158">
            <v>1</v>
          </cell>
          <cell r="AH1158" t="e">
            <v>#N/A</v>
          </cell>
          <cell r="AI1158">
            <v>0</v>
          </cell>
          <cell r="AJ1158">
            <v>0</v>
          </cell>
          <cell r="AL1158" t="e">
            <v>#N/A</v>
          </cell>
          <cell r="AM1158" t="e">
            <v>#N/A</v>
          </cell>
          <cell r="AN1158" t="str">
            <v/>
          </cell>
          <cell r="AO1158" t="str">
            <v>x</v>
          </cell>
        </row>
        <row r="1159">
          <cell r="B1159" t="str">
            <v>SHTE80</v>
          </cell>
          <cell r="C1159" t="str">
            <v>Trep-E</v>
          </cell>
          <cell r="D1159" t="str">
            <v>TE80</v>
          </cell>
          <cell r="E1159" t="str">
            <v>5/16" x 8'</v>
          </cell>
          <cell r="G1159" t="str">
            <v>EA</v>
          </cell>
          <cell r="J1159" t="str">
            <v>I</v>
          </cell>
          <cell r="K1159">
            <v>2.4500000000000002</v>
          </cell>
          <cell r="L1159">
            <v>41.18</v>
          </cell>
          <cell r="M1159">
            <v>0.55000000000000004</v>
          </cell>
          <cell r="N1159">
            <v>18.530999999999999</v>
          </cell>
          <cell r="O1159">
            <v>3.4500000000000003E-2</v>
          </cell>
          <cell r="P1159">
            <v>0</v>
          </cell>
          <cell r="Q1159">
            <v>0</v>
          </cell>
          <cell r="R1159">
            <v>18.5655</v>
          </cell>
          <cell r="S1159">
            <v>1</v>
          </cell>
          <cell r="T1159">
            <v>2.64</v>
          </cell>
          <cell r="U1159">
            <v>49.01</v>
          </cell>
          <cell r="V1159">
            <v>-0.01</v>
          </cell>
          <cell r="X1159">
            <v>49</v>
          </cell>
          <cell r="Y1159">
            <v>0.31111317254174403</v>
          </cell>
          <cell r="Z1159">
            <v>47.3</v>
          </cell>
          <cell r="AA1159">
            <v>3.5999999999999997E-2</v>
          </cell>
          <cell r="AB1159" t="str">
            <v>YES</v>
          </cell>
          <cell r="AC1159">
            <v>49</v>
          </cell>
          <cell r="AD1159" t="str">
            <v>I</v>
          </cell>
          <cell r="AE1159" t="e">
            <v>#N/A</v>
          </cell>
          <cell r="AF1159" t="e">
            <v>#N/A</v>
          </cell>
          <cell r="AG1159">
            <v>1</v>
          </cell>
          <cell r="AH1159" t="e">
            <v>#N/A</v>
          </cell>
          <cell r="AI1159">
            <v>0</v>
          </cell>
          <cell r="AJ1159">
            <v>0</v>
          </cell>
          <cell r="AL1159" t="e">
            <v>#N/A</v>
          </cell>
          <cell r="AM1159" t="e">
            <v>#N/A</v>
          </cell>
          <cell r="AN1159" t="str">
            <v/>
          </cell>
          <cell r="AO1159" t="str">
            <v>x</v>
          </cell>
        </row>
        <row r="1160">
          <cell r="B1160" t="str">
            <v>SHTE110</v>
          </cell>
          <cell r="C1160" t="str">
            <v>Trep-E</v>
          </cell>
          <cell r="D1160" t="str">
            <v>TE110</v>
          </cell>
          <cell r="E1160" t="str">
            <v>7/16" x 8'</v>
          </cell>
          <cell r="G1160" t="str">
            <v>EA</v>
          </cell>
          <cell r="J1160" t="str">
            <v>I</v>
          </cell>
          <cell r="K1160">
            <v>2.4900000000000002</v>
          </cell>
          <cell r="L1160">
            <v>42.39</v>
          </cell>
          <cell r="M1160">
            <v>0.55000000000000004</v>
          </cell>
          <cell r="N1160">
            <v>19.075499999999998</v>
          </cell>
          <cell r="O1160">
            <v>3.49E-2</v>
          </cell>
          <cell r="P1160">
            <v>0</v>
          </cell>
          <cell r="Q1160">
            <v>0</v>
          </cell>
          <cell r="R1160">
            <v>19.110399999999998</v>
          </cell>
          <cell r="S1160">
            <v>1</v>
          </cell>
          <cell r="T1160">
            <v>2.64</v>
          </cell>
          <cell r="U1160">
            <v>50.45</v>
          </cell>
          <cell r="V1160">
            <v>0</v>
          </cell>
          <cell r="X1160">
            <v>50.45</v>
          </cell>
          <cell r="Y1160">
            <v>0.31127488962969646</v>
          </cell>
          <cell r="Z1160">
            <v>48.65</v>
          </cell>
          <cell r="AA1160">
            <v>3.6999999999999998E-2</v>
          </cell>
          <cell r="AB1160" t="str">
            <v>YES</v>
          </cell>
          <cell r="AC1160">
            <v>50.45</v>
          </cell>
          <cell r="AD1160" t="str">
            <v>I</v>
          </cell>
          <cell r="AE1160" t="e">
            <v>#N/A</v>
          </cell>
          <cell r="AF1160" t="e">
            <v>#N/A</v>
          </cell>
          <cell r="AG1160">
            <v>1</v>
          </cell>
          <cell r="AH1160" t="e">
            <v>#N/A</v>
          </cell>
          <cell r="AI1160">
            <v>0</v>
          </cell>
          <cell r="AJ1160">
            <v>0</v>
          </cell>
          <cell r="AL1160" t="e">
            <v>#N/A</v>
          </cell>
          <cell r="AM1160" t="e">
            <v>#N/A</v>
          </cell>
          <cell r="AN1160" t="str">
            <v/>
          </cell>
          <cell r="AO1160" t="str">
            <v>x</v>
          </cell>
        </row>
        <row r="1161">
          <cell r="B1161" t="str">
            <v>SHTE160</v>
          </cell>
          <cell r="C1161" t="str">
            <v>Trep-E</v>
          </cell>
          <cell r="D1161" t="str">
            <v>TE160</v>
          </cell>
          <cell r="E1161" t="str">
            <v>5/8" x 8'</v>
          </cell>
          <cell r="G1161" t="str">
            <v>EA</v>
          </cell>
          <cell r="J1161" t="str">
            <v>I</v>
          </cell>
          <cell r="K1161">
            <v>2.62</v>
          </cell>
          <cell r="L1161">
            <v>44.44</v>
          </cell>
          <cell r="M1161">
            <v>0.55000000000000004</v>
          </cell>
          <cell r="N1161">
            <v>19.997999999999998</v>
          </cell>
          <cell r="O1161">
            <v>3.6200000000000003E-2</v>
          </cell>
          <cell r="P1161">
            <v>0</v>
          </cell>
          <cell r="Q1161">
            <v>0</v>
          </cell>
          <cell r="R1161">
            <v>20.034199999999998</v>
          </cell>
          <cell r="S1161">
            <v>1</v>
          </cell>
          <cell r="T1161">
            <v>2.64</v>
          </cell>
          <cell r="U1161">
            <v>52.89</v>
          </cell>
          <cell r="V1161">
            <v>1.0000000000005116E-2</v>
          </cell>
          <cell r="X1161">
            <v>52.9</v>
          </cell>
          <cell r="Y1161">
            <v>0.31142120639285109</v>
          </cell>
          <cell r="Z1161">
            <v>51</v>
          </cell>
          <cell r="AA1161">
            <v>3.6999999999999998E-2</v>
          </cell>
          <cell r="AB1161" t="str">
            <v>YES</v>
          </cell>
          <cell r="AC1161">
            <v>52.9</v>
          </cell>
          <cell r="AD1161" t="str">
            <v>I</v>
          </cell>
          <cell r="AE1161" t="e">
            <v>#N/A</v>
          </cell>
          <cell r="AF1161" t="e">
            <v>#N/A</v>
          </cell>
          <cell r="AG1161">
            <v>1</v>
          </cell>
          <cell r="AH1161" t="e">
            <v>#N/A</v>
          </cell>
          <cell r="AI1161">
            <v>0</v>
          </cell>
          <cell r="AJ1161">
            <v>0</v>
          </cell>
          <cell r="AL1161" t="e">
            <v>#N/A</v>
          </cell>
          <cell r="AM1161" t="e">
            <v>#N/A</v>
          </cell>
          <cell r="AN1161" t="str">
            <v/>
          </cell>
          <cell r="AO1161" t="str">
            <v>x</v>
          </cell>
        </row>
        <row r="1162">
          <cell r="B1162" t="str">
            <v>SHTE250</v>
          </cell>
          <cell r="C1162" t="str">
            <v>Trep-E</v>
          </cell>
          <cell r="D1162" t="str">
            <v>TE250</v>
          </cell>
          <cell r="E1162" t="str">
            <v>1" x 8'</v>
          </cell>
          <cell r="G1162" t="str">
            <v>EA</v>
          </cell>
          <cell r="J1162" t="str">
            <v>I</v>
          </cell>
          <cell r="K1162">
            <v>2.98</v>
          </cell>
          <cell r="L1162">
            <v>47.73</v>
          </cell>
          <cell r="M1162">
            <v>0.55000000000000004</v>
          </cell>
          <cell r="N1162">
            <v>21.478499999999997</v>
          </cell>
          <cell r="O1162">
            <v>3.9800000000000002E-2</v>
          </cell>
          <cell r="P1162">
            <v>0</v>
          </cell>
          <cell r="Q1162">
            <v>0</v>
          </cell>
          <cell r="R1162">
            <v>21.518299999999996</v>
          </cell>
          <cell r="S1162">
            <v>1</v>
          </cell>
          <cell r="T1162">
            <v>2.64</v>
          </cell>
          <cell r="U1162">
            <v>56.81</v>
          </cell>
          <cell r="V1162">
            <v>-0.01</v>
          </cell>
          <cell r="X1162">
            <v>56.8</v>
          </cell>
          <cell r="Y1162">
            <v>0.31119398207426391</v>
          </cell>
          <cell r="Z1162">
            <v>54.8</v>
          </cell>
          <cell r="AA1162">
            <v>3.5999999999999997E-2</v>
          </cell>
          <cell r="AB1162" t="str">
            <v>YES</v>
          </cell>
          <cell r="AC1162">
            <v>56.8</v>
          </cell>
          <cell r="AD1162" t="str">
            <v>I</v>
          </cell>
          <cell r="AE1162" t="e">
            <v>#N/A</v>
          </cell>
          <cell r="AF1162" t="e">
            <v>#N/A</v>
          </cell>
          <cell r="AG1162">
            <v>1</v>
          </cell>
          <cell r="AH1162" t="e">
            <v>#N/A</v>
          </cell>
          <cell r="AI1162">
            <v>0</v>
          </cell>
          <cell r="AJ1162">
            <v>0</v>
          </cell>
          <cell r="AL1162" t="e">
            <v>#N/A</v>
          </cell>
          <cell r="AM1162" t="e">
            <v>#N/A</v>
          </cell>
          <cell r="AN1162" t="str">
            <v/>
          </cell>
          <cell r="AO1162" t="str">
            <v>x</v>
          </cell>
        </row>
        <row r="1163">
          <cell r="B1163" t="str">
            <v>SHTE20150</v>
          </cell>
          <cell r="C1163" t="str">
            <v>Trep-E</v>
          </cell>
          <cell r="D1163" t="str">
            <v>TE20/150</v>
          </cell>
          <cell r="E1163" t="str">
            <v>3/32" x 4' 11"</v>
          </cell>
          <cell r="G1163" t="str">
            <v>EA</v>
          </cell>
          <cell r="J1163" t="str">
            <v>I</v>
          </cell>
          <cell r="K1163">
            <v>1.27</v>
          </cell>
          <cell r="L1163">
            <v>24.2</v>
          </cell>
          <cell r="M1163">
            <v>0.55000000000000004</v>
          </cell>
          <cell r="N1163">
            <v>10.889999999999999</v>
          </cell>
          <cell r="O1163">
            <v>2.2700000000000001E-2</v>
          </cell>
          <cell r="P1163">
            <v>0</v>
          </cell>
          <cell r="Q1163">
            <v>0</v>
          </cell>
          <cell r="R1163">
            <v>10.912699999999999</v>
          </cell>
          <cell r="S1163">
            <v>1</v>
          </cell>
          <cell r="T1163">
            <v>2.64</v>
          </cell>
          <cell r="U1163">
            <v>28.81</v>
          </cell>
          <cell r="V1163">
            <v>-0.01</v>
          </cell>
          <cell r="X1163">
            <v>28.8</v>
          </cell>
          <cell r="Y1163">
            <v>0.31106691919191931</v>
          </cell>
          <cell r="Z1163">
            <v>27.8</v>
          </cell>
          <cell r="AA1163">
            <v>3.5999999999999997E-2</v>
          </cell>
          <cell r="AB1163" t="str">
            <v>YES</v>
          </cell>
          <cell r="AC1163">
            <v>28.8</v>
          </cell>
          <cell r="AD1163" t="str">
            <v>I</v>
          </cell>
          <cell r="AE1163" t="e">
            <v>#N/A</v>
          </cell>
          <cell r="AF1163" t="e">
            <v>#N/A</v>
          </cell>
          <cell r="AG1163">
            <v>1</v>
          </cell>
          <cell r="AH1163" t="e">
            <v>#N/A</v>
          </cell>
          <cell r="AI1163">
            <v>0</v>
          </cell>
          <cell r="AJ1163">
            <v>0</v>
          </cell>
          <cell r="AL1163" t="e">
            <v>#N/A</v>
          </cell>
          <cell r="AM1163" t="e">
            <v>#N/A</v>
          </cell>
          <cell r="AN1163" t="str">
            <v/>
          </cell>
          <cell r="AO1163" t="str">
            <v>x</v>
          </cell>
        </row>
        <row r="1164">
          <cell r="B1164" t="str">
            <v>SHTE50150</v>
          </cell>
          <cell r="C1164" t="str">
            <v>Trep-E</v>
          </cell>
          <cell r="D1164" t="str">
            <v>TE50/150</v>
          </cell>
          <cell r="E1164" t="str">
            <v>3/16" x 4' 11"</v>
          </cell>
          <cell r="G1164" t="str">
            <v>EA</v>
          </cell>
          <cell r="J1164" t="str">
            <v>I</v>
          </cell>
          <cell r="K1164">
            <v>1.36</v>
          </cell>
          <cell r="L1164">
            <v>25</v>
          </cell>
          <cell r="M1164">
            <v>0.55000000000000004</v>
          </cell>
          <cell r="N1164">
            <v>11.249999999999998</v>
          </cell>
          <cell r="O1164">
            <v>2.3600000000000003E-2</v>
          </cell>
          <cell r="P1164">
            <v>0</v>
          </cell>
          <cell r="Q1164">
            <v>0</v>
          </cell>
          <cell r="R1164">
            <v>11.273599999999998</v>
          </cell>
          <cell r="S1164">
            <v>1</v>
          </cell>
          <cell r="T1164">
            <v>2.64</v>
          </cell>
          <cell r="U1164">
            <v>29.76</v>
          </cell>
          <cell r="V1164">
            <v>-0.01</v>
          </cell>
          <cell r="X1164">
            <v>29.75</v>
          </cell>
          <cell r="Y1164">
            <v>0.31100993124522552</v>
          </cell>
          <cell r="Z1164">
            <v>28.7</v>
          </cell>
          <cell r="AA1164">
            <v>3.6999999999999998E-2</v>
          </cell>
          <cell r="AB1164" t="str">
            <v>YES</v>
          </cell>
          <cell r="AC1164">
            <v>29.75</v>
          </cell>
          <cell r="AD1164" t="str">
            <v>I</v>
          </cell>
          <cell r="AE1164" t="e">
            <v>#N/A</v>
          </cell>
          <cell r="AF1164" t="e">
            <v>#N/A</v>
          </cell>
          <cell r="AG1164">
            <v>1</v>
          </cell>
          <cell r="AH1164" t="e">
            <v>#N/A</v>
          </cell>
          <cell r="AI1164">
            <v>0</v>
          </cell>
          <cell r="AJ1164">
            <v>0</v>
          </cell>
          <cell r="AL1164" t="e">
            <v>#N/A</v>
          </cell>
          <cell r="AM1164" t="e">
            <v>#N/A</v>
          </cell>
          <cell r="AN1164" t="str">
            <v/>
          </cell>
          <cell r="AO1164" t="str">
            <v>x</v>
          </cell>
        </row>
        <row r="1165">
          <cell r="B1165" t="str">
            <v>SHTE80150</v>
          </cell>
          <cell r="C1165" t="str">
            <v>Trep-E</v>
          </cell>
          <cell r="D1165" t="str">
            <v>TE80/150</v>
          </cell>
          <cell r="E1165" t="str">
            <v>5/16" x 4' 11"</v>
          </cell>
          <cell r="G1165" t="str">
            <v>EA</v>
          </cell>
          <cell r="J1165" t="str">
            <v>I</v>
          </cell>
          <cell r="K1165">
            <v>1.44</v>
          </cell>
          <cell r="L1165">
            <v>25.75</v>
          </cell>
          <cell r="M1165">
            <v>0.55000000000000004</v>
          </cell>
          <cell r="N1165">
            <v>11.587499999999999</v>
          </cell>
          <cell r="O1165">
            <v>2.4399999999999998E-2</v>
          </cell>
          <cell r="P1165">
            <v>0</v>
          </cell>
          <cell r="Q1165">
            <v>0</v>
          </cell>
          <cell r="R1165">
            <v>11.611899999999999</v>
          </cell>
          <cell r="S1165">
            <v>1</v>
          </cell>
          <cell r="T1165">
            <v>2.64</v>
          </cell>
          <cell r="U1165">
            <v>30.66</v>
          </cell>
          <cell r="V1165">
            <v>-0.01</v>
          </cell>
          <cell r="X1165">
            <v>30.65</v>
          </cell>
          <cell r="Y1165">
            <v>0.31117306836719577</v>
          </cell>
          <cell r="Z1165">
            <v>29.55</v>
          </cell>
          <cell r="AA1165">
            <v>3.6999999999999998E-2</v>
          </cell>
          <cell r="AB1165" t="str">
            <v>YES</v>
          </cell>
          <cell r="AC1165">
            <v>30.65</v>
          </cell>
          <cell r="AD1165" t="str">
            <v>I</v>
          </cell>
          <cell r="AE1165" t="e">
            <v>#N/A</v>
          </cell>
          <cell r="AF1165" t="e">
            <v>#N/A</v>
          </cell>
          <cell r="AG1165">
            <v>1</v>
          </cell>
          <cell r="AH1165" t="e">
            <v>#N/A</v>
          </cell>
          <cell r="AI1165">
            <v>0</v>
          </cell>
          <cell r="AJ1165">
            <v>0</v>
          </cell>
          <cell r="AL1165" t="e">
            <v>#N/A</v>
          </cell>
          <cell r="AM1165" t="e">
            <v>#N/A</v>
          </cell>
          <cell r="AN1165" t="str">
            <v/>
          </cell>
          <cell r="AO1165" t="str">
            <v>x</v>
          </cell>
        </row>
        <row r="1166">
          <cell r="B1166" t="str">
            <v>SHTE110150</v>
          </cell>
          <cell r="C1166" t="str">
            <v>Trep-E</v>
          </cell>
          <cell r="D1166" t="str">
            <v>TE110/150</v>
          </cell>
          <cell r="E1166" t="str">
            <v>7/16" x 4' 11"</v>
          </cell>
          <cell r="G1166" t="str">
            <v>EA</v>
          </cell>
          <cell r="J1166" t="str">
            <v>I</v>
          </cell>
          <cell r="K1166">
            <v>1.44</v>
          </cell>
          <cell r="L1166">
            <v>26.48</v>
          </cell>
          <cell r="M1166">
            <v>0.55000000000000004</v>
          </cell>
          <cell r="N1166">
            <v>11.915999999999999</v>
          </cell>
          <cell r="O1166">
            <v>2.4399999999999998E-2</v>
          </cell>
          <cell r="P1166">
            <v>0</v>
          </cell>
          <cell r="Q1166">
            <v>0</v>
          </cell>
          <cell r="R1166">
            <v>11.940399999999999</v>
          </cell>
          <cell r="S1166">
            <v>1</v>
          </cell>
          <cell r="T1166">
            <v>2.64</v>
          </cell>
          <cell r="U1166">
            <v>31.52</v>
          </cell>
          <cell r="V1166">
            <v>0.03</v>
          </cell>
          <cell r="X1166">
            <v>31.55</v>
          </cell>
          <cell r="Y1166">
            <v>0.31189165826249837</v>
          </cell>
          <cell r="Z1166">
            <v>30.4</v>
          </cell>
          <cell r="AA1166">
            <v>3.7999999999999999E-2</v>
          </cell>
          <cell r="AB1166" t="str">
            <v>YES</v>
          </cell>
          <cell r="AC1166">
            <v>31.55</v>
          </cell>
          <cell r="AD1166" t="str">
            <v>I</v>
          </cell>
          <cell r="AE1166" t="e">
            <v>#N/A</v>
          </cell>
          <cell r="AF1166" t="e">
            <v>#N/A</v>
          </cell>
          <cell r="AG1166">
            <v>1</v>
          </cell>
          <cell r="AH1166" t="e">
            <v>#N/A</v>
          </cell>
          <cell r="AI1166">
            <v>0</v>
          </cell>
          <cell r="AJ1166">
            <v>0</v>
          </cell>
          <cell r="AL1166" t="e">
            <v>#N/A</v>
          </cell>
          <cell r="AM1166" t="e">
            <v>#N/A</v>
          </cell>
          <cell r="AN1166" t="str">
            <v/>
          </cell>
          <cell r="AO1166" t="str">
            <v>x</v>
          </cell>
        </row>
        <row r="1167">
          <cell r="B1167" t="str">
            <v>SHTE160150</v>
          </cell>
          <cell r="C1167" t="str">
            <v>Trep-E</v>
          </cell>
          <cell r="D1167" t="str">
            <v>TE160/150</v>
          </cell>
          <cell r="E1167" t="str">
            <v>5/8" x 4' 11"</v>
          </cell>
          <cell r="G1167" t="str">
            <v>EA</v>
          </cell>
          <cell r="J1167" t="str">
            <v>I</v>
          </cell>
          <cell r="K1167">
            <v>1.59</v>
          </cell>
          <cell r="L1167">
            <v>27.79</v>
          </cell>
          <cell r="M1167">
            <v>0.55000000000000004</v>
          </cell>
          <cell r="N1167">
            <v>12.505499999999998</v>
          </cell>
          <cell r="O1167">
            <v>2.5899999999999999E-2</v>
          </cell>
          <cell r="P1167">
            <v>0</v>
          </cell>
          <cell r="Q1167">
            <v>0</v>
          </cell>
          <cell r="R1167">
            <v>12.531399999999998</v>
          </cell>
          <cell r="S1167">
            <v>1</v>
          </cell>
          <cell r="T1167">
            <v>2.64</v>
          </cell>
          <cell r="U1167">
            <v>33.08</v>
          </cell>
          <cell r="V1167">
            <v>2.0000000000003126E-2</v>
          </cell>
          <cell r="X1167">
            <v>33.1</v>
          </cell>
          <cell r="Y1167">
            <v>0.31165064542708065</v>
          </cell>
          <cell r="Z1167">
            <v>31.9</v>
          </cell>
          <cell r="AA1167">
            <v>3.7999999999999999E-2</v>
          </cell>
          <cell r="AB1167" t="str">
            <v>YES</v>
          </cell>
          <cell r="AC1167">
            <v>33.1</v>
          </cell>
          <cell r="AD1167" t="str">
            <v>I</v>
          </cell>
          <cell r="AE1167" t="e">
            <v>#N/A</v>
          </cell>
          <cell r="AF1167" t="e">
            <v>#N/A</v>
          </cell>
          <cell r="AG1167">
            <v>1</v>
          </cell>
          <cell r="AH1167" t="e">
            <v>#N/A</v>
          </cell>
          <cell r="AI1167">
            <v>0</v>
          </cell>
          <cell r="AJ1167">
            <v>0</v>
          </cell>
          <cell r="AL1167" t="e">
            <v>#N/A</v>
          </cell>
          <cell r="AM1167" t="e">
            <v>#N/A</v>
          </cell>
          <cell r="AN1167" t="str">
            <v/>
          </cell>
          <cell r="AO1167" t="str">
            <v>x</v>
          </cell>
        </row>
        <row r="1168">
          <cell r="B1168" t="str">
            <v>SHTE250150</v>
          </cell>
          <cell r="C1168" t="str">
            <v>Trep-E</v>
          </cell>
          <cell r="D1168" t="str">
            <v>TE250/150</v>
          </cell>
          <cell r="E1168" t="str">
            <v>1" x 4' 11"</v>
          </cell>
          <cell r="G1168" t="str">
            <v>EA</v>
          </cell>
          <cell r="J1168" t="str">
            <v>I</v>
          </cell>
          <cell r="K1168">
            <v>1.79</v>
          </cell>
          <cell r="L1168">
            <v>30.17</v>
          </cell>
          <cell r="M1168">
            <v>0.55000000000000004</v>
          </cell>
          <cell r="N1168">
            <v>13.576499999999999</v>
          </cell>
          <cell r="O1168">
            <v>2.7900000000000001E-2</v>
          </cell>
          <cell r="P1168">
            <v>0</v>
          </cell>
          <cell r="Q1168">
            <v>0</v>
          </cell>
          <cell r="R1168">
            <v>13.6044</v>
          </cell>
          <cell r="S1168">
            <v>1</v>
          </cell>
          <cell r="T1168">
            <v>2.64</v>
          </cell>
          <cell r="U1168">
            <v>35.92</v>
          </cell>
          <cell r="V1168">
            <v>0.03</v>
          </cell>
          <cell r="X1168">
            <v>35.950000000000003</v>
          </cell>
          <cell r="Y1168">
            <v>0.31195347072954877</v>
          </cell>
          <cell r="Z1168">
            <v>34.65</v>
          </cell>
          <cell r="AA1168">
            <v>3.7999999999999999E-2</v>
          </cell>
          <cell r="AB1168" t="str">
            <v>YES</v>
          </cell>
          <cell r="AC1168">
            <v>35.950000000000003</v>
          </cell>
          <cell r="AD1168" t="str">
            <v>I</v>
          </cell>
          <cell r="AE1168" t="e">
            <v>#N/A</v>
          </cell>
          <cell r="AF1168" t="e">
            <v>#N/A</v>
          </cell>
          <cell r="AG1168">
            <v>1</v>
          </cell>
          <cell r="AH1168" t="e">
            <v>#N/A</v>
          </cell>
          <cell r="AI1168">
            <v>0</v>
          </cell>
          <cell r="AJ1168">
            <v>0</v>
          </cell>
          <cell r="AL1168" t="e">
            <v>#N/A</v>
          </cell>
          <cell r="AM1168" t="e">
            <v>#N/A</v>
          </cell>
          <cell r="AN1168" t="str">
            <v/>
          </cell>
          <cell r="AO1168" t="str">
            <v>x</v>
          </cell>
        </row>
        <row r="1169">
          <cell r="B1169" t="str">
            <v>SHETE</v>
          </cell>
          <cell r="C1169" t="str">
            <v>Trep-E</v>
          </cell>
          <cell r="D1169" t="str">
            <v>E/TE</v>
          </cell>
          <cell r="G1169" t="str">
            <v>EA</v>
          </cell>
          <cell r="J1169" t="str">
            <v>I</v>
          </cell>
          <cell r="K1169">
            <v>0.02</v>
          </cell>
          <cell r="L1169">
            <v>2.46</v>
          </cell>
          <cell r="M1169">
            <v>0.55000000000000004</v>
          </cell>
          <cell r="N1169">
            <v>1.107</v>
          </cell>
          <cell r="O1169">
            <v>1.0200000000000001E-2</v>
          </cell>
          <cell r="P1169">
            <v>0</v>
          </cell>
          <cell r="Q1169">
            <v>0</v>
          </cell>
          <cell r="R1169">
            <v>1.1172</v>
          </cell>
          <cell r="S1169">
            <v>1</v>
          </cell>
          <cell r="T1169">
            <v>2.64</v>
          </cell>
          <cell r="U1169">
            <v>2.95</v>
          </cell>
          <cell r="V1169">
            <v>0</v>
          </cell>
          <cell r="X1169">
            <v>2.95</v>
          </cell>
          <cell r="Y1169">
            <v>0.31143297380585527</v>
          </cell>
          <cell r="Z1169">
            <v>4.55</v>
          </cell>
          <cell r="AA1169">
            <v>-0.35199999999999998</v>
          </cell>
          <cell r="AB1169" t="str">
            <v>YES</v>
          </cell>
          <cell r="AC1169">
            <v>2.95</v>
          </cell>
          <cell r="AD1169" t="str">
            <v>I</v>
          </cell>
          <cell r="AE1169" t="e">
            <v>#N/A</v>
          </cell>
          <cell r="AF1169" t="e">
            <v>#N/A</v>
          </cell>
          <cell r="AG1169">
            <v>1</v>
          </cell>
          <cell r="AH1169" t="e">
            <v>#N/A</v>
          </cell>
          <cell r="AI1169">
            <v>0</v>
          </cell>
          <cell r="AJ1169">
            <v>0</v>
          </cell>
          <cell r="AL1169" t="e">
            <v>#N/A</v>
          </cell>
          <cell r="AM1169" t="e">
            <v>#N/A</v>
          </cell>
          <cell r="AN1169" t="str">
            <v/>
          </cell>
          <cell r="AO1169" t="str">
            <v>x</v>
          </cell>
        </row>
        <row r="1170">
          <cell r="B1170" t="str">
            <v>SHTEK</v>
          </cell>
          <cell r="C1170" t="str">
            <v>Trep-EK</v>
          </cell>
          <cell r="D1170" t="str">
            <v>TEK</v>
          </cell>
          <cell r="E1170" t="str">
            <v>8'</v>
          </cell>
          <cell r="G1170" t="str">
            <v>EA</v>
          </cell>
          <cell r="J1170" t="str">
            <v>I</v>
          </cell>
          <cell r="K1170">
            <v>1.6</v>
          </cell>
          <cell r="L1170">
            <v>42.38</v>
          </cell>
          <cell r="M1170">
            <v>0.55000000000000004</v>
          </cell>
          <cell r="N1170">
            <v>19.070999999999998</v>
          </cell>
          <cell r="O1170">
            <v>2.6000000000000002E-2</v>
          </cell>
          <cell r="P1170">
            <v>0</v>
          </cell>
          <cell r="Q1170">
            <v>0</v>
          </cell>
          <cell r="R1170">
            <v>19.096999999999998</v>
          </cell>
          <cell r="S1170">
            <v>1</v>
          </cell>
          <cell r="T1170">
            <v>2.64</v>
          </cell>
          <cell r="U1170">
            <v>50.42</v>
          </cell>
          <cell r="V1170">
            <v>0.03</v>
          </cell>
          <cell r="X1170">
            <v>50.45</v>
          </cell>
          <cell r="Y1170">
            <v>0.31175781601946134</v>
          </cell>
          <cell r="Z1170">
            <v>48.65</v>
          </cell>
          <cell r="AA1170">
            <v>3.6999999999999998E-2</v>
          </cell>
          <cell r="AB1170" t="str">
            <v>YES</v>
          </cell>
          <cell r="AC1170">
            <v>50.45</v>
          </cell>
          <cell r="AD1170" t="str">
            <v>I</v>
          </cell>
          <cell r="AE1170" t="e">
            <v>#N/A</v>
          </cell>
          <cell r="AF1170" t="e">
            <v>#N/A</v>
          </cell>
          <cell r="AG1170">
            <v>1</v>
          </cell>
          <cell r="AH1170" t="e">
            <v>#N/A</v>
          </cell>
          <cell r="AI1170">
            <v>0</v>
          </cell>
          <cell r="AJ1170">
            <v>0</v>
          </cell>
          <cell r="AL1170" t="e">
            <v>#N/A</v>
          </cell>
          <cell r="AM1170" t="e">
            <v>#N/A</v>
          </cell>
          <cell r="AN1170" t="str">
            <v/>
          </cell>
          <cell r="AO1170" t="str">
            <v>x</v>
          </cell>
        </row>
        <row r="1171">
          <cell r="B1171" t="str">
            <v>SHTEK150</v>
          </cell>
          <cell r="C1171" t="str">
            <v>Trep-EK</v>
          </cell>
          <cell r="D1171" t="str">
            <v>TEK/150</v>
          </cell>
          <cell r="E1171" t="str">
            <v>4' 11"</v>
          </cell>
          <cell r="G1171" t="str">
            <v>EA</v>
          </cell>
          <cell r="J1171" t="str">
            <v>I</v>
          </cell>
          <cell r="K1171">
            <v>0.94</v>
          </cell>
          <cell r="L1171">
            <v>25.43</v>
          </cell>
          <cell r="M1171">
            <v>0.55000000000000004</v>
          </cell>
          <cell r="N1171">
            <v>11.443499999999998</v>
          </cell>
          <cell r="O1171">
            <v>1.9400000000000001E-2</v>
          </cell>
          <cell r="P1171">
            <v>0</v>
          </cell>
          <cell r="Q1171">
            <v>0</v>
          </cell>
          <cell r="R1171">
            <v>11.462899999999998</v>
          </cell>
          <cell r="S1171">
            <v>1</v>
          </cell>
          <cell r="T1171">
            <v>2.64</v>
          </cell>
          <cell r="U1171">
            <v>30.26</v>
          </cell>
          <cell r="V1171">
            <v>-0.01</v>
          </cell>
          <cell r="X1171">
            <v>30.25</v>
          </cell>
          <cell r="Y1171">
            <v>0.31102028549962463</v>
          </cell>
          <cell r="Z1171">
            <v>29.2</v>
          </cell>
          <cell r="AA1171">
            <v>3.5999999999999997E-2</v>
          </cell>
          <cell r="AB1171" t="str">
            <v>YES</v>
          </cell>
          <cell r="AC1171">
            <v>30.25</v>
          </cell>
          <cell r="AD1171" t="str">
            <v>I</v>
          </cell>
          <cell r="AE1171" t="e">
            <v>#N/A</v>
          </cell>
          <cell r="AF1171" t="e">
            <v>#N/A</v>
          </cell>
          <cell r="AG1171">
            <v>1</v>
          </cell>
          <cell r="AH1171" t="e">
            <v>#N/A</v>
          </cell>
          <cell r="AI1171">
            <v>0</v>
          </cell>
          <cell r="AJ1171">
            <v>0</v>
          </cell>
          <cell r="AL1171" t="e">
            <v>#N/A</v>
          </cell>
          <cell r="AM1171" t="e">
            <v>#N/A</v>
          </cell>
          <cell r="AN1171" t="str">
            <v/>
          </cell>
          <cell r="AO1171" t="str">
            <v>x</v>
          </cell>
        </row>
        <row r="1172">
          <cell r="B1172" t="str">
            <v>SHFL90EB</v>
          </cell>
          <cell r="C1172" t="str">
            <v>Trep-FL</v>
          </cell>
          <cell r="D1172" t="str">
            <v>FL90EB</v>
          </cell>
          <cell r="E1172" t="str">
            <v>11/32" x 8'</v>
          </cell>
          <cell r="G1172" t="str">
            <v>EA</v>
          </cell>
          <cell r="J1172" t="str">
            <v>I</v>
          </cell>
          <cell r="K1172">
            <v>2.54</v>
          </cell>
          <cell r="L1172">
            <v>62.98</v>
          </cell>
          <cell r="M1172">
            <v>0.55000000000000004</v>
          </cell>
          <cell r="N1172">
            <v>28.340999999999998</v>
          </cell>
          <cell r="O1172">
            <v>3.5400000000000001E-2</v>
          </cell>
          <cell r="P1172">
            <v>0</v>
          </cell>
          <cell r="Q1172">
            <v>0</v>
          </cell>
          <cell r="R1172">
            <v>28.376399999999997</v>
          </cell>
          <cell r="S1172">
            <v>1</v>
          </cell>
          <cell r="T1172">
            <v>2.64</v>
          </cell>
          <cell r="U1172">
            <v>74.91</v>
          </cell>
          <cell r="V1172">
            <v>-0.01</v>
          </cell>
          <cell r="X1172">
            <v>74.900000000000006</v>
          </cell>
          <cell r="Y1172">
            <v>0.31116883116883137</v>
          </cell>
          <cell r="Z1172">
            <v>72.25</v>
          </cell>
          <cell r="AA1172">
            <v>3.6999999999999998E-2</v>
          </cell>
          <cell r="AB1172" t="str">
            <v>YES</v>
          </cell>
          <cell r="AC1172">
            <v>74.900000000000006</v>
          </cell>
          <cell r="AD1172" t="str">
            <v>I</v>
          </cell>
          <cell r="AE1172" t="e">
            <v>#N/A</v>
          </cell>
          <cell r="AF1172" t="e">
            <v>#N/A</v>
          </cell>
          <cell r="AG1172">
            <v>1</v>
          </cell>
          <cell r="AH1172" t="e">
            <v>#N/A</v>
          </cell>
          <cell r="AI1172">
            <v>0</v>
          </cell>
          <cell r="AJ1172">
            <v>0</v>
          </cell>
          <cell r="AL1172" t="e">
            <v>#N/A</v>
          </cell>
          <cell r="AM1172" t="e">
            <v>#N/A</v>
          </cell>
          <cell r="AN1172" t="str">
            <v/>
          </cell>
          <cell r="AO1172" t="str">
            <v>x</v>
          </cell>
        </row>
        <row r="1173">
          <cell r="B1173" t="str">
            <v>SHFL110EB</v>
          </cell>
          <cell r="C1173" t="str">
            <v>Trep-FL</v>
          </cell>
          <cell r="D1173" t="str">
            <v>FL110EB</v>
          </cell>
          <cell r="E1173" t="str">
            <v>7/16" x 8'</v>
          </cell>
          <cell r="G1173" t="str">
            <v>EA</v>
          </cell>
          <cell r="J1173" t="str">
            <v>I</v>
          </cell>
          <cell r="K1173">
            <v>2.1</v>
          </cell>
          <cell r="L1173">
            <v>65.73</v>
          </cell>
          <cell r="M1173">
            <v>0.55000000000000004</v>
          </cell>
          <cell r="N1173">
            <v>29.578499999999998</v>
          </cell>
          <cell r="O1173">
            <v>3.1E-2</v>
          </cell>
          <cell r="P1173">
            <v>0</v>
          </cell>
          <cell r="Q1173">
            <v>0</v>
          </cell>
          <cell r="R1173">
            <v>29.609499999999997</v>
          </cell>
          <cell r="S1173">
            <v>1</v>
          </cell>
          <cell r="T1173">
            <v>2.64</v>
          </cell>
          <cell r="U1173">
            <v>78.17</v>
          </cell>
          <cell r="V1173">
            <v>3.0000000000001137E-2</v>
          </cell>
          <cell r="X1173">
            <v>78.2</v>
          </cell>
          <cell r="Y1173">
            <v>0.31156707742385509</v>
          </cell>
          <cell r="Z1173">
            <v>75.400000000000006</v>
          </cell>
          <cell r="AA1173">
            <v>3.6999999999999998E-2</v>
          </cell>
          <cell r="AB1173" t="str">
            <v>YES</v>
          </cell>
          <cell r="AC1173">
            <v>78.2</v>
          </cell>
          <cell r="AD1173" t="str">
            <v>I</v>
          </cell>
          <cell r="AE1173" t="e">
            <v>#N/A</v>
          </cell>
          <cell r="AF1173" t="e">
            <v>#N/A</v>
          </cell>
          <cell r="AG1173">
            <v>1</v>
          </cell>
          <cell r="AH1173" t="e">
            <v>#N/A</v>
          </cell>
          <cell r="AI1173">
            <v>0</v>
          </cell>
          <cell r="AJ1173">
            <v>0</v>
          </cell>
          <cell r="AL1173" t="e">
            <v>#N/A</v>
          </cell>
          <cell r="AM1173" t="e">
            <v>#N/A</v>
          </cell>
          <cell r="AN1173" t="str">
            <v/>
          </cell>
          <cell r="AO1173" t="str">
            <v>x</v>
          </cell>
        </row>
        <row r="1174">
          <cell r="B1174" t="str">
            <v>SHFL125EB</v>
          </cell>
          <cell r="C1174" t="str">
            <v>Trep-FL</v>
          </cell>
          <cell r="D1174" t="str">
            <v>FL125EB</v>
          </cell>
          <cell r="E1174" t="str">
            <v>1/2" x 8'</v>
          </cell>
          <cell r="G1174" t="str">
            <v>EA</v>
          </cell>
          <cell r="J1174" t="str">
            <v>I</v>
          </cell>
          <cell r="K1174">
            <v>2.66</v>
          </cell>
          <cell r="L1174">
            <v>68.650000000000006</v>
          </cell>
          <cell r="M1174">
            <v>0.55000000000000004</v>
          </cell>
          <cell r="N1174">
            <v>30.892499999999998</v>
          </cell>
          <cell r="O1174">
            <v>3.6600000000000001E-2</v>
          </cell>
          <cell r="P1174">
            <v>0</v>
          </cell>
          <cell r="Q1174">
            <v>0</v>
          </cell>
          <cell r="R1174">
            <v>30.929099999999998</v>
          </cell>
          <cell r="S1174">
            <v>1</v>
          </cell>
          <cell r="T1174">
            <v>2.64</v>
          </cell>
          <cell r="U1174">
            <v>81.650000000000006</v>
          </cell>
          <cell r="V1174">
            <v>0</v>
          </cell>
          <cell r="X1174">
            <v>81.650000000000006</v>
          </cell>
          <cell r="Y1174">
            <v>0.3112709458331015</v>
          </cell>
          <cell r="Z1174">
            <v>78.75</v>
          </cell>
          <cell r="AA1174">
            <v>3.6999999999999998E-2</v>
          </cell>
          <cell r="AB1174" t="str">
            <v>YES</v>
          </cell>
          <cell r="AC1174">
            <v>81.650000000000006</v>
          </cell>
          <cell r="AD1174" t="str">
            <v>I</v>
          </cell>
          <cell r="AE1174" t="e">
            <v>#N/A</v>
          </cell>
          <cell r="AF1174" t="e">
            <v>#N/A</v>
          </cell>
          <cell r="AG1174">
            <v>1</v>
          </cell>
          <cell r="AH1174" t="e">
            <v>#N/A</v>
          </cell>
          <cell r="AI1174">
            <v>0</v>
          </cell>
          <cell r="AJ1174">
            <v>0</v>
          </cell>
          <cell r="AL1174" t="e">
            <v>#N/A</v>
          </cell>
          <cell r="AM1174" t="e">
            <v>#N/A</v>
          </cell>
          <cell r="AN1174" t="str">
            <v/>
          </cell>
          <cell r="AO1174" t="str">
            <v>x</v>
          </cell>
        </row>
        <row r="1175">
          <cell r="B1175" t="str">
            <v>SHFL90EB150</v>
          </cell>
          <cell r="C1175" t="str">
            <v>Trep-FL</v>
          </cell>
          <cell r="D1175" t="str">
            <v>FL90EB/150</v>
          </cell>
          <cell r="E1175" t="str">
            <v>11/32" x 4' 11"</v>
          </cell>
          <cell r="G1175" t="str">
            <v>EA</v>
          </cell>
          <cell r="J1175" t="str">
            <v>I</v>
          </cell>
          <cell r="K1175">
            <v>1.52</v>
          </cell>
          <cell r="L1175">
            <v>37.79</v>
          </cell>
          <cell r="M1175">
            <v>0.55000000000000004</v>
          </cell>
          <cell r="N1175">
            <v>17.005499999999998</v>
          </cell>
          <cell r="O1175">
            <v>2.52E-2</v>
          </cell>
          <cell r="P1175">
            <v>0</v>
          </cell>
          <cell r="Q1175">
            <v>0</v>
          </cell>
          <cell r="R1175">
            <v>17.0307</v>
          </cell>
          <cell r="S1175">
            <v>1</v>
          </cell>
          <cell r="T1175">
            <v>2.64</v>
          </cell>
          <cell r="U1175">
            <v>44.96</v>
          </cell>
          <cell r="V1175">
            <v>-0.01</v>
          </cell>
          <cell r="X1175">
            <v>44.95</v>
          </cell>
          <cell r="Y1175">
            <v>0.31112549297198921</v>
          </cell>
          <cell r="Z1175">
            <v>43.35</v>
          </cell>
          <cell r="AA1175">
            <v>3.6999999999999998E-2</v>
          </cell>
          <cell r="AB1175" t="str">
            <v>YES</v>
          </cell>
          <cell r="AC1175">
            <v>44.95</v>
          </cell>
          <cell r="AD1175" t="str">
            <v>I</v>
          </cell>
          <cell r="AE1175" t="e">
            <v>#N/A</v>
          </cell>
          <cell r="AF1175" t="e">
            <v>#N/A</v>
          </cell>
          <cell r="AG1175">
            <v>1</v>
          </cell>
          <cell r="AH1175" t="e">
            <v>#N/A</v>
          </cell>
          <cell r="AI1175">
            <v>0</v>
          </cell>
          <cell r="AJ1175">
            <v>0</v>
          </cell>
          <cell r="AL1175" t="e">
            <v>#N/A</v>
          </cell>
          <cell r="AM1175" t="e">
            <v>#N/A</v>
          </cell>
          <cell r="AN1175" t="str">
            <v/>
          </cell>
          <cell r="AO1175" t="str">
            <v>x</v>
          </cell>
        </row>
        <row r="1176">
          <cell r="B1176" t="str">
            <v>SHFL110EB150</v>
          </cell>
          <cell r="C1176" t="str">
            <v>Trep-FL</v>
          </cell>
          <cell r="D1176" t="str">
            <v>FL110EB/150</v>
          </cell>
          <cell r="E1176" t="str">
            <v>7/16" x 4' 11"</v>
          </cell>
          <cell r="G1176" t="str">
            <v>EA</v>
          </cell>
          <cell r="J1176" t="str">
            <v>I</v>
          </cell>
          <cell r="K1176">
            <v>1.56</v>
          </cell>
          <cell r="L1176">
            <v>39.43</v>
          </cell>
          <cell r="M1176">
            <v>0.55000000000000004</v>
          </cell>
          <cell r="N1176">
            <v>17.743499999999997</v>
          </cell>
          <cell r="O1176">
            <v>2.5600000000000001E-2</v>
          </cell>
          <cell r="P1176">
            <v>0</v>
          </cell>
          <cell r="Q1176">
            <v>0</v>
          </cell>
          <cell r="R1176">
            <v>17.769099999999998</v>
          </cell>
          <cell r="S1176">
            <v>1</v>
          </cell>
          <cell r="T1176">
            <v>2.64</v>
          </cell>
          <cell r="U1176">
            <v>46.91</v>
          </cell>
          <cell r="V1176">
            <v>-0.01</v>
          </cell>
          <cell r="X1176">
            <v>46.9</v>
          </cell>
          <cell r="Y1176">
            <v>0.3111416941267689</v>
          </cell>
          <cell r="Z1176">
            <v>45.25</v>
          </cell>
          <cell r="AA1176">
            <v>3.5999999999999997E-2</v>
          </cell>
          <cell r="AB1176" t="str">
            <v>YES</v>
          </cell>
          <cell r="AC1176">
            <v>46.9</v>
          </cell>
          <cell r="AD1176" t="str">
            <v>I</v>
          </cell>
          <cell r="AE1176" t="e">
            <v>#N/A</v>
          </cell>
          <cell r="AF1176" t="e">
            <v>#N/A</v>
          </cell>
          <cell r="AG1176">
            <v>1</v>
          </cell>
          <cell r="AH1176" t="e">
            <v>#N/A</v>
          </cell>
          <cell r="AI1176">
            <v>0</v>
          </cell>
          <cell r="AJ1176">
            <v>0</v>
          </cell>
          <cell r="AL1176" t="e">
            <v>#N/A</v>
          </cell>
          <cell r="AM1176" t="e">
            <v>#N/A</v>
          </cell>
          <cell r="AN1176" t="str">
            <v/>
          </cell>
          <cell r="AO1176" t="str">
            <v>x</v>
          </cell>
        </row>
        <row r="1177">
          <cell r="B1177" t="str">
            <v>SHFL125EB150</v>
          </cell>
          <cell r="C1177" t="str">
            <v>Trep-FL</v>
          </cell>
          <cell r="D1177" t="str">
            <v>FL125EB/150</v>
          </cell>
          <cell r="E1177" t="str">
            <v>1/2" x 4' 11"</v>
          </cell>
          <cell r="G1177" t="str">
            <v>EA</v>
          </cell>
          <cell r="J1177" t="str">
            <v>I</v>
          </cell>
          <cell r="K1177">
            <v>1.59</v>
          </cell>
          <cell r="L1177">
            <v>41.19</v>
          </cell>
          <cell r="M1177">
            <v>0.55000000000000004</v>
          </cell>
          <cell r="N1177">
            <v>18.535499999999995</v>
          </cell>
          <cell r="O1177">
            <v>2.5899999999999999E-2</v>
          </cell>
          <cell r="P1177">
            <v>0</v>
          </cell>
          <cell r="Q1177">
            <v>0</v>
          </cell>
          <cell r="R1177">
            <v>18.561399999999995</v>
          </cell>
          <cell r="S1177">
            <v>1</v>
          </cell>
          <cell r="T1177">
            <v>2.64</v>
          </cell>
          <cell r="U1177">
            <v>49</v>
          </cell>
          <cell r="V1177">
            <v>0</v>
          </cell>
          <cell r="X1177">
            <v>49</v>
          </cell>
          <cell r="Y1177">
            <v>0.31126530612244924</v>
          </cell>
          <cell r="Z1177">
            <v>47.25</v>
          </cell>
          <cell r="AA1177">
            <v>3.6999999999999998E-2</v>
          </cell>
          <cell r="AB1177" t="str">
            <v>YES</v>
          </cell>
          <cell r="AC1177">
            <v>49</v>
          </cell>
          <cell r="AD1177" t="str">
            <v>I</v>
          </cell>
          <cell r="AE1177" t="e">
            <v>#N/A</v>
          </cell>
          <cell r="AF1177" t="e">
            <v>#N/A</v>
          </cell>
          <cell r="AG1177">
            <v>1</v>
          </cell>
          <cell r="AH1177" t="e">
            <v>#N/A</v>
          </cell>
          <cell r="AI1177">
            <v>0</v>
          </cell>
          <cell r="AJ1177">
            <v>0</v>
          </cell>
          <cell r="AL1177" t="e">
            <v>#N/A</v>
          </cell>
          <cell r="AM1177" t="e">
            <v>#N/A</v>
          </cell>
          <cell r="AN1177" t="str">
            <v/>
          </cell>
          <cell r="AO1177" t="str">
            <v>x</v>
          </cell>
        </row>
        <row r="1178">
          <cell r="B1178" t="str">
            <v>SHEFLEB</v>
          </cell>
          <cell r="C1178" t="str">
            <v>Trep-FL</v>
          </cell>
          <cell r="D1178" t="str">
            <v>E/FLEB</v>
          </cell>
          <cell r="G1178" t="str">
            <v>EA</v>
          </cell>
          <cell r="J1178" t="str">
            <v>I</v>
          </cell>
          <cell r="K1178">
            <v>0.01</v>
          </cell>
          <cell r="L1178">
            <v>3.74</v>
          </cell>
          <cell r="M1178">
            <v>0.55000000000000004</v>
          </cell>
          <cell r="N1178">
            <v>1.6829999999999998</v>
          </cell>
          <cell r="O1178">
            <v>1.01E-2</v>
          </cell>
          <cell r="P1178">
            <v>0</v>
          </cell>
          <cell r="Q1178">
            <v>0</v>
          </cell>
          <cell r="R1178">
            <v>1.6930999999999998</v>
          </cell>
          <cell r="S1178">
            <v>1</v>
          </cell>
          <cell r="T1178">
            <v>2.64</v>
          </cell>
          <cell r="U1178">
            <v>4.47</v>
          </cell>
          <cell r="V1178">
            <v>3.0000000000001137E-2</v>
          </cell>
          <cell r="X1178">
            <v>4.5</v>
          </cell>
          <cell r="Y1178">
            <v>0.31591919191919199</v>
          </cell>
          <cell r="Z1178">
            <v>4.3499999999999996</v>
          </cell>
          <cell r="AA1178">
            <v>3.4000000000000002E-2</v>
          </cell>
          <cell r="AB1178" t="str">
            <v>YES</v>
          </cell>
          <cell r="AC1178">
            <v>4.5</v>
          </cell>
          <cell r="AD1178" t="str">
            <v>I</v>
          </cell>
          <cell r="AE1178" t="e">
            <v>#N/A</v>
          </cell>
          <cell r="AF1178" t="e">
            <v>#N/A</v>
          </cell>
          <cell r="AG1178">
            <v>1</v>
          </cell>
          <cell r="AH1178" t="e">
            <v>#N/A</v>
          </cell>
          <cell r="AI1178">
            <v>0</v>
          </cell>
          <cell r="AJ1178">
            <v>0</v>
          </cell>
          <cell r="AL1178" t="e">
            <v>#N/A</v>
          </cell>
          <cell r="AM1178" t="e">
            <v>#N/A</v>
          </cell>
          <cell r="AN1178" t="str">
            <v/>
          </cell>
          <cell r="AO1178" t="str">
            <v>x</v>
          </cell>
        </row>
        <row r="1179">
          <cell r="B1179" t="str">
            <v>SHFL90E</v>
          </cell>
          <cell r="C1179" t="str">
            <v>Trep-FL</v>
          </cell>
          <cell r="D1179" t="str">
            <v>FL90E</v>
          </cell>
          <cell r="E1179" t="str">
            <v>11/32" x 8'</v>
          </cell>
          <cell r="G1179" t="str">
            <v>EA</v>
          </cell>
          <cell r="J1179" t="str">
            <v>I</v>
          </cell>
          <cell r="K1179">
            <v>2.54</v>
          </cell>
          <cell r="L1179">
            <v>52.48</v>
          </cell>
          <cell r="M1179">
            <v>0.55000000000000004</v>
          </cell>
          <cell r="N1179">
            <v>23.615999999999996</v>
          </cell>
          <cell r="O1179">
            <v>3.5400000000000001E-2</v>
          </cell>
          <cell r="P1179">
            <v>0</v>
          </cell>
          <cell r="Q1179">
            <v>0</v>
          </cell>
          <cell r="R1179">
            <v>23.651399999999995</v>
          </cell>
          <cell r="S1179">
            <v>1</v>
          </cell>
          <cell r="T1179">
            <v>2.64</v>
          </cell>
          <cell r="U1179">
            <v>62.44</v>
          </cell>
          <cell r="V1179">
            <v>0.01</v>
          </cell>
          <cell r="X1179">
            <v>62.45</v>
          </cell>
          <cell r="Y1179">
            <v>0.31140839944683041</v>
          </cell>
          <cell r="Z1179">
            <v>60.25</v>
          </cell>
          <cell r="AA1179">
            <v>3.6999999999999998E-2</v>
          </cell>
          <cell r="AB1179" t="str">
            <v>YES</v>
          </cell>
          <cell r="AC1179">
            <v>62.45</v>
          </cell>
          <cell r="AD1179" t="str">
            <v>I</v>
          </cell>
          <cell r="AE1179" t="e">
            <v>#N/A</v>
          </cell>
          <cell r="AF1179" t="e">
            <v>#N/A</v>
          </cell>
          <cell r="AG1179">
            <v>1</v>
          </cell>
          <cell r="AH1179" t="e">
            <v>#N/A</v>
          </cell>
          <cell r="AI1179">
            <v>0</v>
          </cell>
          <cell r="AJ1179">
            <v>0</v>
          </cell>
          <cell r="AL1179" t="e">
            <v>#N/A</v>
          </cell>
          <cell r="AM1179" t="e">
            <v>#N/A</v>
          </cell>
          <cell r="AN1179" t="str">
            <v/>
          </cell>
          <cell r="AO1179" t="str">
            <v>x</v>
          </cell>
        </row>
        <row r="1180">
          <cell r="B1180" t="str">
            <v>SHFL110E</v>
          </cell>
          <cell r="C1180" t="str">
            <v>Trep-FL</v>
          </cell>
          <cell r="D1180" t="str">
            <v>FL110E</v>
          </cell>
          <cell r="E1180" t="str">
            <v>7/16" x 8'</v>
          </cell>
          <cell r="G1180" t="str">
            <v>EA</v>
          </cell>
          <cell r="J1180" t="str">
            <v>I</v>
          </cell>
          <cell r="K1180">
            <v>2.61</v>
          </cell>
          <cell r="L1180">
            <v>54.76</v>
          </cell>
          <cell r="M1180">
            <v>0.55000000000000004</v>
          </cell>
          <cell r="N1180">
            <v>24.641999999999996</v>
          </cell>
          <cell r="O1180">
            <v>3.61E-2</v>
          </cell>
          <cell r="P1180">
            <v>0</v>
          </cell>
          <cell r="Q1180">
            <v>0</v>
          </cell>
          <cell r="R1180">
            <v>24.678099999999997</v>
          </cell>
          <cell r="S1180">
            <v>1</v>
          </cell>
          <cell r="T1180">
            <v>2.64</v>
          </cell>
          <cell r="U1180">
            <v>65.150000000000006</v>
          </cell>
          <cell r="V1180">
            <v>0</v>
          </cell>
          <cell r="X1180">
            <v>65.150000000000006</v>
          </cell>
          <cell r="Y1180">
            <v>0.31129282076327369</v>
          </cell>
          <cell r="Z1180">
            <v>62.85</v>
          </cell>
          <cell r="AA1180">
            <v>3.6999999999999998E-2</v>
          </cell>
          <cell r="AB1180" t="str">
            <v>YES</v>
          </cell>
          <cell r="AC1180">
            <v>65.150000000000006</v>
          </cell>
          <cell r="AD1180" t="str">
            <v>I</v>
          </cell>
          <cell r="AE1180" t="e">
            <v>#N/A</v>
          </cell>
          <cell r="AF1180" t="e">
            <v>#N/A</v>
          </cell>
          <cell r="AG1180">
            <v>1</v>
          </cell>
          <cell r="AH1180" t="e">
            <v>#N/A</v>
          </cell>
          <cell r="AI1180">
            <v>0</v>
          </cell>
          <cell r="AJ1180">
            <v>0</v>
          </cell>
          <cell r="AL1180" t="e">
            <v>#N/A</v>
          </cell>
          <cell r="AM1180" t="e">
            <v>#N/A</v>
          </cell>
          <cell r="AN1180" t="str">
            <v/>
          </cell>
          <cell r="AO1180" t="str">
            <v>x</v>
          </cell>
        </row>
        <row r="1181">
          <cell r="B1181" t="str">
            <v>SHFL125E</v>
          </cell>
          <cell r="C1181" t="str">
            <v>Trep-FL</v>
          </cell>
          <cell r="D1181" t="str">
            <v>FL125E</v>
          </cell>
          <cell r="E1181" t="str">
            <v>1/2" x 8'</v>
          </cell>
          <cell r="G1181" t="str">
            <v>EA</v>
          </cell>
          <cell r="J1181" t="str">
            <v>I</v>
          </cell>
          <cell r="K1181">
            <v>2.66</v>
          </cell>
          <cell r="L1181">
            <v>57.21</v>
          </cell>
          <cell r="M1181">
            <v>0.55000000000000004</v>
          </cell>
          <cell r="N1181">
            <v>25.744499999999999</v>
          </cell>
          <cell r="O1181">
            <v>3.6600000000000001E-2</v>
          </cell>
          <cell r="P1181">
            <v>0</v>
          </cell>
          <cell r="Q1181">
            <v>0</v>
          </cell>
          <cell r="R1181">
            <v>25.781099999999999</v>
          </cell>
          <cell r="S1181">
            <v>1</v>
          </cell>
          <cell r="T1181">
            <v>2.64</v>
          </cell>
          <cell r="U1181">
            <v>68.06</v>
          </cell>
          <cell r="V1181">
            <v>-0.01</v>
          </cell>
          <cell r="X1181">
            <v>68.05</v>
          </cell>
          <cell r="Y1181">
            <v>0.31117226638167128</v>
          </cell>
          <cell r="Z1181">
            <v>65.650000000000006</v>
          </cell>
          <cell r="AA1181">
            <v>3.6999999999999998E-2</v>
          </cell>
          <cell r="AB1181" t="str">
            <v>YES</v>
          </cell>
          <cell r="AC1181">
            <v>68.05</v>
          </cell>
          <cell r="AD1181" t="str">
            <v>I</v>
          </cell>
          <cell r="AE1181" t="e">
            <v>#N/A</v>
          </cell>
          <cell r="AF1181" t="e">
            <v>#N/A</v>
          </cell>
          <cell r="AG1181">
            <v>1</v>
          </cell>
          <cell r="AH1181" t="e">
            <v>#N/A</v>
          </cell>
          <cell r="AI1181">
            <v>0</v>
          </cell>
          <cell r="AJ1181">
            <v>0</v>
          </cell>
          <cell r="AL1181" t="e">
            <v>#N/A</v>
          </cell>
          <cell r="AM1181" t="e">
            <v>#N/A</v>
          </cell>
          <cell r="AN1181" t="str">
            <v/>
          </cell>
          <cell r="AO1181" t="str">
            <v>x</v>
          </cell>
        </row>
        <row r="1182">
          <cell r="B1182" t="str">
            <v>SHFL90E150</v>
          </cell>
          <cell r="C1182" t="str">
            <v>Trep-FL</v>
          </cell>
          <cell r="D1182" t="str">
            <v>FL90E/150</v>
          </cell>
          <cell r="E1182" t="str">
            <v>11/32" x 4' 11"</v>
          </cell>
          <cell r="G1182" t="str">
            <v>EA</v>
          </cell>
          <cell r="J1182" t="str">
            <v>I</v>
          </cell>
          <cell r="K1182">
            <v>1.52</v>
          </cell>
          <cell r="L1182">
            <v>31.48</v>
          </cell>
          <cell r="M1182">
            <v>0.55000000000000004</v>
          </cell>
          <cell r="N1182">
            <v>14.165999999999999</v>
          </cell>
          <cell r="O1182">
            <v>2.52E-2</v>
          </cell>
          <cell r="P1182">
            <v>0</v>
          </cell>
          <cell r="Q1182">
            <v>0</v>
          </cell>
          <cell r="R1182">
            <v>14.191199999999998</v>
          </cell>
          <cell r="S1182">
            <v>1</v>
          </cell>
          <cell r="T1182">
            <v>2.64</v>
          </cell>
          <cell r="U1182">
            <v>37.46</v>
          </cell>
          <cell r="V1182">
            <v>-0.01</v>
          </cell>
          <cell r="X1182">
            <v>37.450000000000003</v>
          </cell>
          <cell r="Y1182">
            <v>0.31102318242505178</v>
          </cell>
          <cell r="Z1182">
            <v>36.15</v>
          </cell>
          <cell r="AA1182">
            <v>3.5999999999999997E-2</v>
          </cell>
          <cell r="AB1182" t="str">
            <v>YES</v>
          </cell>
          <cell r="AC1182">
            <v>37.450000000000003</v>
          </cell>
          <cell r="AD1182" t="str">
            <v>I</v>
          </cell>
          <cell r="AE1182" t="e">
            <v>#N/A</v>
          </cell>
          <cell r="AF1182" t="e">
            <v>#N/A</v>
          </cell>
          <cell r="AG1182">
            <v>1</v>
          </cell>
          <cell r="AH1182" t="e">
            <v>#N/A</v>
          </cell>
          <cell r="AI1182">
            <v>0</v>
          </cell>
          <cell r="AJ1182">
            <v>0</v>
          </cell>
          <cell r="AL1182" t="e">
            <v>#N/A</v>
          </cell>
          <cell r="AM1182" t="e">
            <v>#N/A</v>
          </cell>
          <cell r="AN1182" t="str">
            <v/>
          </cell>
          <cell r="AO1182" t="str">
            <v>x</v>
          </cell>
        </row>
        <row r="1183">
          <cell r="B1183" t="str">
            <v>SHFL110E150</v>
          </cell>
          <cell r="C1183" t="str">
            <v>Trep-FL</v>
          </cell>
          <cell r="D1183" t="str">
            <v>FL110E/150</v>
          </cell>
          <cell r="E1183" t="str">
            <v>7/16" x 4' 11"</v>
          </cell>
          <cell r="G1183" t="str">
            <v>EA</v>
          </cell>
          <cell r="J1183" t="str">
            <v>I</v>
          </cell>
          <cell r="K1183">
            <v>1.56</v>
          </cell>
          <cell r="L1183">
            <v>32.86</v>
          </cell>
          <cell r="M1183">
            <v>0.55000000000000004</v>
          </cell>
          <cell r="N1183">
            <v>14.786999999999999</v>
          </cell>
          <cell r="O1183">
            <v>2.5600000000000001E-2</v>
          </cell>
          <cell r="P1183">
            <v>0</v>
          </cell>
          <cell r="Q1183">
            <v>0</v>
          </cell>
          <cell r="R1183">
            <v>14.8126</v>
          </cell>
          <cell r="S1183">
            <v>1</v>
          </cell>
          <cell r="T1183">
            <v>2.64</v>
          </cell>
          <cell r="U1183">
            <v>39.11</v>
          </cell>
          <cell r="V1183">
            <v>-0.01</v>
          </cell>
          <cell r="X1183">
            <v>39.1</v>
          </cell>
          <cell r="Y1183">
            <v>0.3112020460358057</v>
          </cell>
          <cell r="Z1183">
            <v>37.75</v>
          </cell>
          <cell r="AA1183">
            <v>3.5999999999999997E-2</v>
          </cell>
          <cell r="AB1183" t="str">
            <v>YES</v>
          </cell>
          <cell r="AC1183">
            <v>39.1</v>
          </cell>
          <cell r="AD1183" t="str">
            <v>I</v>
          </cell>
          <cell r="AE1183" t="e">
            <v>#N/A</v>
          </cell>
          <cell r="AF1183" t="e">
            <v>#N/A</v>
          </cell>
          <cell r="AG1183">
            <v>1</v>
          </cell>
          <cell r="AH1183" t="e">
            <v>#N/A</v>
          </cell>
          <cell r="AI1183">
            <v>0</v>
          </cell>
          <cell r="AJ1183">
            <v>0</v>
          </cell>
          <cell r="AL1183" t="e">
            <v>#N/A</v>
          </cell>
          <cell r="AM1183" t="e">
            <v>#N/A</v>
          </cell>
          <cell r="AN1183" t="str">
            <v/>
          </cell>
          <cell r="AO1183" t="str">
            <v>x</v>
          </cell>
        </row>
        <row r="1184">
          <cell r="B1184" t="str">
            <v>SHFL125E150</v>
          </cell>
          <cell r="C1184" t="str">
            <v>Trep-FL</v>
          </cell>
          <cell r="D1184" t="str">
            <v>FL125E/150</v>
          </cell>
          <cell r="E1184" t="str">
            <v>1/2" x 4' 11"</v>
          </cell>
          <cell r="G1184" t="str">
            <v>EA</v>
          </cell>
          <cell r="J1184" t="str">
            <v>I</v>
          </cell>
          <cell r="K1184">
            <v>1.59</v>
          </cell>
          <cell r="L1184">
            <v>34.32</v>
          </cell>
          <cell r="M1184">
            <v>0.55000000000000004</v>
          </cell>
          <cell r="N1184">
            <v>15.443999999999999</v>
          </cell>
          <cell r="O1184">
            <v>2.5899999999999999E-2</v>
          </cell>
          <cell r="P1184">
            <v>0</v>
          </cell>
          <cell r="Q1184">
            <v>0</v>
          </cell>
          <cell r="R1184">
            <v>15.469899999999999</v>
          </cell>
          <cell r="S1184">
            <v>1</v>
          </cell>
          <cell r="T1184">
            <v>2.64</v>
          </cell>
          <cell r="U1184">
            <v>40.840000000000003</v>
          </cell>
          <cell r="V1184">
            <v>0.01</v>
          </cell>
          <cell r="X1184">
            <v>40.85</v>
          </cell>
          <cell r="Y1184">
            <v>0.31145432291087133</v>
          </cell>
          <cell r="Z1184">
            <v>39.4</v>
          </cell>
          <cell r="AA1184">
            <v>3.6999999999999998E-2</v>
          </cell>
          <cell r="AB1184" t="str">
            <v>YES</v>
          </cell>
          <cell r="AC1184">
            <v>40.85</v>
          </cell>
          <cell r="AD1184" t="str">
            <v>I</v>
          </cell>
          <cell r="AE1184" t="e">
            <v>#N/A</v>
          </cell>
          <cell r="AF1184" t="e">
            <v>#N/A</v>
          </cell>
          <cell r="AG1184">
            <v>1</v>
          </cell>
          <cell r="AH1184" t="e">
            <v>#N/A</v>
          </cell>
          <cell r="AI1184">
            <v>0</v>
          </cell>
          <cell r="AJ1184">
            <v>0</v>
          </cell>
          <cell r="AL1184" t="e">
            <v>#N/A</v>
          </cell>
          <cell r="AM1184" t="e">
            <v>#N/A</v>
          </cell>
          <cell r="AN1184" t="str">
            <v/>
          </cell>
          <cell r="AO1184" t="str">
            <v>x</v>
          </cell>
        </row>
        <row r="1185">
          <cell r="B1185" t="str">
            <v>SHEFLEB</v>
          </cell>
          <cell r="C1185" t="str">
            <v>Trep-FL</v>
          </cell>
          <cell r="D1185" t="str">
            <v>E/FLEB</v>
          </cell>
          <cell r="G1185" t="str">
            <v>EA</v>
          </cell>
          <cell r="J1185" t="str">
            <v>I</v>
          </cell>
          <cell r="K1185">
            <v>0.01</v>
          </cell>
          <cell r="L1185">
            <v>3.74</v>
          </cell>
          <cell r="M1185">
            <v>0.55000000000000004</v>
          </cell>
          <cell r="N1185">
            <v>1.6829999999999998</v>
          </cell>
          <cell r="O1185">
            <v>1.01E-2</v>
          </cell>
          <cell r="P1185">
            <v>0</v>
          </cell>
          <cell r="Q1185">
            <v>0</v>
          </cell>
          <cell r="R1185">
            <v>1.6930999999999998</v>
          </cell>
          <cell r="S1185">
            <v>1</v>
          </cell>
          <cell r="T1185">
            <v>2.64</v>
          </cell>
          <cell r="U1185">
            <v>4.47</v>
          </cell>
          <cell r="V1185">
            <v>3.0000000000001137E-2</v>
          </cell>
          <cell r="X1185">
            <v>4.5</v>
          </cell>
          <cell r="Y1185">
            <v>0.31591919191919199</v>
          </cell>
          <cell r="Z1185">
            <v>4.3499999999999996</v>
          </cell>
          <cell r="AA1185">
            <v>3.4000000000000002E-2</v>
          </cell>
          <cell r="AB1185" t="str">
            <v>YES</v>
          </cell>
          <cell r="AC1185">
            <v>4.5</v>
          </cell>
          <cell r="AD1185" t="str">
            <v>I</v>
          </cell>
          <cell r="AE1185" t="e">
            <v>#N/A</v>
          </cell>
          <cell r="AF1185" t="e">
            <v>#N/A</v>
          </cell>
          <cell r="AG1185">
            <v>1</v>
          </cell>
          <cell r="AH1185" t="e">
            <v>#N/A</v>
          </cell>
          <cell r="AI1185">
            <v>0</v>
          </cell>
          <cell r="AJ1185">
            <v>0</v>
          </cell>
          <cell r="AL1185" t="e">
            <v>#N/A</v>
          </cell>
          <cell r="AM1185" t="e">
            <v>#N/A</v>
          </cell>
          <cell r="AN1185" t="str">
            <v/>
          </cell>
          <cell r="AO1185" t="str">
            <v>x</v>
          </cell>
        </row>
        <row r="1186">
          <cell r="B1186" t="str">
            <v>SHGSEB90CG,GS,NB,T</v>
          </cell>
          <cell r="C1186" t="str">
            <v>Trep-G-S</v>
          </cell>
          <cell r="D1186" t="str">
            <v>GSEB90--</v>
          </cell>
          <cell r="E1186" t="str">
            <v>11/32" x 8"</v>
          </cell>
          <cell r="G1186" t="str">
            <v>EA</v>
          </cell>
          <cell r="J1186" t="str">
            <v>I</v>
          </cell>
          <cell r="K1186">
            <v>2.4500000000000002</v>
          </cell>
          <cell r="L1186">
            <v>108.87</v>
          </cell>
          <cell r="M1186">
            <v>0.55000000000000004</v>
          </cell>
          <cell r="N1186">
            <v>48.991499999999995</v>
          </cell>
          <cell r="O1186">
            <v>3.4500000000000003E-2</v>
          </cell>
          <cell r="P1186">
            <v>0</v>
          </cell>
          <cell r="Q1186">
            <v>0</v>
          </cell>
          <cell r="R1186">
            <v>49.025999999999996</v>
          </cell>
          <cell r="S1186">
            <v>1</v>
          </cell>
          <cell r="T1186">
            <v>2.64</v>
          </cell>
          <cell r="U1186">
            <v>129.43</v>
          </cell>
          <cell r="V1186">
            <v>0.02</v>
          </cell>
          <cell r="X1186">
            <v>129.44999999999999</v>
          </cell>
          <cell r="Y1186">
            <v>0.31140840619403781</v>
          </cell>
          <cell r="Z1186">
            <v>124.85</v>
          </cell>
          <cell r="AA1186">
            <v>3.6999999999999998E-2</v>
          </cell>
          <cell r="AB1186" t="str">
            <v>YES</v>
          </cell>
          <cell r="AC1186">
            <v>129.44999999999999</v>
          </cell>
          <cell r="AD1186" t="str">
            <v>I</v>
          </cell>
          <cell r="AE1186" t="e">
            <v>#N/A</v>
          </cell>
          <cell r="AF1186" t="e">
            <v>#N/A</v>
          </cell>
          <cell r="AG1186">
            <v>1</v>
          </cell>
          <cell r="AH1186" t="e">
            <v>#N/A</v>
          </cell>
          <cell r="AI1186">
            <v>0</v>
          </cell>
          <cell r="AJ1186">
            <v>0</v>
          </cell>
          <cell r="AL1186" t="e">
            <v>#N/A</v>
          </cell>
          <cell r="AM1186" t="e">
            <v>#N/A</v>
          </cell>
          <cell r="AN1186" t="str">
            <v/>
          </cell>
          <cell r="AO1186" t="str">
            <v>x</v>
          </cell>
        </row>
        <row r="1187">
          <cell r="B1187" t="str">
            <v>SHGSEB110CG,GS,NB,T</v>
          </cell>
          <cell r="C1187" t="str">
            <v>Trep-G-S</v>
          </cell>
          <cell r="D1187" t="str">
            <v>GSEB110--</v>
          </cell>
          <cell r="E1187" t="str">
            <v>7/16" x 8'</v>
          </cell>
          <cell r="G1187" t="str">
            <v>EA</v>
          </cell>
          <cell r="J1187" t="str">
            <v>I</v>
          </cell>
          <cell r="K1187">
            <v>2.78</v>
          </cell>
          <cell r="L1187">
            <v>110.05</v>
          </cell>
          <cell r="M1187">
            <v>0.55000000000000004</v>
          </cell>
          <cell r="N1187">
            <v>49.522499999999994</v>
          </cell>
          <cell r="O1187">
            <v>3.78E-2</v>
          </cell>
          <cell r="P1187">
            <v>0</v>
          </cell>
          <cell r="Q1187">
            <v>0</v>
          </cell>
          <cell r="R1187">
            <v>49.560299999999991</v>
          </cell>
          <cell r="S1187">
            <v>1</v>
          </cell>
          <cell r="T1187">
            <v>2.64</v>
          </cell>
          <cell r="U1187">
            <v>130.84</v>
          </cell>
          <cell r="V1187">
            <v>0.01</v>
          </cell>
          <cell r="X1187">
            <v>130.85</v>
          </cell>
          <cell r="Y1187">
            <v>0.3113516517872652</v>
          </cell>
          <cell r="Z1187">
            <v>126.2</v>
          </cell>
          <cell r="AA1187">
            <v>3.6999999999999998E-2</v>
          </cell>
          <cell r="AB1187" t="str">
            <v>YES</v>
          </cell>
          <cell r="AC1187">
            <v>130.85</v>
          </cell>
          <cell r="AD1187" t="str">
            <v>I</v>
          </cell>
          <cell r="AE1187" t="e">
            <v>#N/A</v>
          </cell>
          <cell r="AF1187" t="e">
            <v>#N/A</v>
          </cell>
          <cell r="AG1187">
            <v>1</v>
          </cell>
          <cell r="AH1187" t="e">
            <v>#N/A</v>
          </cell>
          <cell r="AI1187">
            <v>0</v>
          </cell>
          <cell r="AJ1187">
            <v>0</v>
          </cell>
          <cell r="AL1187" t="e">
            <v>#N/A</v>
          </cell>
          <cell r="AM1187" t="e">
            <v>#N/A</v>
          </cell>
          <cell r="AN1187" t="str">
            <v/>
          </cell>
          <cell r="AO1187" t="str">
            <v>x</v>
          </cell>
        </row>
        <row r="1188">
          <cell r="B1188" t="str">
            <v>SHGSEB130CG,GS,NB,T</v>
          </cell>
          <cell r="C1188" t="str">
            <v>Trep-G-S</v>
          </cell>
          <cell r="D1188" t="str">
            <v>GSEB130--</v>
          </cell>
          <cell r="E1188" t="str">
            <v>33/64" x 8"</v>
          </cell>
          <cell r="G1188" t="str">
            <v>EA</v>
          </cell>
          <cell r="J1188" t="str">
            <v>I</v>
          </cell>
          <cell r="K1188">
            <v>2.7</v>
          </cell>
          <cell r="L1188">
            <v>111.21</v>
          </cell>
          <cell r="M1188">
            <v>0.55000000000000004</v>
          </cell>
          <cell r="N1188">
            <v>50.044499999999992</v>
          </cell>
          <cell r="O1188">
            <v>3.7000000000000005E-2</v>
          </cell>
          <cell r="P1188">
            <v>0</v>
          </cell>
          <cell r="Q1188">
            <v>0</v>
          </cell>
          <cell r="R1188">
            <v>50.081499999999991</v>
          </cell>
          <cell r="S1188">
            <v>1</v>
          </cell>
          <cell r="T1188">
            <v>2.64</v>
          </cell>
          <cell r="U1188">
            <v>132.22</v>
          </cell>
          <cell r="V1188">
            <v>0.03</v>
          </cell>
          <cell r="X1188">
            <v>132.25</v>
          </cell>
          <cell r="Y1188">
            <v>0.31147619865956372</v>
          </cell>
          <cell r="Z1188">
            <v>127.5</v>
          </cell>
          <cell r="AA1188">
            <v>3.6999999999999998E-2</v>
          </cell>
          <cell r="AB1188" t="str">
            <v>YES</v>
          </cell>
          <cell r="AC1188">
            <v>132.25</v>
          </cell>
          <cell r="AD1188" t="str">
            <v>I</v>
          </cell>
          <cell r="AE1188" t="e">
            <v>#N/A</v>
          </cell>
          <cell r="AF1188" t="e">
            <v>#N/A</v>
          </cell>
          <cell r="AG1188">
            <v>1</v>
          </cell>
          <cell r="AH1188" t="e">
            <v>#N/A</v>
          </cell>
          <cell r="AI1188">
            <v>0</v>
          </cell>
          <cell r="AJ1188">
            <v>0</v>
          </cell>
          <cell r="AL1188" t="e">
            <v>#N/A</v>
          </cell>
          <cell r="AM1188" t="e">
            <v>#N/A</v>
          </cell>
          <cell r="AN1188" t="str">
            <v/>
          </cell>
          <cell r="AO1188" t="str">
            <v>x</v>
          </cell>
        </row>
        <row r="1189">
          <cell r="B1189" t="str">
            <v>SHGSEB150CG,GS,NB,T</v>
          </cell>
          <cell r="C1189" t="str">
            <v>Trep-G-S</v>
          </cell>
          <cell r="D1189" t="str">
            <v>GSEB150--</v>
          </cell>
          <cell r="E1189" t="str">
            <v>9/16" x 8'</v>
          </cell>
          <cell r="G1189" t="str">
            <v>EA</v>
          </cell>
          <cell r="J1189" t="str">
            <v>I</v>
          </cell>
          <cell r="K1189">
            <v>2.77</v>
          </cell>
          <cell r="L1189">
            <v>113.1</v>
          </cell>
          <cell r="M1189">
            <v>0.55000000000000004</v>
          </cell>
          <cell r="N1189">
            <v>50.894999999999989</v>
          </cell>
          <cell r="O1189">
            <v>3.7700000000000004E-2</v>
          </cell>
          <cell r="P1189">
            <v>0</v>
          </cell>
          <cell r="Q1189">
            <v>0</v>
          </cell>
          <cell r="R1189">
            <v>50.93269999999999</v>
          </cell>
          <cell r="S1189">
            <v>1</v>
          </cell>
          <cell r="T1189">
            <v>2.64</v>
          </cell>
          <cell r="U1189">
            <v>134.46</v>
          </cell>
          <cell r="V1189">
            <v>-0.01</v>
          </cell>
          <cell r="X1189">
            <v>134.44999999999999</v>
          </cell>
          <cell r="Y1189">
            <v>0.31123161702559266</v>
          </cell>
          <cell r="Z1189">
            <v>129.65</v>
          </cell>
          <cell r="AA1189">
            <v>3.6999999999999998E-2</v>
          </cell>
          <cell r="AB1189" t="str">
            <v>YES</v>
          </cell>
          <cell r="AC1189">
            <v>134.44999999999999</v>
          </cell>
          <cell r="AD1189" t="str">
            <v>I</v>
          </cell>
          <cell r="AE1189" t="e">
            <v>#N/A</v>
          </cell>
          <cell r="AF1189" t="e">
            <v>#N/A</v>
          </cell>
          <cell r="AG1189">
            <v>1</v>
          </cell>
          <cell r="AH1189" t="e">
            <v>#N/A</v>
          </cell>
          <cell r="AI1189">
            <v>0</v>
          </cell>
          <cell r="AJ1189">
            <v>0</v>
          </cell>
          <cell r="AL1189" t="e">
            <v>#N/A</v>
          </cell>
          <cell r="AM1189" t="e">
            <v>#N/A</v>
          </cell>
          <cell r="AN1189" t="str">
            <v/>
          </cell>
          <cell r="AO1189" t="str">
            <v>x</v>
          </cell>
        </row>
        <row r="1190">
          <cell r="B1190" t="str">
            <v>SHGSEB90CG,GS,NB,T150</v>
          </cell>
          <cell r="C1190" t="str">
            <v>Trep-G-S</v>
          </cell>
          <cell r="D1190" t="str">
            <v>GSEB90--/150</v>
          </cell>
          <cell r="E1190" t="str">
            <v>11/32" x 4' 11"</v>
          </cell>
          <cell r="G1190" t="str">
            <v>EA</v>
          </cell>
          <cell r="J1190" t="str">
            <v>I</v>
          </cell>
          <cell r="K1190">
            <v>1.53</v>
          </cell>
          <cell r="L1190">
            <v>68.959999999999994</v>
          </cell>
          <cell r="M1190">
            <v>0.55000000000000004</v>
          </cell>
          <cell r="N1190">
            <v>31.031999999999993</v>
          </cell>
          <cell r="O1190">
            <v>2.5300000000000003E-2</v>
          </cell>
          <cell r="P1190">
            <v>0</v>
          </cell>
          <cell r="Q1190">
            <v>0</v>
          </cell>
          <cell r="R1190">
            <v>31.057299999999994</v>
          </cell>
          <cell r="S1190">
            <v>1</v>
          </cell>
          <cell r="T1190">
            <v>2.64</v>
          </cell>
          <cell r="U1190">
            <v>81.99</v>
          </cell>
          <cell r="V1190">
            <v>1.0000000000005116E-2</v>
          </cell>
          <cell r="X1190">
            <v>82</v>
          </cell>
          <cell r="Y1190">
            <v>0.31136807095343694</v>
          </cell>
          <cell r="Z1190">
            <v>79.099999999999994</v>
          </cell>
          <cell r="AA1190">
            <v>3.6999999999999998E-2</v>
          </cell>
          <cell r="AB1190" t="str">
            <v>YES</v>
          </cell>
          <cell r="AC1190">
            <v>82</v>
          </cell>
          <cell r="AD1190" t="str">
            <v>I</v>
          </cell>
          <cell r="AE1190" t="e">
            <v>#N/A</v>
          </cell>
          <cell r="AF1190" t="e">
            <v>#N/A</v>
          </cell>
          <cell r="AG1190">
            <v>1</v>
          </cell>
          <cell r="AH1190" t="e">
            <v>#N/A</v>
          </cell>
          <cell r="AI1190">
            <v>0</v>
          </cell>
          <cell r="AJ1190">
            <v>0</v>
          </cell>
          <cell r="AL1190" t="e">
            <v>#N/A</v>
          </cell>
          <cell r="AM1190" t="e">
            <v>#N/A</v>
          </cell>
          <cell r="AN1190" t="str">
            <v/>
          </cell>
          <cell r="AO1190" t="str">
            <v>x</v>
          </cell>
        </row>
        <row r="1191">
          <cell r="B1191" t="str">
            <v>SHGSEB110CG,GS,NB,T150</v>
          </cell>
          <cell r="C1191" t="str">
            <v>Trep-G-S</v>
          </cell>
          <cell r="D1191" t="str">
            <v>GSEB110--/150</v>
          </cell>
          <cell r="E1191" t="str">
            <v>7/16" x 4' 11"</v>
          </cell>
          <cell r="G1191" t="str">
            <v>EA</v>
          </cell>
          <cell r="J1191" t="str">
            <v>I</v>
          </cell>
          <cell r="K1191">
            <v>1.58</v>
          </cell>
          <cell r="L1191">
            <v>69.7</v>
          </cell>
          <cell r="M1191">
            <v>0.55000000000000004</v>
          </cell>
          <cell r="N1191">
            <v>31.364999999999998</v>
          </cell>
          <cell r="O1191">
            <v>2.5800000000000003E-2</v>
          </cell>
          <cell r="P1191">
            <v>0</v>
          </cell>
          <cell r="Q1191">
            <v>0</v>
          </cell>
          <cell r="R1191">
            <v>31.390799999999999</v>
          </cell>
          <cell r="S1191">
            <v>1</v>
          </cell>
          <cell r="T1191">
            <v>2.64</v>
          </cell>
          <cell r="U1191">
            <v>82.87</v>
          </cell>
          <cell r="V1191">
            <v>3.0000000000001137E-2</v>
          </cell>
          <cell r="X1191">
            <v>82.9</v>
          </cell>
          <cell r="Y1191">
            <v>0.3115297730014257</v>
          </cell>
          <cell r="Z1191">
            <v>79.900000000000006</v>
          </cell>
          <cell r="AA1191">
            <v>3.7999999999999999E-2</v>
          </cell>
          <cell r="AB1191" t="str">
            <v>YES</v>
          </cell>
          <cell r="AC1191">
            <v>82.9</v>
          </cell>
          <cell r="AD1191" t="str">
            <v>I</v>
          </cell>
          <cell r="AE1191" t="e">
            <v>#N/A</v>
          </cell>
          <cell r="AF1191" t="e">
            <v>#N/A</v>
          </cell>
          <cell r="AG1191">
            <v>1</v>
          </cell>
          <cell r="AH1191" t="e">
            <v>#N/A</v>
          </cell>
          <cell r="AI1191">
            <v>0</v>
          </cell>
          <cell r="AJ1191">
            <v>0</v>
          </cell>
          <cell r="AL1191" t="e">
            <v>#N/A</v>
          </cell>
          <cell r="AM1191" t="e">
            <v>#N/A</v>
          </cell>
          <cell r="AN1191" t="str">
            <v/>
          </cell>
          <cell r="AO1191" t="str">
            <v>x</v>
          </cell>
        </row>
        <row r="1192">
          <cell r="B1192" t="str">
            <v>SHGSEB130CG,GS,NB,T150</v>
          </cell>
          <cell r="C1192" t="str">
            <v>Trep-G-S</v>
          </cell>
          <cell r="D1192" t="str">
            <v>GSEB130--/150</v>
          </cell>
          <cell r="E1192" t="str">
            <v>33/64" x 4' 11"</v>
          </cell>
          <cell r="G1192" t="str">
            <v>EA</v>
          </cell>
          <cell r="J1192" t="str">
            <v>I</v>
          </cell>
          <cell r="K1192">
            <v>1.62</v>
          </cell>
          <cell r="L1192">
            <v>70.430000000000007</v>
          </cell>
          <cell r="M1192">
            <v>0.55000000000000004</v>
          </cell>
          <cell r="N1192">
            <v>31.6935</v>
          </cell>
          <cell r="O1192">
            <v>2.6200000000000001E-2</v>
          </cell>
          <cell r="P1192">
            <v>0</v>
          </cell>
          <cell r="Q1192">
            <v>0</v>
          </cell>
          <cell r="R1192">
            <v>31.7197</v>
          </cell>
          <cell r="S1192">
            <v>1</v>
          </cell>
          <cell r="T1192">
            <v>2.64</v>
          </cell>
          <cell r="U1192">
            <v>83.74</v>
          </cell>
          <cell r="V1192">
            <v>0.01</v>
          </cell>
          <cell r="X1192">
            <v>83.75</v>
          </cell>
          <cell r="Y1192">
            <v>0.31137693351424706</v>
          </cell>
          <cell r="Z1192">
            <v>80.75</v>
          </cell>
          <cell r="AA1192">
            <v>3.6999999999999998E-2</v>
          </cell>
          <cell r="AB1192" t="str">
            <v>YES</v>
          </cell>
          <cell r="AC1192">
            <v>83.75</v>
          </cell>
          <cell r="AD1192" t="str">
            <v>I</v>
          </cell>
          <cell r="AE1192" t="e">
            <v>#N/A</v>
          </cell>
          <cell r="AF1192" t="e">
            <v>#N/A</v>
          </cell>
          <cell r="AG1192">
            <v>1</v>
          </cell>
          <cell r="AH1192" t="e">
            <v>#N/A</v>
          </cell>
          <cell r="AI1192">
            <v>0</v>
          </cell>
          <cell r="AJ1192">
            <v>0</v>
          </cell>
          <cell r="AL1192" t="e">
            <v>#N/A</v>
          </cell>
          <cell r="AM1192" t="e">
            <v>#N/A</v>
          </cell>
          <cell r="AN1192" t="str">
            <v/>
          </cell>
          <cell r="AO1192" t="str">
            <v>x</v>
          </cell>
        </row>
        <row r="1193">
          <cell r="B1193" t="str">
            <v>SHGSEB150CG,GS,NB,T150</v>
          </cell>
          <cell r="C1193" t="str">
            <v>Trep-G-S</v>
          </cell>
          <cell r="D1193" t="str">
            <v>GSEB150--/150</v>
          </cell>
          <cell r="E1193" t="str">
            <v>9/16" x 4' 11"</v>
          </cell>
          <cell r="G1193" t="str">
            <v>EA</v>
          </cell>
          <cell r="J1193" t="str">
            <v>I</v>
          </cell>
          <cell r="K1193">
            <v>1.66</v>
          </cell>
          <cell r="L1193">
            <v>71.5</v>
          </cell>
          <cell r="M1193">
            <v>0.55000000000000004</v>
          </cell>
          <cell r="N1193">
            <v>32.174999999999997</v>
          </cell>
          <cell r="O1193">
            <v>2.6599999999999999E-2</v>
          </cell>
          <cell r="P1193">
            <v>0</v>
          </cell>
          <cell r="Q1193">
            <v>0</v>
          </cell>
          <cell r="R1193">
            <v>32.201599999999999</v>
          </cell>
          <cell r="S1193">
            <v>1</v>
          </cell>
          <cell r="T1193">
            <v>2.64</v>
          </cell>
          <cell r="U1193">
            <v>85.01</v>
          </cell>
          <cell r="V1193">
            <v>-0.01</v>
          </cell>
          <cell r="X1193">
            <v>85</v>
          </cell>
          <cell r="Y1193">
            <v>0.31119572192513384</v>
          </cell>
          <cell r="Z1193">
            <v>82</v>
          </cell>
          <cell r="AA1193">
            <v>3.6999999999999998E-2</v>
          </cell>
          <cell r="AB1193" t="str">
            <v>YES</v>
          </cell>
          <cell r="AC1193">
            <v>85</v>
          </cell>
          <cell r="AD1193" t="str">
            <v>I</v>
          </cell>
          <cell r="AE1193" t="e">
            <v>#N/A</v>
          </cell>
          <cell r="AF1193" t="e">
            <v>#N/A</v>
          </cell>
          <cell r="AG1193">
            <v>1</v>
          </cell>
          <cell r="AH1193" t="e">
            <v>#N/A</v>
          </cell>
          <cell r="AI1193">
            <v>0</v>
          </cell>
          <cell r="AJ1193">
            <v>0</v>
          </cell>
          <cell r="AL1193" t="e">
            <v>#N/A</v>
          </cell>
          <cell r="AM1193" t="e">
            <v>#N/A</v>
          </cell>
          <cell r="AN1193" t="str">
            <v/>
          </cell>
          <cell r="AO1193" t="str">
            <v>x</v>
          </cell>
        </row>
        <row r="1194">
          <cell r="B1194" t="str">
            <v>SHGSKB183CG,GS,NB,T</v>
          </cell>
          <cell r="C1194" t="str">
            <v>Trep-G-S</v>
          </cell>
          <cell r="D1194" t="str">
            <v>GSKB183--</v>
          </cell>
          <cell r="E1194" t="str">
            <v>60'</v>
          </cell>
          <cell r="G1194" t="str">
            <v>EA</v>
          </cell>
          <cell r="J1194" t="str">
            <v>I</v>
          </cell>
          <cell r="K1194">
            <v>0.71</v>
          </cell>
          <cell r="L1194">
            <v>119.99</v>
          </cell>
          <cell r="M1194">
            <v>0.55000000000000004</v>
          </cell>
          <cell r="N1194">
            <v>53.995499999999993</v>
          </cell>
          <cell r="O1194">
            <v>1.7100000000000001E-2</v>
          </cell>
          <cell r="P1194">
            <v>0</v>
          </cell>
          <cell r="Q1194">
            <v>0</v>
          </cell>
          <cell r="R1194">
            <v>54.012599999999992</v>
          </cell>
          <cell r="S1194">
            <v>1</v>
          </cell>
          <cell r="T1194">
            <v>2.64</v>
          </cell>
          <cell r="U1194">
            <v>142.59</v>
          </cell>
          <cell r="V1194">
            <v>1.0000000000005116E-2</v>
          </cell>
          <cell r="X1194">
            <v>142.6</v>
          </cell>
          <cell r="Y1194">
            <v>0.31132729822771915</v>
          </cell>
          <cell r="Z1194">
            <v>137.5</v>
          </cell>
          <cell r="AA1194">
            <v>3.6999999999999998E-2</v>
          </cell>
          <cell r="AB1194" t="str">
            <v>YES</v>
          </cell>
          <cell r="AC1194">
            <v>142.6</v>
          </cell>
          <cell r="AD1194" t="str">
            <v>I</v>
          </cell>
          <cell r="AE1194" t="e">
            <v>#N/A</v>
          </cell>
          <cell r="AF1194" t="e">
            <v>#N/A</v>
          </cell>
          <cell r="AG1194">
            <v>1</v>
          </cell>
          <cell r="AH1194" t="e">
            <v>#N/A</v>
          </cell>
          <cell r="AI1194">
            <v>0</v>
          </cell>
          <cell r="AJ1194">
            <v>0</v>
          </cell>
          <cell r="AL1194" t="e">
            <v>#N/A</v>
          </cell>
          <cell r="AM1194" t="e">
            <v>#N/A</v>
          </cell>
          <cell r="AN1194" t="str">
            <v/>
          </cell>
          <cell r="AO1194" t="str">
            <v>x</v>
          </cell>
        </row>
        <row r="1195">
          <cell r="B1195" t="str">
            <v>SHEGSEB</v>
          </cell>
          <cell r="C1195" t="str">
            <v>Trep-G-S</v>
          </cell>
          <cell r="D1195" t="str">
            <v>E/GSEB</v>
          </cell>
          <cell r="G1195" t="str">
            <v>EA</v>
          </cell>
          <cell r="J1195" t="str">
            <v>I</v>
          </cell>
          <cell r="K1195">
            <v>0.01</v>
          </cell>
          <cell r="L1195">
            <v>3.7</v>
          </cell>
          <cell r="M1195">
            <v>0.55000000000000004</v>
          </cell>
          <cell r="N1195">
            <v>1.6649999999999998</v>
          </cell>
          <cell r="O1195">
            <v>1.01E-2</v>
          </cell>
          <cell r="P1195">
            <v>0</v>
          </cell>
          <cell r="Q1195">
            <v>0</v>
          </cell>
          <cell r="R1195">
            <v>1.6750999999999998</v>
          </cell>
          <cell r="S1195">
            <v>1</v>
          </cell>
          <cell r="T1195">
            <v>2.64</v>
          </cell>
          <cell r="U1195">
            <v>4.42</v>
          </cell>
          <cell r="V1195">
            <v>0.03</v>
          </cell>
          <cell r="X1195">
            <v>4.45</v>
          </cell>
          <cell r="Y1195">
            <v>0.31558733401430045</v>
          </cell>
          <cell r="Z1195">
            <v>4.3</v>
          </cell>
          <cell r="AA1195">
            <v>3.5000000000000003E-2</v>
          </cell>
          <cell r="AB1195" t="str">
            <v>YES</v>
          </cell>
          <cell r="AC1195">
            <v>4.45</v>
          </cell>
          <cell r="AD1195" t="str">
            <v>I</v>
          </cell>
          <cell r="AE1195" t="e">
            <v>#N/A</v>
          </cell>
          <cell r="AF1195" t="e">
            <v>#N/A</v>
          </cell>
          <cell r="AG1195">
            <v>1</v>
          </cell>
          <cell r="AH1195" t="e">
            <v>#N/A</v>
          </cell>
          <cell r="AI1195">
            <v>0</v>
          </cell>
          <cell r="AJ1195">
            <v>0</v>
          </cell>
          <cell r="AL1195" t="e">
            <v>#N/A</v>
          </cell>
          <cell r="AM1195" t="e">
            <v>#N/A</v>
          </cell>
          <cell r="AN1195" t="str">
            <v/>
          </cell>
          <cell r="AO1195" t="str">
            <v>x</v>
          </cell>
        </row>
        <row r="1196">
          <cell r="B1196" t="str">
            <v>SHGBEB90CG,GS,NB,T</v>
          </cell>
          <cell r="C1196" t="str">
            <v>Trep-G-B</v>
          </cell>
          <cell r="D1196" t="str">
            <v>GBEB90--</v>
          </cell>
          <cell r="E1196" t="str">
            <v>11/32" x 8"</v>
          </cell>
          <cell r="G1196" t="str">
            <v>EA</v>
          </cell>
          <cell r="J1196" t="str">
            <v>I</v>
          </cell>
          <cell r="K1196">
            <v>2.4500000000000002</v>
          </cell>
          <cell r="L1196">
            <v>139.69</v>
          </cell>
          <cell r="M1196">
            <v>0.55000000000000004</v>
          </cell>
          <cell r="N1196">
            <v>62.860499999999995</v>
          </cell>
          <cell r="O1196">
            <v>3.4500000000000003E-2</v>
          </cell>
          <cell r="P1196">
            <v>0</v>
          </cell>
          <cell r="Q1196">
            <v>0</v>
          </cell>
          <cell r="R1196">
            <v>62.894999999999996</v>
          </cell>
          <cell r="S1196">
            <v>1</v>
          </cell>
          <cell r="T1196">
            <v>2.64</v>
          </cell>
          <cell r="U1196">
            <v>166.04</v>
          </cell>
          <cell r="V1196">
            <v>0.01</v>
          </cell>
          <cell r="X1196">
            <v>166.05</v>
          </cell>
          <cell r="Y1196">
            <v>0.31132462839779929</v>
          </cell>
          <cell r="Z1196">
            <v>160.15</v>
          </cell>
          <cell r="AA1196">
            <v>3.6999999999999998E-2</v>
          </cell>
          <cell r="AB1196" t="str">
            <v>YES</v>
          </cell>
          <cell r="AC1196">
            <v>166.05</v>
          </cell>
          <cell r="AD1196" t="str">
            <v>I</v>
          </cell>
          <cell r="AE1196" t="e">
            <v>#N/A</v>
          </cell>
          <cell r="AF1196" t="e">
            <v>#N/A</v>
          </cell>
          <cell r="AG1196">
            <v>1</v>
          </cell>
          <cell r="AH1196" t="e">
            <v>#N/A</v>
          </cell>
          <cell r="AI1196">
            <v>0</v>
          </cell>
          <cell r="AJ1196">
            <v>0</v>
          </cell>
          <cell r="AL1196" t="e">
            <v>#N/A</v>
          </cell>
          <cell r="AM1196" t="e">
            <v>#N/A</v>
          </cell>
          <cell r="AN1196" t="str">
            <v/>
          </cell>
          <cell r="AO1196" t="str">
            <v>x</v>
          </cell>
        </row>
        <row r="1197">
          <cell r="B1197" t="str">
            <v>SHGBEB110CG,GS,NB,T</v>
          </cell>
          <cell r="C1197" t="str">
            <v>Trep-G-B</v>
          </cell>
          <cell r="D1197" t="str">
            <v>GBEB110--</v>
          </cell>
          <cell r="E1197" t="str">
            <v>7/16" x 8'</v>
          </cell>
          <cell r="G1197" t="str">
            <v>EA</v>
          </cell>
          <cell r="J1197" t="str">
            <v>I</v>
          </cell>
          <cell r="K1197">
            <v>2.63</v>
          </cell>
          <cell r="L1197">
            <v>140.66999999999999</v>
          </cell>
          <cell r="M1197">
            <v>0.55000000000000004</v>
          </cell>
          <cell r="N1197">
            <v>63.30149999999999</v>
          </cell>
          <cell r="O1197">
            <v>3.6299999999999999E-2</v>
          </cell>
          <cell r="P1197">
            <v>0</v>
          </cell>
          <cell r="Q1197">
            <v>0</v>
          </cell>
          <cell r="R1197">
            <v>63.337799999999987</v>
          </cell>
          <cell r="S1197">
            <v>1</v>
          </cell>
          <cell r="T1197">
            <v>2.64</v>
          </cell>
          <cell r="U1197">
            <v>167.21</v>
          </cell>
          <cell r="V1197">
            <v>-0.01</v>
          </cell>
          <cell r="X1197">
            <v>167.2</v>
          </cell>
          <cell r="Y1197">
            <v>0.31124619399739034</v>
          </cell>
          <cell r="Z1197">
            <v>161.25</v>
          </cell>
          <cell r="AA1197">
            <v>3.6999999999999998E-2</v>
          </cell>
          <cell r="AB1197" t="str">
            <v>YES</v>
          </cell>
          <cell r="AC1197">
            <v>167.2</v>
          </cell>
          <cell r="AD1197" t="str">
            <v>I</v>
          </cell>
          <cell r="AE1197" t="e">
            <v>#N/A</v>
          </cell>
          <cell r="AF1197" t="e">
            <v>#N/A</v>
          </cell>
          <cell r="AG1197">
            <v>1</v>
          </cell>
          <cell r="AH1197" t="e">
            <v>#N/A</v>
          </cell>
          <cell r="AI1197">
            <v>0</v>
          </cell>
          <cell r="AJ1197">
            <v>0</v>
          </cell>
          <cell r="AL1197" t="e">
            <v>#N/A</v>
          </cell>
          <cell r="AM1197" t="e">
            <v>#N/A</v>
          </cell>
          <cell r="AN1197" t="str">
            <v/>
          </cell>
          <cell r="AO1197" t="str">
            <v>x</v>
          </cell>
        </row>
        <row r="1198">
          <cell r="B1198" t="str">
            <v>SHGBEB130CG,GS,NB,T</v>
          </cell>
          <cell r="C1198" t="str">
            <v>Trep-G-B</v>
          </cell>
          <cell r="D1198" t="str">
            <v>GBEB130--</v>
          </cell>
          <cell r="E1198" t="str">
            <v>33/64" x 8"</v>
          </cell>
          <cell r="G1198" t="str">
            <v>EA</v>
          </cell>
          <cell r="J1198" t="str">
            <v>I</v>
          </cell>
          <cell r="K1198">
            <v>2.7</v>
          </cell>
          <cell r="L1198">
            <v>141.84</v>
          </cell>
          <cell r="M1198">
            <v>0.55000000000000004</v>
          </cell>
          <cell r="N1198">
            <v>63.827999999999996</v>
          </cell>
          <cell r="O1198">
            <v>3.7000000000000005E-2</v>
          </cell>
          <cell r="P1198">
            <v>0</v>
          </cell>
          <cell r="Q1198">
            <v>0</v>
          </cell>
          <cell r="R1198">
            <v>63.864999999999995</v>
          </cell>
          <cell r="S1198">
            <v>1</v>
          </cell>
          <cell r="T1198">
            <v>2.64</v>
          </cell>
          <cell r="U1198">
            <v>168.6</v>
          </cell>
          <cell r="V1198">
            <v>0</v>
          </cell>
          <cell r="X1198">
            <v>168.6</v>
          </cell>
          <cell r="Y1198">
            <v>0.31128006039038075</v>
          </cell>
          <cell r="Z1198">
            <v>162.6</v>
          </cell>
          <cell r="AA1198">
            <v>3.6999999999999998E-2</v>
          </cell>
          <cell r="AB1198" t="str">
            <v>YES</v>
          </cell>
          <cell r="AC1198">
            <v>168.6</v>
          </cell>
          <cell r="AD1198" t="str">
            <v>I</v>
          </cell>
          <cell r="AE1198" t="e">
            <v>#N/A</v>
          </cell>
          <cell r="AF1198" t="e">
            <v>#N/A</v>
          </cell>
          <cell r="AG1198">
            <v>1</v>
          </cell>
          <cell r="AH1198" t="e">
            <v>#N/A</v>
          </cell>
          <cell r="AI1198">
            <v>0</v>
          </cell>
          <cell r="AJ1198">
            <v>0</v>
          </cell>
          <cell r="AL1198" t="e">
            <v>#N/A</v>
          </cell>
          <cell r="AM1198" t="e">
            <v>#N/A</v>
          </cell>
          <cell r="AN1198" t="str">
            <v/>
          </cell>
          <cell r="AO1198" t="str">
            <v>x</v>
          </cell>
        </row>
        <row r="1199">
          <cell r="B1199" t="str">
            <v>SHGBEB150CG,GS,NB,T</v>
          </cell>
          <cell r="C1199" t="str">
            <v>Trep-G-B</v>
          </cell>
          <cell r="D1199" t="str">
            <v>GBEB150--</v>
          </cell>
          <cell r="E1199" t="str">
            <v>9/16" x 8'</v>
          </cell>
          <cell r="G1199" t="str">
            <v>EA</v>
          </cell>
          <cell r="J1199" t="str">
            <v>I</v>
          </cell>
          <cell r="K1199">
            <v>2.77</v>
          </cell>
          <cell r="L1199">
            <v>143.01</v>
          </cell>
          <cell r="M1199">
            <v>0.55000000000000004</v>
          </cell>
          <cell r="N1199">
            <v>64.354499999999987</v>
          </cell>
          <cell r="O1199">
            <v>3.7700000000000004E-2</v>
          </cell>
          <cell r="P1199">
            <v>0</v>
          </cell>
          <cell r="Q1199">
            <v>0</v>
          </cell>
          <cell r="R1199">
            <v>64.392199999999988</v>
          </cell>
          <cell r="S1199">
            <v>1</v>
          </cell>
          <cell r="T1199">
            <v>2.64</v>
          </cell>
          <cell r="U1199">
            <v>170</v>
          </cell>
          <cell r="V1199">
            <v>0</v>
          </cell>
          <cell r="X1199">
            <v>170</v>
          </cell>
          <cell r="Y1199">
            <v>0.31131336898395745</v>
          </cell>
          <cell r="Z1199">
            <v>163.95</v>
          </cell>
          <cell r="AA1199">
            <v>3.6999999999999998E-2</v>
          </cell>
          <cell r="AB1199" t="str">
            <v>YES</v>
          </cell>
          <cell r="AC1199">
            <v>170</v>
          </cell>
          <cell r="AD1199" t="str">
            <v>I</v>
          </cell>
          <cell r="AE1199" t="e">
            <v>#N/A</v>
          </cell>
          <cell r="AF1199" t="e">
            <v>#N/A</v>
          </cell>
          <cell r="AG1199">
            <v>1</v>
          </cell>
          <cell r="AH1199" t="e">
            <v>#N/A</v>
          </cell>
          <cell r="AI1199">
            <v>0</v>
          </cell>
          <cell r="AJ1199">
            <v>0</v>
          </cell>
          <cell r="AL1199" t="e">
            <v>#N/A</v>
          </cell>
          <cell r="AM1199" t="e">
            <v>#N/A</v>
          </cell>
          <cell r="AN1199" t="str">
            <v/>
          </cell>
          <cell r="AO1199" t="str">
            <v>x</v>
          </cell>
        </row>
        <row r="1200">
          <cell r="B1200" t="str">
            <v>SHGBEB90CG,GS,NB,T150</v>
          </cell>
          <cell r="C1200" t="str">
            <v>Trep-G-B</v>
          </cell>
          <cell r="D1200" t="str">
            <v>GBEB90--/150</v>
          </cell>
          <cell r="E1200" t="str">
            <v>11/32" x 4' 11"</v>
          </cell>
          <cell r="G1200" t="str">
            <v>EA</v>
          </cell>
          <cell r="J1200" t="str">
            <v>I</v>
          </cell>
          <cell r="K1200">
            <v>1.53</v>
          </cell>
          <cell r="L1200">
            <v>87.98</v>
          </cell>
          <cell r="M1200">
            <v>0.55000000000000004</v>
          </cell>
          <cell r="N1200">
            <v>39.591000000000001</v>
          </cell>
          <cell r="O1200">
            <v>2.5300000000000003E-2</v>
          </cell>
          <cell r="P1200">
            <v>0</v>
          </cell>
          <cell r="Q1200">
            <v>0</v>
          </cell>
          <cell r="R1200">
            <v>39.616300000000003</v>
          </cell>
          <cell r="S1200">
            <v>1</v>
          </cell>
          <cell r="T1200">
            <v>2.64</v>
          </cell>
          <cell r="U1200">
            <v>104.59</v>
          </cell>
          <cell r="V1200">
            <v>1.0000000000005116E-2</v>
          </cell>
          <cell r="X1200">
            <v>104.6</v>
          </cell>
          <cell r="Y1200">
            <v>0.31138014948722403</v>
          </cell>
          <cell r="Z1200">
            <v>100.85</v>
          </cell>
          <cell r="AA1200">
            <v>3.6999999999999998E-2</v>
          </cell>
          <cell r="AB1200" t="str">
            <v>YES</v>
          </cell>
          <cell r="AC1200">
            <v>104.6</v>
          </cell>
          <cell r="AD1200" t="str">
            <v>I</v>
          </cell>
          <cell r="AE1200" t="e">
            <v>#N/A</v>
          </cell>
          <cell r="AF1200" t="e">
            <v>#N/A</v>
          </cell>
          <cell r="AG1200">
            <v>1</v>
          </cell>
          <cell r="AH1200" t="e">
            <v>#N/A</v>
          </cell>
          <cell r="AI1200">
            <v>0</v>
          </cell>
          <cell r="AJ1200">
            <v>0</v>
          </cell>
          <cell r="AL1200" t="e">
            <v>#N/A</v>
          </cell>
          <cell r="AM1200" t="e">
            <v>#N/A</v>
          </cell>
          <cell r="AN1200" t="str">
            <v/>
          </cell>
          <cell r="AO1200" t="str">
            <v>x</v>
          </cell>
        </row>
        <row r="1201">
          <cell r="B1201" t="str">
            <v>SHGBEB110CG,GS,NB,T150</v>
          </cell>
          <cell r="C1201" t="str">
            <v>Trep-G-B</v>
          </cell>
          <cell r="D1201" t="str">
            <v>GBEB110--/150</v>
          </cell>
          <cell r="E1201" t="str">
            <v>7/16" x 4' 11"</v>
          </cell>
          <cell r="G1201" t="str">
            <v>EA</v>
          </cell>
          <cell r="J1201" t="str">
            <v>I</v>
          </cell>
          <cell r="K1201">
            <v>1.58</v>
          </cell>
          <cell r="L1201">
            <v>88.61</v>
          </cell>
          <cell r="M1201">
            <v>0.55000000000000004</v>
          </cell>
          <cell r="N1201">
            <v>39.874499999999998</v>
          </cell>
          <cell r="O1201">
            <v>2.5800000000000003E-2</v>
          </cell>
          <cell r="P1201">
            <v>0</v>
          </cell>
          <cell r="Q1201">
            <v>0</v>
          </cell>
          <cell r="R1201">
            <v>39.900299999999994</v>
          </cell>
          <cell r="S1201">
            <v>1</v>
          </cell>
          <cell r="T1201">
            <v>2.64</v>
          </cell>
          <cell r="U1201">
            <v>105.34</v>
          </cell>
          <cell r="V1201">
            <v>0.01</v>
          </cell>
          <cell r="X1201">
            <v>105.35</v>
          </cell>
          <cell r="Y1201">
            <v>0.31138111058376849</v>
          </cell>
          <cell r="Z1201">
            <v>101.6</v>
          </cell>
          <cell r="AA1201">
            <v>3.6999999999999998E-2</v>
          </cell>
          <cell r="AB1201" t="str">
            <v>YES</v>
          </cell>
          <cell r="AC1201">
            <v>105.35</v>
          </cell>
          <cell r="AD1201" t="str">
            <v>I</v>
          </cell>
          <cell r="AE1201" t="e">
            <v>#N/A</v>
          </cell>
          <cell r="AF1201" t="e">
            <v>#N/A</v>
          </cell>
          <cell r="AG1201">
            <v>1</v>
          </cell>
          <cell r="AH1201" t="e">
            <v>#N/A</v>
          </cell>
          <cell r="AI1201">
            <v>0</v>
          </cell>
          <cell r="AJ1201">
            <v>0</v>
          </cell>
          <cell r="AL1201" t="e">
            <v>#N/A</v>
          </cell>
          <cell r="AM1201" t="e">
            <v>#N/A</v>
          </cell>
          <cell r="AN1201" t="str">
            <v/>
          </cell>
          <cell r="AO1201" t="str">
            <v>x</v>
          </cell>
        </row>
        <row r="1202">
          <cell r="B1202" t="str">
            <v>SHGBEB130CG,GS,NB,T150</v>
          </cell>
          <cell r="C1202" t="str">
            <v>Trep-G-B</v>
          </cell>
          <cell r="D1202" t="str">
            <v>GBEB130--/150</v>
          </cell>
          <cell r="E1202" t="str">
            <v>33/64" x 4' 11"</v>
          </cell>
          <cell r="G1202" t="str">
            <v>EA</v>
          </cell>
          <cell r="J1202" t="str">
            <v>I</v>
          </cell>
          <cell r="K1202">
            <v>1.62</v>
          </cell>
          <cell r="L1202">
            <v>89.34</v>
          </cell>
          <cell r="M1202">
            <v>0.55000000000000004</v>
          </cell>
          <cell r="N1202">
            <v>40.202999999999996</v>
          </cell>
          <cell r="O1202">
            <v>2.6200000000000001E-2</v>
          </cell>
          <cell r="P1202">
            <v>0</v>
          </cell>
          <cell r="Q1202">
            <v>0</v>
          </cell>
          <cell r="R1202">
            <v>40.229199999999999</v>
          </cell>
          <cell r="S1202">
            <v>1</v>
          </cell>
          <cell r="T1202">
            <v>2.64</v>
          </cell>
          <cell r="U1202">
            <v>106.21</v>
          </cell>
          <cell r="V1202">
            <v>-0.01</v>
          </cell>
          <cell r="X1202">
            <v>106.2</v>
          </cell>
          <cell r="Y1202">
            <v>0.31126177024482116</v>
          </cell>
          <cell r="Z1202">
            <v>102.45</v>
          </cell>
          <cell r="AA1202">
            <v>3.6999999999999998E-2</v>
          </cell>
          <cell r="AB1202" t="str">
            <v>YES</v>
          </cell>
          <cell r="AC1202">
            <v>106.2</v>
          </cell>
          <cell r="AD1202" t="str">
            <v>I</v>
          </cell>
          <cell r="AE1202" t="e">
            <v>#N/A</v>
          </cell>
          <cell r="AF1202" t="e">
            <v>#N/A</v>
          </cell>
          <cell r="AG1202">
            <v>1</v>
          </cell>
          <cell r="AH1202" t="e">
            <v>#N/A</v>
          </cell>
          <cell r="AI1202">
            <v>0</v>
          </cell>
          <cell r="AJ1202">
            <v>0</v>
          </cell>
          <cell r="AL1202" t="e">
            <v>#N/A</v>
          </cell>
          <cell r="AM1202" t="e">
            <v>#N/A</v>
          </cell>
          <cell r="AN1202" t="str">
            <v/>
          </cell>
          <cell r="AO1202" t="str">
            <v>x</v>
          </cell>
        </row>
        <row r="1203">
          <cell r="B1203" t="str">
            <v>SHGBEB150CG,GS,NB,T150</v>
          </cell>
          <cell r="C1203" t="str">
            <v>Trep-G-B</v>
          </cell>
          <cell r="D1203" t="str">
            <v>GBEB150--/150</v>
          </cell>
          <cell r="E1203" t="str">
            <v>9/16" x 4' 11"</v>
          </cell>
          <cell r="G1203" t="str">
            <v>EA</v>
          </cell>
          <cell r="J1203" t="str">
            <v>I</v>
          </cell>
          <cell r="K1203">
            <v>1.66</v>
          </cell>
          <cell r="L1203">
            <v>90.07</v>
          </cell>
          <cell r="M1203">
            <v>0.55000000000000004</v>
          </cell>
          <cell r="N1203">
            <v>40.531499999999994</v>
          </cell>
          <cell r="O1203">
            <v>2.6599999999999999E-2</v>
          </cell>
          <cell r="P1203">
            <v>0</v>
          </cell>
          <cell r="Q1203">
            <v>0</v>
          </cell>
          <cell r="R1203">
            <v>40.558099999999996</v>
          </cell>
          <cell r="S1203">
            <v>1</v>
          </cell>
          <cell r="T1203">
            <v>2.64</v>
          </cell>
          <cell r="U1203">
            <v>107.07</v>
          </cell>
          <cell r="V1203">
            <v>3.0000000000001137E-2</v>
          </cell>
          <cell r="X1203">
            <v>107.1</v>
          </cell>
          <cell r="Y1203">
            <v>0.3114659197012139</v>
          </cell>
          <cell r="Z1203">
            <v>103.25</v>
          </cell>
          <cell r="AA1203">
            <v>3.6999999999999998E-2</v>
          </cell>
          <cell r="AB1203" t="str">
            <v>YES</v>
          </cell>
          <cell r="AC1203">
            <v>107.1</v>
          </cell>
          <cell r="AD1203" t="str">
            <v>I</v>
          </cell>
          <cell r="AE1203" t="e">
            <v>#N/A</v>
          </cell>
          <cell r="AF1203" t="e">
            <v>#N/A</v>
          </cell>
          <cell r="AG1203">
            <v>1</v>
          </cell>
          <cell r="AH1203" t="e">
            <v>#N/A</v>
          </cell>
          <cell r="AI1203">
            <v>0</v>
          </cell>
          <cell r="AJ1203">
            <v>0</v>
          </cell>
          <cell r="AL1203" t="e">
            <v>#N/A</v>
          </cell>
          <cell r="AM1203" t="e">
            <v>#N/A</v>
          </cell>
          <cell r="AN1203" t="str">
            <v/>
          </cell>
          <cell r="AO1203" t="str">
            <v>x</v>
          </cell>
        </row>
        <row r="1204">
          <cell r="B1204" t="str">
            <v>SHGBKB183CG,GS,NB,T</v>
          </cell>
          <cell r="C1204" t="str">
            <v>Trep-G-B</v>
          </cell>
          <cell r="D1204" t="str">
            <v>GBKB183--</v>
          </cell>
          <cell r="E1204" t="str">
            <v>60'</v>
          </cell>
          <cell r="G1204" t="str">
            <v>EA</v>
          </cell>
          <cell r="J1204" t="str">
            <v>I</v>
          </cell>
          <cell r="K1204">
            <v>0.71</v>
          </cell>
          <cell r="L1204">
            <v>216.24</v>
          </cell>
          <cell r="M1204">
            <v>0.55000000000000004</v>
          </cell>
          <cell r="N1204">
            <v>97.307999999999993</v>
          </cell>
          <cell r="O1204">
            <v>1.7100000000000001E-2</v>
          </cell>
          <cell r="P1204">
            <v>0</v>
          </cell>
          <cell r="Q1204">
            <v>0</v>
          </cell>
          <cell r="R1204">
            <v>97.325099999999992</v>
          </cell>
          <cell r="S1204">
            <v>1</v>
          </cell>
          <cell r="T1204">
            <v>2.64</v>
          </cell>
          <cell r="U1204">
            <v>256.94</v>
          </cell>
          <cell r="V1204">
            <v>0.01</v>
          </cell>
          <cell r="X1204">
            <v>256.95</v>
          </cell>
          <cell r="Y1204">
            <v>0.3113262219391818</v>
          </cell>
          <cell r="Z1204">
            <v>247.8</v>
          </cell>
          <cell r="AA1204">
            <v>3.6999999999999998E-2</v>
          </cell>
          <cell r="AB1204" t="str">
            <v>YES</v>
          </cell>
          <cell r="AC1204">
            <v>256.95</v>
          </cell>
          <cell r="AD1204" t="str">
            <v>I</v>
          </cell>
          <cell r="AE1204" t="e">
            <v>#N/A</v>
          </cell>
          <cell r="AF1204" t="e">
            <v>#N/A</v>
          </cell>
          <cell r="AG1204">
            <v>1</v>
          </cell>
          <cell r="AH1204" t="e">
            <v>#N/A</v>
          </cell>
          <cell r="AI1204">
            <v>0</v>
          </cell>
          <cell r="AJ1204">
            <v>0</v>
          </cell>
          <cell r="AL1204" t="e">
            <v>#N/A</v>
          </cell>
          <cell r="AM1204" t="e">
            <v>#N/A</v>
          </cell>
          <cell r="AN1204" t="str">
            <v/>
          </cell>
          <cell r="AO1204" t="str">
            <v>x</v>
          </cell>
        </row>
        <row r="1205">
          <cell r="B1205" t="str">
            <v>SHEGBEB</v>
          </cell>
          <cell r="C1205" t="str">
            <v>Trep-G-B</v>
          </cell>
          <cell r="D1205" t="str">
            <v>E/GBEB</v>
          </cell>
          <cell r="G1205" t="str">
            <v>EA</v>
          </cell>
          <cell r="J1205" t="str">
            <v>I</v>
          </cell>
          <cell r="K1205">
            <v>0.01</v>
          </cell>
          <cell r="L1205">
            <v>3.7</v>
          </cell>
          <cell r="M1205">
            <v>0.55000000000000004</v>
          </cell>
          <cell r="N1205">
            <v>1.6649999999999998</v>
          </cell>
          <cell r="O1205">
            <v>1.01E-2</v>
          </cell>
          <cell r="P1205">
            <v>0</v>
          </cell>
          <cell r="Q1205">
            <v>0</v>
          </cell>
          <cell r="R1205">
            <v>1.6750999999999998</v>
          </cell>
          <cell r="S1205">
            <v>1</v>
          </cell>
          <cell r="T1205">
            <v>2.64</v>
          </cell>
          <cell r="U1205">
            <v>4.42</v>
          </cell>
          <cell r="V1205">
            <v>0.03</v>
          </cell>
          <cell r="X1205">
            <v>4.45</v>
          </cell>
          <cell r="Y1205">
            <v>0.31558733401430045</v>
          </cell>
          <cell r="Z1205">
            <v>4.3</v>
          </cell>
          <cell r="AA1205">
            <v>3.5000000000000003E-2</v>
          </cell>
          <cell r="AB1205" t="str">
            <v>YES</v>
          </cell>
          <cell r="AC1205">
            <v>4.45</v>
          </cell>
          <cell r="AD1205" t="str">
            <v>I</v>
          </cell>
          <cell r="AE1205" t="e">
            <v>#N/A</v>
          </cell>
          <cell r="AF1205" t="e">
            <v>#N/A</v>
          </cell>
          <cell r="AG1205">
            <v>1</v>
          </cell>
          <cell r="AH1205" t="e">
            <v>#N/A</v>
          </cell>
          <cell r="AI1205">
            <v>0</v>
          </cell>
          <cell r="AJ1205">
            <v>0</v>
          </cell>
          <cell r="AL1205" t="e">
            <v>#N/A</v>
          </cell>
          <cell r="AM1205" t="e">
            <v>#N/A</v>
          </cell>
          <cell r="AN1205" t="str">
            <v/>
          </cell>
          <cell r="AO1205" t="str">
            <v>x</v>
          </cell>
        </row>
        <row r="1206">
          <cell r="B1206" t="str">
            <v>SHGSEBKCG,GS,NB,T</v>
          </cell>
          <cell r="C1206" t="str">
            <v>Trep-GK-S</v>
          </cell>
          <cell r="D1206" t="str">
            <v>GSEBK--</v>
          </cell>
          <cell r="E1206" t="str">
            <v>8'</v>
          </cell>
          <cell r="G1206" t="str">
            <v>EA</v>
          </cell>
          <cell r="J1206" t="str">
            <v>I</v>
          </cell>
          <cell r="K1206">
            <v>1.48</v>
          </cell>
          <cell r="L1206">
            <v>92.08</v>
          </cell>
          <cell r="M1206">
            <v>0.55000000000000004</v>
          </cell>
          <cell r="N1206">
            <v>41.435999999999993</v>
          </cell>
          <cell r="O1206">
            <v>2.4800000000000003E-2</v>
          </cell>
          <cell r="P1206">
            <v>0</v>
          </cell>
          <cell r="Q1206">
            <v>0</v>
          </cell>
          <cell r="R1206">
            <v>41.460799999999992</v>
          </cell>
          <cell r="S1206">
            <v>1</v>
          </cell>
          <cell r="T1206">
            <v>2.64</v>
          </cell>
          <cell r="U1206">
            <v>109.46</v>
          </cell>
          <cell r="V1206">
            <v>-0.01</v>
          </cell>
          <cell r="X1206">
            <v>109.45</v>
          </cell>
          <cell r="Y1206">
            <v>0.31125378960920325</v>
          </cell>
          <cell r="Z1206">
            <v>105.55</v>
          </cell>
          <cell r="AA1206">
            <v>3.6999999999999998E-2</v>
          </cell>
          <cell r="AB1206" t="str">
            <v>YES</v>
          </cell>
          <cell r="AC1206">
            <v>109.45</v>
          </cell>
          <cell r="AD1206" t="str">
            <v>I</v>
          </cell>
          <cell r="AE1206" t="e">
            <v>#N/A</v>
          </cell>
          <cell r="AF1206" t="e">
            <v>#N/A</v>
          </cell>
          <cell r="AG1206">
            <v>1</v>
          </cell>
          <cell r="AH1206" t="e">
            <v>#N/A</v>
          </cell>
          <cell r="AI1206">
            <v>0</v>
          </cell>
          <cell r="AJ1206">
            <v>0</v>
          </cell>
          <cell r="AL1206" t="e">
            <v>#N/A</v>
          </cell>
          <cell r="AM1206" t="e">
            <v>#N/A</v>
          </cell>
          <cell r="AN1206" t="str">
            <v/>
          </cell>
          <cell r="AO1206" t="str">
            <v>x</v>
          </cell>
        </row>
        <row r="1207">
          <cell r="B1207" t="str">
            <v>SHGSEBKCG,GS,NB,T150</v>
          </cell>
          <cell r="C1207" t="str">
            <v>Trep-GK-S</v>
          </cell>
          <cell r="D1207" t="str">
            <v>GSEBK--/150</v>
          </cell>
          <cell r="E1207" t="str">
            <v>4' 11"</v>
          </cell>
          <cell r="G1207" t="str">
            <v>EA</v>
          </cell>
          <cell r="J1207" t="str">
            <v>I</v>
          </cell>
          <cell r="K1207">
            <v>0.89</v>
          </cell>
          <cell r="L1207">
            <v>58.37</v>
          </cell>
          <cell r="M1207">
            <v>0.55000000000000004</v>
          </cell>
          <cell r="N1207">
            <v>26.266499999999997</v>
          </cell>
          <cell r="O1207">
            <v>1.89E-2</v>
          </cell>
          <cell r="P1207">
            <v>0</v>
          </cell>
          <cell r="Q1207">
            <v>0</v>
          </cell>
          <cell r="R1207">
            <v>26.285399999999996</v>
          </cell>
          <cell r="S1207">
            <v>1</v>
          </cell>
          <cell r="T1207">
            <v>2.64</v>
          </cell>
          <cell r="U1207">
            <v>69.39</v>
          </cell>
          <cell r="V1207">
            <v>1.0000000000005116E-2</v>
          </cell>
          <cell r="X1207">
            <v>69.400000000000006</v>
          </cell>
          <cell r="Y1207">
            <v>0.31135970657584516</v>
          </cell>
          <cell r="Z1207">
            <v>66.95</v>
          </cell>
          <cell r="AA1207">
            <v>3.6999999999999998E-2</v>
          </cell>
          <cell r="AB1207" t="str">
            <v>YES</v>
          </cell>
          <cell r="AC1207">
            <v>69.400000000000006</v>
          </cell>
          <cell r="AD1207" t="str">
            <v>I</v>
          </cell>
          <cell r="AE1207" t="e">
            <v>#N/A</v>
          </cell>
          <cell r="AF1207" t="e">
            <v>#N/A</v>
          </cell>
          <cell r="AG1207">
            <v>1</v>
          </cell>
          <cell r="AH1207" t="e">
            <v>#N/A</v>
          </cell>
          <cell r="AI1207">
            <v>0</v>
          </cell>
          <cell r="AJ1207">
            <v>0</v>
          </cell>
          <cell r="AL1207" t="e">
            <v>#N/A</v>
          </cell>
          <cell r="AM1207" t="e">
            <v>#N/A</v>
          </cell>
          <cell r="AN1207" t="str">
            <v/>
          </cell>
          <cell r="AO1207" t="str">
            <v>x</v>
          </cell>
        </row>
        <row r="1208">
          <cell r="B1208" t="str">
            <v>SHGSKB183CG,GS,NB,T</v>
          </cell>
          <cell r="C1208" t="str">
            <v>Trep-GK-S</v>
          </cell>
          <cell r="D1208" t="str">
            <v>GSKB183--</v>
          </cell>
          <cell r="E1208" t="str">
            <v>60'</v>
          </cell>
          <cell r="G1208" t="str">
            <v>EA</v>
          </cell>
          <cell r="J1208" t="str">
            <v>I</v>
          </cell>
          <cell r="K1208">
            <v>0.71</v>
          </cell>
          <cell r="L1208">
            <v>119.99</v>
          </cell>
          <cell r="M1208">
            <v>0.55000000000000004</v>
          </cell>
          <cell r="N1208">
            <v>53.995499999999993</v>
          </cell>
          <cell r="O1208">
            <v>1.7100000000000001E-2</v>
          </cell>
          <cell r="P1208">
            <v>0</v>
          </cell>
          <cell r="Q1208">
            <v>0</v>
          </cell>
          <cell r="R1208">
            <v>54.012599999999992</v>
          </cell>
          <cell r="S1208">
            <v>1</v>
          </cell>
          <cell r="T1208">
            <v>2.64</v>
          </cell>
          <cell r="U1208">
            <v>142.59</v>
          </cell>
          <cell r="V1208">
            <v>1.0000000000005116E-2</v>
          </cell>
          <cell r="X1208">
            <v>142.6</v>
          </cell>
          <cell r="Y1208">
            <v>0.31132729822771915</v>
          </cell>
          <cell r="Z1208">
            <v>137.5</v>
          </cell>
          <cell r="AA1208">
            <v>3.6999999999999998E-2</v>
          </cell>
          <cell r="AB1208" t="str">
            <v>YES</v>
          </cell>
          <cell r="AC1208">
            <v>142.6</v>
          </cell>
          <cell r="AD1208" t="str">
            <v>I</v>
          </cell>
          <cell r="AE1208" t="e">
            <v>#N/A</v>
          </cell>
          <cell r="AF1208" t="e">
            <v>#N/A</v>
          </cell>
          <cell r="AG1208">
            <v>1</v>
          </cell>
          <cell r="AH1208" t="e">
            <v>#N/A</v>
          </cell>
          <cell r="AI1208">
            <v>0</v>
          </cell>
          <cell r="AJ1208">
            <v>0</v>
          </cell>
          <cell r="AL1208" t="e">
            <v>#N/A</v>
          </cell>
          <cell r="AM1208" t="e">
            <v>#N/A</v>
          </cell>
          <cell r="AN1208" t="str">
            <v/>
          </cell>
          <cell r="AO1208" t="str">
            <v>x</v>
          </cell>
        </row>
        <row r="1209">
          <cell r="B1209" t="str">
            <v>SHGBEBKCG,GS,NB,T</v>
          </cell>
          <cell r="C1209" t="str">
            <v>Trep-GK-B</v>
          </cell>
          <cell r="D1209" t="str">
            <v>GBEBK--</v>
          </cell>
          <cell r="E1209" t="str">
            <v>8'</v>
          </cell>
          <cell r="G1209" t="str">
            <v>EA</v>
          </cell>
          <cell r="J1209" t="str">
            <v>I</v>
          </cell>
          <cell r="K1209">
            <v>2.77</v>
          </cell>
          <cell r="L1209">
            <v>122.71</v>
          </cell>
          <cell r="M1209">
            <v>0.55000000000000004</v>
          </cell>
          <cell r="N1209">
            <v>55.219499999999989</v>
          </cell>
          <cell r="O1209">
            <v>3.7700000000000004E-2</v>
          </cell>
          <cell r="P1209">
            <v>0</v>
          </cell>
          <cell r="Q1209">
            <v>0</v>
          </cell>
          <cell r="R1209">
            <v>55.25719999999999</v>
          </cell>
          <cell r="S1209">
            <v>1</v>
          </cell>
          <cell r="T1209">
            <v>2.64</v>
          </cell>
          <cell r="U1209">
            <v>145.88</v>
          </cell>
          <cell r="V1209">
            <v>2.0000000000003126E-2</v>
          </cell>
          <cell r="X1209">
            <v>145.9</v>
          </cell>
          <cell r="Y1209">
            <v>0.31139385631503536</v>
          </cell>
          <cell r="Z1209">
            <v>140.69999999999999</v>
          </cell>
          <cell r="AA1209">
            <v>3.6999999999999998E-2</v>
          </cell>
          <cell r="AB1209" t="str">
            <v>YES</v>
          </cell>
          <cell r="AC1209">
            <v>145.9</v>
          </cell>
          <cell r="AD1209" t="str">
            <v>I</v>
          </cell>
          <cell r="AE1209" t="e">
            <v>#N/A</v>
          </cell>
          <cell r="AF1209" t="e">
            <v>#N/A</v>
          </cell>
          <cell r="AG1209">
            <v>1</v>
          </cell>
          <cell r="AH1209" t="e">
            <v>#N/A</v>
          </cell>
          <cell r="AI1209">
            <v>0</v>
          </cell>
          <cell r="AJ1209">
            <v>0</v>
          </cell>
          <cell r="AL1209" t="e">
            <v>#N/A</v>
          </cell>
          <cell r="AM1209" t="e">
            <v>#N/A</v>
          </cell>
          <cell r="AN1209" t="str">
            <v/>
          </cell>
          <cell r="AO1209" t="str">
            <v>x</v>
          </cell>
        </row>
        <row r="1210">
          <cell r="B1210" t="str">
            <v>SHGBEBKCG,GS,NB,T150</v>
          </cell>
          <cell r="C1210" t="str">
            <v>Trep-GK-B</v>
          </cell>
          <cell r="D1210" t="str">
            <v>GBEBK--/150</v>
          </cell>
          <cell r="E1210" t="str">
            <v>4' 11"</v>
          </cell>
          <cell r="G1210" t="str">
            <v>EA</v>
          </cell>
          <cell r="J1210" t="str">
            <v>I</v>
          </cell>
          <cell r="K1210">
            <v>0.89</v>
          </cell>
          <cell r="L1210">
            <v>77.28</v>
          </cell>
          <cell r="M1210">
            <v>0.55000000000000004</v>
          </cell>
          <cell r="N1210">
            <v>34.775999999999996</v>
          </cell>
          <cell r="O1210">
            <v>1.89E-2</v>
          </cell>
          <cell r="P1210">
            <v>0</v>
          </cell>
          <cell r="Q1210">
            <v>0</v>
          </cell>
          <cell r="R1210">
            <v>34.794899999999998</v>
          </cell>
          <cell r="S1210">
            <v>1</v>
          </cell>
          <cell r="T1210">
            <v>2.64</v>
          </cell>
          <cell r="U1210">
            <v>91.86</v>
          </cell>
          <cell r="V1210">
            <v>-0.01</v>
          </cell>
          <cell r="X1210">
            <v>91.85</v>
          </cell>
          <cell r="Y1210">
            <v>0.31123076161726138</v>
          </cell>
          <cell r="Z1210">
            <v>88.6</v>
          </cell>
          <cell r="AA1210">
            <v>3.6999999999999998E-2</v>
          </cell>
          <cell r="AB1210" t="str">
            <v>YES</v>
          </cell>
          <cell r="AC1210">
            <v>91.85</v>
          </cell>
          <cell r="AD1210" t="str">
            <v>I</v>
          </cell>
          <cell r="AE1210" t="e">
            <v>#N/A</v>
          </cell>
          <cell r="AF1210" t="e">
            <v>#N/A</v>
          </cell>
          <cell r="AG1210">
            <v>1</v>
          </cell>
          <cell r="AH1210" t="e">
            <v>#N/A</v>
          </cell>
          <cell r="AI1210">
            <v>0</v>
          </cell>
          <cell r="AJ1210">
            <v>0</v>
          </cell>
          <cell r="AL1210" t="e">
            <v>#N/A</v>
          </cell>
          <cell r="AM1210" t="e">
            <v>#N/A</v>
          </cell>
          <cell r="AN1210" t="str">
            <v/>
          </cell>
          <cell r="AO1210" t="str">
            <v>x</v>
          </cell>
        </row>
        <row r="1211">
          <cell r="B1211" t="str">
            <v>SHGBKB183CG,GS,NB,T</v>
          </cell>
          <cell r="C1211" t="str">
            <v>Trep-GK-B</v>
          </cell>
          <cell r="D1211" t="str">
            <v>GBKB183--</v>
          </cell>
          <cell r="E1211" t="str">
            <v>60'</v>
          </cell>
          <cell r="G1211" t="str">
            <v>EA</v>
          </cell>
          <cell r="J1211" t="str">
            <v>I</v>
          </cell>
          <cell r="K1211">
            <v>0.71</v>
          </cell>
          <cell r="L1211">
            <v>216.24</v>
          </cell>
          <cell r="M1211">
            <v>0.55000000000000004</v>
          </cell>
          <cell r="N1211">
            <v>97.307999999999993</v>
          </cell>
          <cell r="O1211">
            <v>1.7100000000000001E-2</v>
          </cell>
          <cell r="P1211">
            <v>0</v>
          </cell>
          <cell r="Q1211">
            <v>0</v>
          </cell>
          <cell r="R1211">
            <v>97.325099999999992</v>
          </cell>
          <cell r="S1211">
            <v>1</v>
          </cell>
          <cell r="T1211">
            <v>2.64</v>
          </cell>
          <cell r="U1211">
            <v>256.94</v>
          </cell>
          <cell r="V1211">
            <v>0.01</v>
          </cell>
          <cell r="X1211">
            <v>256.95</v>
          </cell>
          <cell r="Y1211">
            <v>0.3113262219391818</v>
          </cell>
          <cell r="Z1211">
            <v>247.8</v>
          </cell>
          <cell r="AA1211">
            <v>3.6999999999999998E-2</v>
          </cell>
          <cell r="AB1211" t="str">
            <v>YES</v>
          </cell>
          <cell r="AC1211">
            <v>256.95</v>
          </cell>
          <cell r="AD1211" t="str">
            <v>I</v>
          </cell>
          <cell r="AE1211" t="e">
            <v>#N/A</v>
          </cell>
          <cell r="AF1211" t="e">
            <v>#N/A</v>
          </cell>
          <cell r="AG1211">
            <v>1</v>
          </cell>
          <cell r="AH1211" t="e">
            <v>#N/A</v>
          </cell>
          <cell r="AI1211">
            <v>0</v>
          </cell>
          <cell r="AJ1211">
            <v>0</v>
          </cell>
          <cell r="AL1211" t="e">
            <v>#N/A</v>
          </cell>
          <cell r="AM1211" t="e">
            <v>#N/A</v>
          </cell>
          <cell r="AN1211" t="str">
            <v/>
          </cell>
          <cell r="AO1211" t="str">
            <v>x</v>
          </cell>
        </row>
        <row r="1212">
          <cell r="B1212" t="str">
            <v>SHCG,G,GS,HB,NB8S</v>
          </cell>
          <cell r="C1212" t="str">
            <v>Trep-S</v>
          </cell>
          <cell r="D1212" t="str">
            <v>--8S</v>
          </cell>
          <cell r="E1212" t="str">
            <v>5/16" x 8'</v>
          </cell>
          <cell r="G1212" t="str">
            <v>EA</v>
          </cell>
          <cell r="J1212" t="str">
            <v>I</v>
          </cell>
          <cell r="K1212">
            <v>2.23</v>
          </cell>
          <cell r="L1212">
            <v>41.25</v>
          </cell>
          <cell r="M1212">
            <v>0.55000000000000004</v>
          </cell>
          <cell r="N1212">
            <v>18.562499999999996</v>
          </cell>
          <cell r="O1212">
            <v>3.2300000000000002E-2</v>
          </cell>
          <cell r="P1212">
            <v>0</v>
          </cell>
          <cell r="Q1212">
            <v>0</v>
          </cell>
          <cell r="R1212">
            <v>18.594799999999996</v>
          </cell>
          <cell r="S1212">
            <v>1</v>
          </cell>
          <cell r="T1212">
            <v>2.64</v>
          </cell>
          <cell r="U1212">
            <v>49.09</v>
          </cell>
          <cell r="V1212">
            <v>1.0000000000005116E-2</v>
          </cell>
          <cell r="X1212">
            <v>49.1</v>
          </cell>
          <cell r="Y1212">
            <v>0.31143121644139998</v>
          </cell>
          <cell r="Z1212">
            <v>47.35</v>
          </cell>
          <cell r="AA1212">
            <v>3.6999999999999998E-2</v>
          </cell>
          <cell r="AB1212" t="str">
            <v>YES</v>
          </cell>
          <cell r="AC1212">
            <v>49.1</v>
          </cell>
          <cell r="AD1212" t="str">
            <v>I</v>
          </cell>
          <cell r="AE1212" t="e">
            <v>#N/A</v>
          </cell>
          <cell r="AF1212" t="e">
            <v>#N/A</v>
          </cell>
          <cell r="AG1212">
            <v>1</v>
          </cell>
          <cell r="AH1212" t="e">
            <v>#N/A</v>
          </cell>
          <cell r="AI1212">
            <v>0</v>
          </cell>
          <cell r="AJ1212">
            <v>0</v>
          </cell>
          <cell r="AL1212" t="e">
            <v>#N/A</v>
          </cell>
          <cell r="AM1212" t="e">
            <v>#N/A</v>
          </cell>
          <cell r="AN1212" t="str">
            <v/>
          </cell>
          <cell r="AO1212" t="str">
            <v>x</v>
          </cell>
        </row>
        <row r="1213">
          <cell r="B1213" t="str">
            <v>SHCG,G,GS,HB,NB10S</v>
          </cell>
          <cell r="C1213" t="str">
            <v>Trep-S</v>
          </cell>
          <cell r="D1213" t="str">
            <v>--10S</v>
          </cell>
          <cell r="E1213" t="str">
            <v>3/8" x 8'</v>
          </cell>
          <cell r="G1213" t="str">
            <v>EA</v>
          </cell>
          <cell r="J1213" t="str">
            <v>I</v>
          </cell>
          <cell r="K1213">
            <v>2.36</v>
          </cell>
          <cell r="L1213">
            <v>42.84</v>
          </cell>
          <cell r="M1213">
            <v>0.55000000000000004</v>
          </cell>
          <cell r="N1213">
            <v>19.277999999999999</v>
          </cell>
          <cell r="O1213">
            <v>3.3599999999999998E-2</v>
          </cell>
          <cell r="P1213">
            <v>0</v>
          </cell>
          <cell r="Q1213">
            <v>0</v>
          </cell>
          <cell r="R1213">
            <v>19.311599999999999</v>
          </cell>
          <cell r="S1213">
            <v>1</v>
          </cell>
          <cell r="T1213">
            <v>2.64</v>
          </cell>
          <cell r="U1213">
            <v>50.98</v>
          </cell>
          <cell r="V1213">
            <v>2.0000000000003126E-2</v>
          </cell>
          <cell r="X1213">
            <v>51</v>
          </cell>
          <cell r="Y1213">
            <v>0.31152941176470594</v>
          </cell>
          <cell r="Z1213">
            <v>49.15</v>
          </cell>
          <cell r="AA1213">
            <v>3.7999999999999999E-2</v>
          </cell>
          <cell r="AB1213" t="str">
            <v>YES</v>
          </cell>
          <cell r="AC1213">
            <v>51</v>
          </cell>
          <cell r="AD1213" t="str">
            <v>I</v>
          </cell>
          <cell r="AE1213" t="e">
            <v>#N/A</v>
          </cell>
          <cell r="AF1213" t="e">
            <v>#N/A</v>
          </cell>
          <cell r="AG1213">
            <v>1</v>
          </cell>
          <cell r="AH1213" t="e">
            <v>#N/A</v>
          </cell>
          <cell r="AI1213">
            <v>0</v>
          </cell>
          <cell r="AJ1213">
            <v>0</v>
          </cell>
          <cell r="AL1213" t="e">
            <v>#N/A</v>
          </cell>
          <cell r="AM1213" t="e">
            <v>#N/A</v>
          </cell>
          <cell r="AN1213" t="str">
            <v/>
          </cell>
          <cell r="AO1213" t="str">
            <v>x</v>
          </cell>
        </row>
        <row r="1214">
          <cell r="B1214" t="str">
            <v>SHCG,G,GS,HB,NB12S</v>
          </cell>
          <cell r="C1214" t="str">
            <v>Trep-S</v>
          </cell>
          <cell r="D1214" t="str">
            <v>--12S</v>
          </cell>
          <cell r="E1214" t="str">
            <v>1/2" x 8'</v>
          </cell>
          <cell r="G1214" t="str">
            <v>EA</v>
          </cell>
          <cell r="J1214" t="str">
            <v>I</v>
          </cell>
          <cell r="K1214">
            <v>2.5099999999999998</v>
          </cell>
          <cell r="L1214">
            <v>45.53</v>
          </cell>
          <cell r="M1214">
            <v>0.55000000000000004</v>
          </cell>
          <cell r="N1214">
            <v>20.488499999999998</v>
          </cell>
          <cell r="O1214">
            <v>3.5099999999999999E-2</v>
          </cell>
          <cell r="P1214">
            <v>0</v>
          </cell>
          <cell r="Q1214">
            <v>0</v>
          </cell>
          <cell r="R1214">
            <v>20.523599999999998</v>
          </cell>
          <cell r="S1214">
            <v>1</v>
          </cell>
          <cell r="T1214">
            <v>2.64</v>
          </cell>
          <cell r="U1214">
            <v>54.18</v>
          </cell>
          <cell r="V1214">
            <v>2.0000000000003126E-2</v>
          </cell>
          <cell r="X1214">
            <v>54.2</v>
          </cell>
          <cell r="Y1214">
            <v>0.31151962428715207</v>
          </cell>
          <cell r="Z1214">
            <v>52.25</v>
          </cell>
          <cell r="AA1214">
            <v>3.6999999999999998E-2</v>
          </cell>
          <cell r="AB1214" t="str">
            <v>YES</v>
          </cell>
          <cell r="AC1214">
            <v>54.2</v>
          </cell>
          <cell r="AD1214" t="str">
            <v>I</v>
          </cell>
          <cell r="AE1214" t="e">
            <v>#N/A</v>
          </cell>
          <cell r="AF1214" t="e">
            <v>#N/A</v>
          </cell>
          <cell r="AG1214">
            <v>1</v>
          </cell>
          <cell r="AH1214" t="e">
            <v>#N/A</v>
          </cell>
          <cell r="AI1214">
            <v>0</v>
          </cell>
          <cell r="AJ1214">
            <v>0</v>
          </cell>
          <cell r="AL1214" t="e">
            <v>#N/A</v>
          </cell>
          <cell r="AM1214" t="e">
            <v>#N/A</v>
          </cell>
          <cell r="AN1214" t="str">
            <v/>
          </cell>
          <cell r="AO1214" t="str">
            <v>x</v>
          </cell>
        </row>
        <row r="1215">
          <cell r="B1215" t="str">
            <v>SHCG,G,GS,HB,NB8S150</v>
          </cell>
          <cell r="C1215" t="str">
            <v>Trep-S</v>
          </cell>
          <cell r="D1215" t="str">
            <v>--8S/150</v>
          </cell>
          <cell r="E1215" t="str">
            <v>5/16" x 4' 11"</v>
          </cell>
          <cell r="G1215" t="str">
            <v>EA</v>
          </cell>
          <cell r="J1215" t="str">
            <v>I</v>
          </cell>
          <cell r="K1215">
            <v>1.3</v>
          </cell>
          <cell r="L1215">
            <v>26.3</v>
          </cell>
          <cell r="M1215">
            <v>0.55000000000000004</v>
          </cell>
          <cell r="N1215">
            <v>11.834999999999999</v>
          </cell>
          <cell r="O1215">
            <v>2.3E-2</v>
          </cell>
          <cell r="P1215">
            <v>0</v>
          </cell>
          <cell r="Q1215">
            <v>0</v>
          </cell>
          <cell r="R1215">
            <v>11.857999999999999</v>
          </cell>
          <cell r="S1215">
            <v>1</v>
          </cell>
          <cell r="T1215">
            <v>2.64</v>
          </cell>
          <cell r="U1215">
            <v>31.31</v>
          </cell>
          <cell r="V1215">
            <v>-0.01</v>
          </cell>
          <cell r="X1215">
            <v>31.3</v>
          </cell>
          <cell r="Y1215">
            <v>0.31118210862619827</v>
          </cell>
          <cell r="Z1215">
            <v>30.2</v>
          </cell>
          <cell r="AA1215">
            <v>3.5999999999999997E-2</v>
          </cell>
          <cell r="AB1215" t="str">
            <v>YES</v>
          </cell>
          <cell r="AC1215">
            <v>31.3</v>
          </cell>
          <cell r="AD1215" t="str">
            <v>I</v>
          </cell>
          <cell r="AE1215" t="e">
            <v>#N/A</v>
          </cell>
          <cell r="AF1215" t="e">
            <v>#N/A</v>
          </cell>
          <cell r="AG1215">
            <v>1</v>
          </cell>
          <cell r="AH1215" t="e">
            <v>#N/A</v>
          </cell>
          <cell r="AI1215">
            <v>0</v>
          </cell>
          <cell r="AJ1215">
            <v>0</v>
          </cell>
          <cell r="AL1215" t="e">
            <v>#N/A</v>
          </cell>
          <cell r="AM1215" t="e">
            <v>#N/A</v>
          </cell>
          <cell r="AN1215" t="str">
            <v/>
          </cell>
          <cell r="AO1215" t="str">
            <v>x</v>
          </cell>
        </row>
        <row r="1216">
          <cell r="B1216" t="str">
            <v>SHCG,G,GS,HB,NB10S150</v>
          </cell>
          <cell r="C1216" t="str">
            <v>Trep-S</v>
          </cell>
          <cell r="D1216" t="str">
            <v>--10S/150</v>
          </cell>
          <cell r="E1216" t="str">
            <v>3/8" x 4' 11"</v>
          </cell>
          <cell r="G1216" t="str">
            <v>EA</v>
          </cell>
          <cell r="J1216" t="str">
            <v>I</v>
          </cell>
          <cell r="K1216">
            <v>1.41</v>
          </cell>
          <cell r="L1216">
            <v>26.78</v>
          </cell>
          <cell r="M1216">
            <v>0.55000000000000004</v>
          </cell>
          <cell r="N1216">
            <v>12.051</v>
          </cell>
          <cell r="O1216">
            <v>2.41E-2</v>
          </cell>
          <cell r="P1216">
            <v>0</v>
          </cell>
          <cell r="Q1216">
            <v>0</v>
          </cell>
          <cell r="R1216">
            <v>12.075100000000001</v>
          </cell>
          <cell r="S1216">
            <v>1</v>
          </cell>
          <cell r="T1216">
            <v>2.64</v>
          </cell>
          <cell r="U1216">
            <v>31.88</v>
          </cell>
          <cell r="V1216">
            <v>2.0000000000003126E-2</v>
          </cell>
          <cell r="X1216">
            <v>31.9</v>
          </cell>
          <cell r="Y1216">
            <v>0.31176403533770308</v>
          </cell>
          <cell r="Z1216">
            <v>30.75</v>
          </cell>
          <cell r="AA1216">
            <v>3.6999999999999998E-2</v>
          </cell>
          <cell r="AB1216" t="str">
            <v>YES</v>
          </cell>
          <cell r="AC1216">
            <v>31.9</v>
          </cell>
          <cell r="AD1216" t="str">
            <v>I</v>
          </cell>
          <cell r="AE1216" t="e">
            <v>#N/A</v>
          </cell>
          <cell r="AF1216" t="e">
            <v>#N/A</v>
          </cell>
          <cell r="AG1216">
            <v>1</v>
          </cell>
          <cell r="AH1216" t="e">
            <v>#N/A</v>
          </cell>
          <cell r="AI1216">
            <v>0</v>
          </cell>
          <cell r="AJ1216">
            <v>0</v>
          </cell>
          <cell r="AL1216" t="e">
            <v>#N/A</v>
          </cell>
          <cell r="AM1216" t="e">
            <v>#N/A</v>
          </cell>
          <cell r="AN1216" t="str">
            <v/>
          </cell>
          <cell r="AO1216" t="str">
            <v>x</v>
          </cell>
        </row>
        <row r="1217">
          <cell r="B1217" t="str">
            <v>SHCG,G,GS,HB,NB12S150</v>
          </cell>
          <cell r="C1217" t="str">
            <v>Trep-S</v>
          </cell>
          <cell r="D1217" t="str">
            <v>--12S/150</v>
          </cell>
          <cell r="E1217" t="str">
            <v>1/2" x 4' 11"</v>
          </cell>
          <cell r="G1217" t="str">
            <v>EA</v>
          </cell>
          <cell r="J1217" t="str">
            <v>I</v>
          </cell>
          <cell r="K1217">
            <v>1.39</v>
          </cell>
          <cell r="L1217">
            <v>28.44</v>
          </cell>
          <cell r="M1217">
            <v>0.55000000000000004</v>
          </cell>
          <cell r="N1217">
            <v>12.798</v>
          </cell>
          <cell r="O1217">
            <v>2.3899999999999998E-2</v>
          </cell>
          <cell r="P1217">
            <v>0</v>
          </cell>
          <cell r="Q1217">
            <v>0</v>
          </cell>
          <cell r="R1217">
            <v>12.821899999999999</v>
          </cell>
          <cell r="S1217">
            <v>1</v>
          </cell>
          <cell r="T1217">
            <v>2.64</v>
          </cell>
          <cell r="U1217">
            <v>33.85</v>
          </cell>
          <cell r="V1217">
            <v>0</v>
          </cell>
          <cell r="X1217">
            <v>33.85</v>
          </cell>
          <cell r="Y1217">
            <v>0.31129850946689958</v>
          </cell>
          <cell r="Z1217">
            <v>32.65</v>
          </cell>
          <cell r="AA1217">
            <v>3.6999999999999998E-2</v>
          </cell>
          <cell r="AB1217" t="str">
            <v>YES</v>
          </cell>
          <cell r="AC1217">
            <v>33.85</v>
          </cell>
          <cell r="AD1217" t="str">
            <v>I</v>
          </cell>
          <cell r="AE1217" t="e">
            <v>#N/A</v>
          </cell>
          <cell r="AF1217" t="e">
            <v>#N/A</v>
          </cell>
          <cell r="AG1217">
            <v>1</v>
          </cell>
          <cell r="AH1217" t="e">
            <v>#N/A</v>
          </cell>
          <cell r="AI1217">
            <v>0</v>
          </cell>
          <cell r="AJ1217">
            <v>0</v>
          </cell>
          <cell r="AL1217" t="e">
            <v>#N/A</v>
          </cell>
          <cell r="AM1217" t="e">
            <v>#N/A</v>
          </cell>
          <cell r="AN1217" t="str">
            <v/>
          </cell>
          <cell r="AO1217" t="str">
            <v>x</v>
          </cell>
        </row>
        <row r="1218">
          <cell r="B1218" t="str">
            <v>E26CG,G,GS,HB,NB</v>
          </cell>
          <cell r="C1218" t="str">
            <v>Trep-S</v>
          </cell>
          <cell r="D1218" t="str">
            <v>E26/--</v>
          </cell>
          <cell r="G1218" t="str">
            <v>EA</v>
          </cell>
          <cell r="J1218" t="str">
            <v>I</v>
          </cell>
          <cell r="K1218">
            <v>0.01</v>
          </cell>
          <cell r="L1218">
            <v>1.36</v>
          </cell>
          <cell r="M1218">
            <v>0.55000000000000004</v>
          </cell>
          <cell r="N1218">
            <v>0.61199999999999999</v>
          </cell>
          <cell r="O1218">
            <v>1.01E-2</v>
          </cell>
          <cell r="P1218">
            <v>0</v>
          </cell>
          <cell r="Q1218">
            <v>0</v>
          </cell>
          <cell r="R1218">
            <v>0.62209999999999999</v>
          </cell>
          <cell r="S1218">
            <v>1</v>
          </cell>
          <cell r="T1218">
            <v>2.64</v>
          </cell>
          <cell r="U1218">
            <v>1.64</v>
          </cell>
          <cell r="V1218">
            <v>0.01</v>
          </cell>
          <cell r="X1218">
            <v>1.65</v>
          </cell>
          <cell r="Y1218">
            <v>0.31449035812672177</v>
          </cell>
          <cell r="Z1218">
            <v>1.6</v>
          </cell>
          <cell r="AA1218">
            <v>3.1E-2</v>
          </cell>
          <cell r="AB1218" t="str">
            <v>YES</v>
          </cell>
          <cell r="AC1218">
            <v>1.65</v>
          </cell>
          <cell r="AD1218" t="str">
            <v>I</v>
          </cell>
          <cell r="AE1218" t="e">
            <v>#N/A</v>
          </cell>
          <cell r="AF1218" t="e">
            <v>#N/A</v>
          </cell>
          <cell r="AG1218">
            <v>1</v>
          </cell>
          <cell r="AH1218" t="e">
            <v>#N/A</v>
          </cell>
          <cell r="AI1218">
            <v>0</v>
          </cell>
          <cell r="AJ1218">
            <v>0</v>
          </cell>
          <cell r="AL1218" t="e">
            <v>#N/A</v>
          </cell>
          <cell r="AM1218" t="e">
            <v>#N/A</v>
          </cell>
          <cell r="AN1218" t="str">
            <v/>
          </cell>
          <cell r="AO1218" t="str">
            <v>x</v>
          </cell>
        </row>
        <row r="1219">
          <cell r="B1219" t="str">
            <v>SHTAS8</v>
          </cell>
          <cell r="C1219" t="str">
            <v>Trep-S</v>
          </cell>
          <cell r="D1219" t="str">
            <v>TAS8</v>
          </cell>
          <cell r="E1219" t="str">
            <v>5/16" x 8'</v>
          </cell>
          <cell r="G1219" t="str">
            <v>EA</v>
          </cell>
          <cell r="J1219" t="str">
            <v>I</v>
          </cell>
          <cell r="K1219">
            <v>1.54</v>
          </cell>
          <cell r="L1219">
            <v>27.22</v>
          </cell>
          <cell r="M1219">
            <v>0.55000000000000004</v>
          </cell>
          <cell r="N1219">
            <v>12.248999999999999</v>
          </cell>
          <cell r="O1219">
            <v>2.5399999999999999E-2</v>
          </cell>
          <cell r="P1219">
            <v>0</v>
          </cell>
          <cell r="Q1219">
            <v>0</v>
          </cell>
          <cell r="R1219">
            <v>12.274399999999998</v>
          </cell>
          <cell r="S1219">
            <v>1</v>
          </cell>
          <cell r="T1219">
            <v>2.64</v>
          </cell>
          <cell r="U1219">
            <v>32.4</v>
          </cell>
          <cell r="V1219">
            <v>0</v>
          </cell>
          <cell r="X1219">
            <v>32.4</v>
          </cell>
          <cell r="Y1219">
            <v>0.31120089786756466</v>
          </cell>
          <cell r="Z1219">
            <v>31.25</v>
          </cell>
          <cell r="AA1219">
            <v>3.6999999999999998E-2</v>
          </cell>
          <cell r="AB1219" t="str">
            <v>YES</v>
          </cell>
          <cell r="AC1219">
            <v>32.4</v>
          </cell>
          <cell r="AD1219" t="str">
            <v>I</v>
          </cell>
          <cell r="AE1219" t="e">
            <v>#N/A</v>
          </cell>
          <cell r="AF1219" t="e">
            <v>#N/A</v>
          </cell>
          <cell r="AG1219">
            <v>1</v>
          </cell>
          <cell r="AH1219" t="e">
            <v>#N/A</v>
          </cell>
          <cell r="AI1219">
            <v>0</v>
          </cell>
          <cell r="AJ1219">
            <v>0</v>
          </cell>
          <cell r="AL1219" t="e">
            <v>#N/A</v>
          </cell>
          <cell r="AM1219" t="e">
            <v>#N/A</v>
          </cell>
          <cell r="AN1219" t="str">
            <v/>
          </cell>
          <cell r="AO1219" t="str">
            <v>x</v>
          </cell>
        </row>
        <row r="1220">
          <cell r="B1220" t="str">
            <v>SHTAS10</v>
          </cell>
          <cell r="C1220" t="str">
            <v>Trep-S</v>
          </cell>
          <cell r="D1220" t="str">
            <v>TAS10</v>
          </cell>
          <cell r="E1220" t="str">
            <v>3/8" x 8'</v>
          </cell>
          <cell r="G1220" t="str">
            <v>EA</v>
          </cell>
          <cell r="J1220" t="str">
            <v>I</v>
          </cell>
          <cell r="K1220">
            <v>1.65</v>
          </cell>
          <cell r="L1220">
            <v>28.81</v>
          </cell>
          <cell r="M1220">
            <v>0.55000000000000004</v>
          </cell>
          <cell r="N1220">
            <v>12.964499999999997</v>
          </cell>
          <cell r="O1220">
            <v>2.6500000000000003E-2</v>
          </cell>
          <cell r="P1220">
            <v>0</v>
          </cell>
          <cell r="Q1220">
            <v>0</v>
          </cell>
          <cell r="R1220">
            <v>12.990999999999998</v>
          </cell>
          <cell r="S1220">
            <v>1</v>
          </cell>
          <cell r="T1220">
            <v>2.64</v>
          </cell>
          <cell r="U1220">
            <v>34.299999999999997</v>
          </cell>
          <cell r="V1220">
            <v>0</v>
          </cell>
          <cell r="X1220">
            <v>34.299999999999997</v>
          </cell>
          <cell r="Y1220">
            <v>0.31137026239067062</v>
          </cell>
          <cell r="Z1220">
            <v>33.1</v>
          </cell>
          <cell r="AA1220">
            <v>3.5999999999999997E-2</v>
          </cell>
          <cell r="AB1220" t="str">
            <v>YES</v>
          </cell>
          <cell r="AC1220">
            <v>34.299999999999997</v>
          </cell>
          <cell r="AD1220" t="str">
            <v>I</v>
          </cell>
          <cell r="AE1220" t="e">
            <v>#N/A</v>
          </cell>
          <cell r="AF1220" t="e">
            <v>#N/A</v>
          </cell>
          <cell r="AG1220">
            <v>1</v>
          </cell>
          <cell r="AH1220" t="e">
            <v>#N/A</v>
          </cell>
          <cell r="AI1220">
            <v>0</v>
          </cell>
          <cell r="AJ1220">
            <v>0</v>
          </cell>
          <cell r="AL1220" t="e">
            <v>#N/A</v>
          </cell>
          <cell r="AM1220" t="e">
            <v>#N/A</v>
          </cell>
          <cell r="AN1220" t="str">
            <v/>
          </cell>
          <cell r="AO1220" t="str">
            <v>x</v>
          </cell>
        </row>
        <row r="1221">
          <cell r="B1221" t="str">
            <v>SHTAS12</v>
          </cell>
          <cell r="C1221" t="str">
            <v>Trep-S</v>
          </cell>
          <cell r="D1221" t="str">
            <v>TAS12</v>
          </cell>
          <cell r="E1221" t="str">
            <v>1/2" x 8'</v>
          </cell>
          <cell r="G1221" t="str">
            <v>EA</v>
          </cell>
          <cell r="J1221" t="str">
            <v>I</v>
          </cell>
          <cell r="K1221">
            <v>1.76</v>
          </cell>
          <cell r="L1221">
            <v>31.49</v>
          </cell>
          <cell r="M1221">
            <v>0.55000000000000004</v>
          </cell>
          <cell r="N1221">
            <v>14.170499999999999</v>
          </cell>
          <cell r="O1221">
            <v>2.76E-2</v>
          </cell>
          <cell r="P1221">
            <v>0</v>
          </cell>
          <cell r="Q1221">
            <v>0</v>
          </cell>
          <cell r="R1221">
            <v>14.198099999999998</v>
          </cell>
          <cell r="S1221">
            <v>1</v>
          </cell>
          <cell r="T1221">
            <v>2.64</v>
          </cell>
          <cell r="U1221">
            <v>37.479999999999997</v>
          </cell>
          <cell r="V1221">
            <v>2.0000000000003126E-2</v>
          </cell>
          <cell r="X1221">
            <v>37.5</v>
          </cell>
          <cell r="Y1221">
            <v>0.31160727272727279</v>
          </cell>
          <cell r="Z1221">
            <v>36.15</v>
          </cell>
          <cell r="AA1221">
            <v>3.6999999999999998E-2</v>
          </cell>
          <cell r="AB1221" t="str">
            <v>YES</v>
          </cell>
          <cell r="AC1221">
            <v>37.5</v>
          </cell>
          <cell r="AD1221" t="str">
            <v>I</v>
          </cell>
          <cell r="AE1221" t="e">
            <v>#N/A</v>
          </cell>
          <cell r="AF1221" t="e">
            <v>#N/A</v>
          </cell>
          <cell r="AG1221">
            <v>1</v>
          </cell>
          <cell r="AH1221" t="e">
            <v>#N/A</v>
          </cell>
          <cell r="AI1221">
            <v>0</v>
          </cell>
          <cell r="AJ1221">
            <v>0</v>
          </cell>
          <cell r="AL1221" t="e">
            <v>#N/A</v>
          </cell>
          <cell r="AM1221" t="e">
            <v>#N/A</v>
          </cell>
          <cell r="AN1221" t="str">
            <v/>
          </cell>
          <cell r="AO1221" t="str">
            <v>x</v>
          </cell>
        </row>
        <row r="1222">
          <cell r="B1222" t="str">
            <v>SHTAS8150</v>
          </cell>
          <cell r="C1222" t="str">
            <v>Trep-S</v>
          </cell>
          <cell r="D1222" t="str">
            <v>TAS8/150</v>
          </cell>
          <cell r="E1222" t="str">
            <v>5/16" x 4' 11"</v>
          </cell>
          <cell r="G1222" t="str">
            <v>EA</v>
          </cell>
          <cell r="J1222" t="str">
            <v>I</v>
          </cell>
          <cell r="K1222">
            <v>0.95</v>
          </cell>
          <cell r="L1222">
            <v>13.63</v>
          </cell>
          <cell r="M1222">
            <v>0.55000000000000004</v>
          </cell>
          <cell r="N1222">
            <v>6.1334999999999997</v>
          </cell>
          <cell r="O1222">
            <v>1.95E-2</v>
          </cell>
          <cell r="P1222">
            <v>0</v>
          </cell>
          <cell r="Q1222">
            <v>0</v>
          </cell>
          <cell r="R1222">
            <v>6.1529999999999996</v>
          </cell>
          <cell r="S1222">
            <v>1</v>
          </cell>
          <cell r="T1222">
            <v>2.64</v>
          </cell>
          <cell r="U1222">
            <v>16.239999999999998</v>
          </cell>
          <cell r="V1222">
            <v>0.01</v>
          </cell>
          <cell r="X1222">
            <v>16.25</v>
          </cell>
          <cell r="Y1222">
            <v>0.3115524475524476</v>
          </cell>
          <cell r="Z1222">
            <v>15.65</v>
          </cell>
          <cell r="AA1222">
            <v>3.7999999999999999E-2</v>
          </cell>
          <cell r="AB1222" t="str">
            <v>YES</v>
          </cell>
          <cell r="AC1222">
            <v>16.25</v>
          </cell>
          <cell r="AD1222" t="str">
            <v>I</v>
          </cell>
          <cell r="AE1222" t="e">
            <v>#N/A</v>
          </cell>
          <cell r="AF1222" t="e">
            <v>#N/A</v>
          </cell>
          <cell r="AG1222">
            <v>1</v>
          </cell>
          <cell r="AH1222" t="e">
            <v>#N/A</v>
          </cell>
          <cell r="AI1222">
            <v>0</v>
          </cell>
          <cell r="AJ1222">
            <v>0</v>
          </cell>
          <cell r="AL1222" t="e">
            <v>#N/A</v>
          </cell>
          <cell r="AM1222" t="e">
            <v>#N/A</v>
          </cell>
          <cell r="AN1222" t="str">
            <v/>
          </cell>
          <cell r="AO1222" t="str">
            <v>x</v>
          </cell>
        </row>
        <row r="1223">
          <cell r="B1223" t="str">
            <v>SHTAS10150</v>
          </cell>
          <cell r="C1223" t="str">
            <v>Trep-S</v>
          </cell>
          <cell r="D1223" t="str">
            <v>TAS10/150</v>
          </cell>
          <cell r="E1223" t="str">
            <v>3/8" x 4' 11"</v>
          </cell>
          <cell r="G1223" t="str">
            <v>EA</v>
          </cell>
          <cell r="J1223" t="str">
            <v>I</v>
          </cell>
          <cell r="K1223">
            <v>1.02</v>
          </cell>
          <cell r="L1223">
            <v>14.4</v>
          </cell>
          <cell r="M1223">
            <v>0.55000000000000004</v>
          </cell>
          <cell r="N1223">
            <v>6.4799999999999995</v>
          </cell>
          <cell r="O1223">
            <v>2.0200000000000003E-2</v>
          </cell>
          <cell r="P1223">
            <v>0</v>
          </cell>
          <cell r="Q1223">
            <v>0</v>
          </cell>
          <cell r="R1223">
            <v>6.5001999999999995</v>
          </cell>
          <cell r="S1223">
            <v>1</v>
          </cell>
          <cell r="T1223">
            <v>2.64</v>
          </cell>
          <cell r="U1223">
            <v>17.16</v>
          </cell>
          <cell r="V1223">
            <v>-0.01</v>
          </cell>
          <cell r="X1223">
            <v>17.149999999999999</v>
          </cell>
          <cell r="Y1223">
            <v>0.31087198515769943</v>
          </cell>
          <cell r="Z1223">
            <v>16.55</v>
          </cell>
          <cell r="AA1223">
            <v>3.5999999999999997E-2</v>
          </cell>
          <cell r="AB1223" t="str">
            <v>YES</v>
          </cell>
          <cell r="AC1223">
            <v>17.149999999999999</v>
          </cell>
          <cell r="AD1223" t="str">
            <v>I</v>
          </cell>
          <cell r="AE1223" t="e">
            <v>#N/A</v>
          </cell>
          <cell r="AF1223" t="e">
            <v>#N/A</v>
          </cell>
          <cell r="AG1223">
            <v>1</v>
          </cell>
          <cell r="AH1223" t="e">
            <v>#N/A</v>
          </cell>
          <cell r="AI1223">
            <v>0</v>
          </cell>
          <cell r="AJ1223">
            <v>0</v>
          </cell>
          <cell r="AL1223" t="e">
            <v>#N/A</v>
          </cell>
          <cell r="AM1223" t="e">
            <v>#N/A</v>
          </cell>
          <cell r="AN1223" t="str">
            <v/>
          </cell>
          <cell r="AO1223" t="str">
            <v>x</v>
          </cell>
        </row>
        <row r="1224">
          <cell r="B1224" t="str">
            <v>SHTAS12150</v>
          </cell>
          <cell r="C1224" t="str">
            <v>Trep-S</v>
          </cell>
          <cell r="D1224" t="str">
            <v>TAS12/150</v>
          </cell>
          <cell r="E1224" t="str">
            <v>1/2" x 4' 11"</v>
          </cell>
          <cell r="G1224" t="str">
            <v>EA</v>
          </cell>
          <cell r="J1224" t="str">
            <v>I</v>
          </cell>
          <cell r="K1224">
            <v>1.0900000000000001</v>
          </cell>
          <cell r="L1224">
            <v>15.75</v>
          </cell>
          <cell r="M1224">
            <v>0.55000000000000004</v>
          </cell>
          <cell r="N1224">
            <v>7.0874999999999995</v>
          </cell>
          <cell r="O1224">
            <v>2.0900000000000002E-2</v>
          </cell>
          <cell r="P1224">
            <v>0</v>
          </cell>
          <cell r="Q1224">
            <v>0</v>
          </cell>
          <cell r="R1224">
            <v>7.1083999999999996</v>
          </cell>
          <cell r="S1224">
            <v>1</v>
          </cell>
          <cell r="T1224">
            <v>2.64</v>
          </cell>
          <cell r="U1224">
            <v>18.77</v>
          </cell>
          <cell r="V1224">
            <v>3.0000000000001137E-2</v>
          </cell>
          <cell r="X1224">
            <v>18.8</v>
          </cell>
          <cell r="Y1224">
            <v>0.31253384912959398</v>
          </cell>
          <cell r="Z1224">
            <v>18.100000000000001</v>
          </cell>
          <cell r="AA1224">
            <v>3.9E-2</v>
          </cell>
          <cell r="AB1224" t="str">
            <v>YES</v>
          </cell>
          <cell r="AC1224">
            <v>18.8</v>
          </cell>
          <cell r="AD1224" t="str">
            <v>I</v>
          </cell>
          <cell r="AE1224" t="e">
            <v>#N/A</v>
          </cell>
          <cell r="AF1224" t="e">
            <v>#N/A</v>
          </cell>
          <cell r="AG1224">
            <v>1</v>
          </cell>
          <cell r="AH1224" t="e">
            <v>#N/A</v>
          </cell>
          <cell r="AI1224">
            <v>0</v>
          </cell>
          <cell r="AJ1224">
            <v>0</v>
          </cell>
          <cell r="AL1224" t="e">
            <v>#N/A</v>
          </cell>
          <cell r="AM1224" t="e">
            <v>#N/A</v>
          </cell>
          <cell r="AN1224" t="str">
            <v/>
          </cell>
          <cell r="AO1224" t="str">
            <v>x</v>
          </cell>
        </row>
        <row r="1225">
          <cell r="B1225" t="str">
            <v>SHPEA26CG,G,GS,HB,NB</v>
          </cell>
          <cell r="C1225" t="str">
            <v>Trep-S</v>
          </cell>
          <cell r="D1225" t="str">
            <v>PEA26/--</v>
          </cell>
          <cell r="E1225" t="str">
            <v xml:space="preserve">8' </v>
          </cell>
          <cell r="G1225" t="str">
            <v>EA</v>
          </cell>
          <cell r="J1225" t="str">
            <v>I</v>
          </cell>
          <cell r="K1225">
            <v>0.71</v>
          </cell>
          <cell r="L1225">
            <v>14.45</v>
          </cell>
          <cell r="M1225">
            <v>0.55000000000000004</v>
          </cell>
          <cell r="N1225">
            <v>6.5024999999999986</v>
          </cell>
          <cell r="O1225">
            <v>1.7100000000000001E-2</v>
          </cell>
          <cell r="P1225">
            <v>0</v>
          </cell>
          <cell r="Q1225">
            <v>0</v>
          </cell>
          <cell r="R1225">
            <v>6.5195999999999987</v>
          </cell>
          <cell r="S1225">
            <v>1</v>
          </cell>
          <cell r="T1225">
            <v>2.64</v>
          </cell>
          <cell r="U1225">
            <v>17.21</v>
          </cell>
          <cell r="V1225">
            <v>-0.01</v>
          </cell>
          <cell r="X1225">
            <v>17.2</v>
          </cell>
          <cell r="Y1225">
            <v>0.31082452431289659</v>
          </cell>
          <cell r="Z1225">
            <v>16.600000000000001</v>
          </cell>
          <cell r="AA1225">
            <v>3.5999999999999997E-2</v>
          </cell>
          <cell r="AB1225" t="str">
            <v>YES</v>
          </cell>
          <cell r="AC1225">
            <v>17.2</v>
          </cell>
          <cell r="AD1225" t="str">
            <v>I</v>
          </cell>
          <cell r="AE1225" t="e">
            <v>#N/A</v>
          </cell>
          <cell r="AF1225" t="e">
            <v>#N/A</v>
          </cell>
          <cell r="AG1225">
            <v>1</v>
          </cell>
          <cell r="AH1225" t="e">
            <v>#N/A</v>
          </cell>
          <cell r="AI1225">
            <v>0</v>
          </cell>
          <cell r="AJ1225">
            <v>0</v>
          </cell>
          <cell r="AL1225" t="e">
            <v>#N/A</v>
          </cell>
          <cell r="AM1225" t="e">
            <v>#N/A</v>
          </cell>
          <cell r="AN1225" t="str">
            <v/>
          </cell>
          <cell r="AO1225" t="str">
            <v>x</v>
          </cell>
        </row>
        <row r="1226">
          <cell r="B1226" t="str">
            <v>SHPEA26CG,G,GS,HB,NB300</v>
          </cell>
          <cell r="C1226" t="str">
            <v>Trep-S</v>
          </cell>
          <cell r="D1226" t="str">
            <v>PEA26/--/300</v>
          </cell>
          <cell r="E1226" t="str">
            <v>10'</v>
          </cell>
          <cell r="G1226" t="str">
            <v>EA</v>
          </cell>
          <cell r="J1226" t="str">
            <v>I</v>
          </cell>
          <cell r="K1226">
            <v>0.9</v>
          </cell>
          <cell r="L1226">
            <v>18.07</v>
          </cell>
          <cell r="M1226">
            <v>0.55000000000000004</v>
          </cell>
          <cell r="N1226">
            <v>8.1314999999999991</v>
          </cell>
          <cell r="O1226">
            <v>1.9000000000000003E-2</v>
          </cell>
          <cell r="P1226">
            <v>0</v>
          </cell>
          <cell r="Q1226">
            <v>0</v>
          </cell>
          <cell r="R1226">
            <v>8.1504999999999992</v>
          </cell>
          <cell r="S1226">
            <v>1</v>
          </cell>
          <cell r="T1226">
            <v>2.64</v>
          </cell>
          <cell r="U1226">
            <v>21.52</v>
          </cell>
          <cell r="V1226">
            <v>0.03</v>
          </cell>
          <cell r="X1226">
            <v>21.55</v>
          </cell>
          <cell r="Y1226">
            <v>0.31233916895169805</v>
          </cell>
          <cell r="Z1226">
            <v>20.75</v>
          </cell>
          <cell r="AA1226">
            <v>3.9E-2</v>
          </cell>
          <cell r="AB1226" t="str">
            <v>YES</v>
          </cell>
          <cell r="AC1226">
            <v>21.55</v>
          </cell>
          <cell r="AD1226" t="str">
            <v>I</v>
          </cell>
          <cell r="AE1226" t="e">
            <v>#N/A</v>
          </cell>
          <cell r="AF1226" t="e">
            <v>#N/A</v>
          </cell>
          <cell r="AG1226">
            <v>1</v>
          </cell>
          <cell r="AH1226" t="e">
            <v>#N/A</v>
          </cell>
          <cell r="AI1226">
            <v>0</v>
          </cell>
          <cell r="AJ1226">
            <v>0</v>
          </cell>
          <cell r="AL1226" t="e">
            <v>#N/A</v>
          </cell>
          <cell r="AM1226" t="e">
            <v>#N/A</v>
          </cell>
          <cell r="AN1226" t="str">
            <v/>
          </cell>
          <cell r="AO1226" t="str">
            <v>x</v>
          </cell>
        </row>
        <row r="1227">
          <cell r="B1227" t="str">
            <v>SHPEA26CG,G,GS,HB,NB50</v>
          </cell>
          <cell r="C1227" t="str">
            <v>Trep-S</v>
          </cell>
          <cell r="D1227" t="str">
            <v>PEA26/--/50</v>
          </cell>
          <cell r="E1227" t="str">
            <v>50'</v>
          </cell>
          <cell r="G1227" t="str">
            <v>EA</v>
          </cell>
          <cell r="J1227" t="str">
            <v>I</v>
          </cell>
          <cell r="K1227">
            <v>5.01</v>
          </cell>
          <cell r="L1227">
            <v>90.33</v>
          </cell>
          <cell r="M1227">
            <v>0.55000000000000004</v>
          </cell>
          <cell r="N1227">
            <v>40.648499999999999</v>
          </cell>
          <cell r="O1227">
            <v>6.0100000000000001E-2</v>
          </cell>
          <cell r="P1227">
            <v>0</v>
          </cell>
          <cell r="Q1227">
            <v>0</v>
          </cell>
          <cell r="R1227">
            <v>40.708599999999997</v>
          </cell>
          <cell r="S1227">
            <v>1</v>
          </cell>
          <cell r="T1227">
            <v>2.64</v>
          </cell>
          <cell r="U1227">
            <v>107.47</v>
          </cell>
          <cell r="V1227">
            <v>3.0000000000001137E-2</v>
          </cell>
          <cell r="X1227">
            <v>107.5</v>
          </cell>
          <cell r="Y1227">
            <v>0.31148245243128975</v>
          </cell>
          <cell r="Z1227">
            <v>103.65</v>
          </cell>
          <cell r="AA1227">
            <v>3.6999999999999998E-2</v>
          </cell>
          <cell r="AB1227" t="str">
            <v>YES</v>
          </cell>
          <cell r="AC1227">
            <v>107.5</v>
          </cell>
          <cell r="AD1227" t="str">
            <v>I</v>
          </cell>
          <cell r="AE1227" t="e">
            <v>#N/A</v>
          </cell>
          <cell r="AF1227" t="e">
            <v>#N/A</v>
          </cell>
          <cell r="AG1227">
            <v>1</v>
          </cell>
          <cell r="AH1227" t="e">
            <v>#N/A</v>
          </cell>
          <cell r="AI1227">
            <v>0</v>
          </cell>
          <cell r="AJ1227">
            <v>0</v>
          </cell>
          <cell r="AL1227" t="e">
            <v>#N/A</v>
          </cell>
          <cell r="AM1227" t="e">
            <v>#N/A</v>
          </cell>
          <cell r="AN1227" t="str">
            <v/>
          </cell>
          <cell r="AO1227" t="str">
            <v>x</v>
          </cell>
        </row>
        <row r="1228">
          <cell r="B1228" t="str">
            <v>SHCG,G,GS,HB,NB8SE</v>
          </cell>
          <cell r="C1228" t="str">
            <v>Trep-SE</v>
          </cell>
          <cell r="D1228" t="str">
            <v>--8SE</v>
          </cell>
          <cell r="E1228" t="str">
            <v>5/16" x 8'</v>
          </cell>
          <cell r="G1228" t="str">
            <v>EA</v>
          </cell>
          <cell r="J1228" t="str">
            <v>I</v>
          </cell>
          <cell r="K1228">
            <v>2.85</v>
          </cell>
          <cell r="L1228">
            <v>61.73</v>
          </cell>
          <cell r="M1228">
            <v>0.55000000000000004</v>
          </cell>
          <cell r="N1228">
            <v>27.778499999999998</v>
          </cell>
          <cell r="O1228">
            <v>3.85E-2</v>
          </cell>
          <cell r="P1228">
            <v>0</v>
          </cell>
          <cell r="Q1228">
            <v>0</v>
          </cell>
          <cell r="R1228">
            <v>27.816999999999997</v>
          </cell>
          <cell r="S1228">
            <v>1</v>
          </cell>
          <cell r="T1228">
            <v>2.64</v>
          </cell>
          <cell r="U1228">
            <v>73.44</v>
          </cell>
          <cell r="V1228">
            <v>0.01</v>
          </cell>
          <cell r="X1228">
            <v>73.45</v>
          </cell>
          <cell r="Y1228">
            <v>0.31141778575406914</v>
          </cell>
          <cell r="Z1228">
            <v>70.849999999999994</v>
          </cell>
          <cell r="AA1228">
            <v>3.6999999999999998E-2</v>
          </cell>
          <cell r="AB1228" t="str">
            <v>YES</v>
          </cell>
          <cell r="AC1228">
            <v>73.45</v>
          </cell>
          <cell r="AD1228" t="str">
            <v>I</v>
          </cell>
          <cell r="AE1228" t="e">
            <v>#N/A</v>
          </cell>
          <cell r="AF1228" t="e">
            <v>#N/A</v>
          </cell>
          <cell r="AG1228">
            <v>1</v>
          </cell>
          <cell r="AH1228" t="e">
            <v>#N/A</v>
          </cell>
          <cell r="AI1228">
            <v>0</v>
          </cell>
          <cell r="AJ1228">
            <v>0</v>
          </cell>
          <cell r="AL1228" t="e">
            <v>#N/A</v>
          </cell>
          <cell r="AM1228" t="e">
            <v>#N/A</v>
          </cell>
          <cell r="AN1228" t="str">
            <v/>
          </cell>
          <cell r="AO1228" t="str">
            <v>x</v>
          </cell>
        </row>
        <row r="1229">
          <cell r="B1229" t="str">
            <v>SHCG,G,GS,HB,NB10SE</v>
          </cell>
          <cell r="C1229" t="str">
            <v>Trep-SE</v>
          </cell>
          <cell r="D1229" t="str">
            <v>--10SE</v>
          </cell>
          <cell r="E1229" t="str">
            <v>3/8" x 8'</v>
          </cell>
          <cell r="G1229" t="str">
            <v>EA</v>
          </cell>
          <cell r="J1229" t="str">
            <v>I</v>
          </cell>
          <cell r="K1229">
            <v>2.78</v>
          </cell>
          <cell r="L1229">
            <v>63.64</v>
          </cell>
          <cell r="M1229">
            <v>0.55000000000000004</v>
          </cell>
          <cell r="N1229">
            <v>28.637999999999998</v>
          </cell>
          <cell r="O1229">
            <v>3.78E-2</v>
          </cell>
          <cell r="P1229">
            <v>0</v>
          </cell>
          <cell r="Q1229">
            <v>0</v>
          </cell>
          <cell r="R1229">
            <v>28.675799999999999</v>
          </cell>
          <cell r="S1229">
            <v>1</v>
          </cell>
          <cell r="T1229">
            <v>2.64</v>
          </cell>
          <cell r="U1229">
            <v>75.7</v>
          </cell>
          <cell r="V1229">
            <v>0</v>
          </cell>
          <cell r="X1229">
            <v>75.7</v>
          </cell>
          <cell r="Y1229">
            <v>0.3112573555902487</v>
          </cell>
          <cell r="Z1229">
            <v>73</v>
          </cell>
          <cell r="AA1229">
            <v>3.6999999999999998E-2</v>
          </cell>
          <cell r="AB1229" t="str">
            <v>YES</v>
          </cell>
          <cell r="AC1229">
            <v>75.7</v>
          </cell>
          <cell r="AD1229" t="str">
            <v>I</v>
          </cell>
          <cell r="AE1229" t="e">
            <v>#N/A</v>
          </cell>
          <cell r="AF1229" t="e">
            <v>#N/A</v>
          </cell>
          <cell r="AG1229">
            <v>1</v>
          </cell>
          <cell r="AH1229" t="e">
            <v>#N/A</v>
          </cell>
          <cell r="AI1229">
            <v>0</v>
          </cell>
          <cell r="AJ1229">
            <v>0</v>
          </cell>
          <cell r="AL1229" t="e">
            <v>#N/A</v>
          </cell>
          <cell r="AM1229" t="e">
            <v>#N/A</v>
          </cell>
          <cell r="AN1229" t="str">
            <v/>
          </cell>
          <cell r="AO1229" t="str">
            <v>x</v>
          </cell>
        </row>
        <row r="1230">
          <cell r="B1230" t="str">
            <v>SHCG,G,GS,HB,NB12SE</v>
          </cell>
          <cell r="C1230" t="str">
            <v>Trep-SE</v>
          </cell>
          <cell r="D1230" t="str">
            <v>--12SE</v>
          </cell>
          <cell r="E1230" t="str">
            <v>1/2" x 8'</v>
          </cell>
          <cell r="G1230" t="str">
            <v>EA</v>
          </cell>
          <cell r="J1230" t="str">
            <v>I</v>
          </cell>
          <cell r="K1230">
            <v>2.78</v>
          </cell>
          <cell r="L1230">
            <v>66.260000000000005</v>
          </cell>
          <cell r="M1230">
            <v>0.55000000000000004</v>
          </cell>
          <cell r="N1230">
            <v>29.817</v>
          </cell>
          <cell r="O1230">
            <v>3.78E-2</v>
          </cell>
          <cell r="P1230">
            <v>0</v>
          </cell>
          <cell r="Q1230">
            <v>0</v>
          </cell>
          <cell r="R1230">
            <v>29.854800000000001</v>
          </cell>
          <cell r="S1230">
            <v>1</v>
          </cell>
          <cell r="T1230">
            <v>2.64</v>
          </cell>
          <cell r="U1230">
            <v>78.819999999999993</v>
          </cell>
          <cell r="V1230">
            <v>0.03</v>
          </cell>
          <cell r="X1230">
            <v>78.849999999999994</v>
          </cell>
          <cell r="Y1230">
            <v>0.31158586499106472</v>
          </cell>
          <cell r="Z1230">
            <v>76</v>
          </cell>
          <cell r="AA1230">
            <v>3.6999999999999998E-2</v>
          </cell>
          <cell r="AB1230" t="str">
            <v>YES</v>
          </cell>
          <cell r="AC1230">
            <v>78.849999999999994</v>
          </cell>
          <cell r="AD1230" t="str">
            <v>I</v>
          </cell>
          <cell r="AE1230" t="e">
            <v>#N/A</v>
          </cell>
          <cell r="AF1230" t="e">
            <v>#N/A</v>
          </cell>
          <cell r="AG1230">
            <v>1</v>
          </cell>
          <cell r="AH1230" t="e">
            <v>#N/A</v>
          </cell>
          <cell r="AI1230">
            <v>0</v>
          </cell>
          <cell r="AJ1230">
            <v>0</v>
          </cell>
          <cell r="AL1230" t="e">
            <v>#N/A</v>
          </cell>
          <cell r="AM1230" t="e">
            <v>#N/A</v>
          </cell>
          <cell r="AN1230" t="str">
            <v/>
          </cell>
          <cell r="AO1230" t="str">
            <v>x</v>
          </cell>
        </row>
        <row r="1231">
          <cell r="B1231" t="str">
            <v>SHCG,G,GS,HB,NB8SE150</v>
          </cell>
          <cell r="C1231" t="str">
            <v>Trep-SE</v>
          </cell>
          <cell r="D1231" t="str">
            <v>--8SE/150</v>
          </cell>
          <cell r="E1231" t="str">
            <v>5/16" x 4' 11"</v>
          </cell>
          <cell r="G1231" t="str">
            <v>EA</v>
          </cell>
          <cell r="J1231" t="str">
            <v>I</v>
          </cell>
          <cell r="K1231">
            <v>2.11</v>
          </cell>
          <cell r="L1231">
            <v>38.57</v>
          </cell>
          <cell r="M1231">
            <v>0.55000000000000004</v>
          </cell>
          <cell r="N1231">
            <v>17.356499999999997</v>
          </cell>
          <cell r="O1231">
            <v>3.1100000000000003E-2</v>
          </cell>
          <cell r="P1231">
            <v>0</v>
          </cell>
          <cell r="Q1231">
            <v>0</v>
          </cell>
          <cell r="R1231">
            <v>17.387599999999996</v>
          </cell>
          <cell r="S1231">
            <v>1</v>
          </cell>
          <cell r="T1231">
            <v>2.64</v>
          </cell>
          <cell r="U1231">
            <v>45.9</v>
          </cell>
          <cell r="V1231">
            <v>0</v>
          </cell>
          <cell r="X1231">
            <v>45.9</v>
          </cell>
          <cell r="Y1231">
            <v>0.31124579124579144</v>
          </cell>
          <cell r="Z1231">
            <v>44.25</v>
          </cell>
          <cell r="AA1231">
            <v>3.6999999999999998E-2</v>
          </cell>
          <cell r="AB1231" t="str">
            <v>YES</v>
          </cell>
          <cell r="AC1231">
            <v>45.9</v>
          </cell>
          <cell r="AD1231" t="str">
            <v>I</v>
          </cell>
          <cell r="AE1231" t="e">
            <v>#N/A</v>
          </cell>
          <cell r="AF1231" t="e">
            <v>#N/A</v>
          </cell>
          <cell r="AG1231">
            <v>1</v>
          </cell>
          <cell r="AH1231" t="e">
            <v>#N/A</v>
          </cell>
          <cell r="AI1231">
            <v>0</v>
          </cell>
          <cell r="AJ1231">
            <v>0</v>
          </cell>
          <cell r="AL1231" t="e">
            <v>#N/A</v>
          </cell>
          <cell r="AM1231" t="e">
            <v>#N/A</v>
          </cell>
          <cell r="AN1231" t="str">
            <v/>
          </cell>
          <cell r="AO1231" t="str">
            <v>x</v>
          </cell>
        </row>
        <row r="1232">
          <cell r="B1232" t="str">
            <v>SHCG,G,GS,HB,NB10SE150</v>
          </cell>
          <cell r="C1232" t="str">
            <v>Trep-SE</v>
          </cell>
          <cell r="D1232" t="str">
            <v>--10SE/150</v>
          </cell>
          <cell r="E1232" t="str">
            <v>3/8" x 4' 11"</v>
          </cell>
          <cell r="G1232" t="str">
            <v>EA</v>
          </cell>
          <cell r="J1232" t="str">
            <v>I</v>
          </cell>
          <cell r="K1232">
            <v>1.67</v>
          </cell>
          <cell r="L1232">
            <v>39.78</v>
          </cell>
          <cell r="M1232">
            <v>0.55000000000000004</v>
          </cell>
          <cell r="N1232">
            <v>17.901</v>
          </cell>
          <cell r="O1232">
            <v>2.6700000000000002E-2</v>
          </cell>
          <cell r="P1232">
            <v>0</v>
          </cell>
          <cell r="Q1232">
            <v>0</v>
          </cell>
          <cell r="R1232">
            <v>17.927700000000002</v>
          </cell>
          <cell r="S1232">
            <v>1</v>
          </cell>
          <cell r="T1232">
            <v>2.64</v>
          </cell>
          <cell r="U1232">
            <v>47.33</v>
          </cell>
          <cell r="V1232">
            <v>0.02</v>
          </cell>
          <cell r="X1232">
            <v>47.35</v>
          </cell>
          <cell r="Y1232">
            <v>0.31159834885283677</v>
          </cell>
          <cell r="Z1232">
            <v>45.65</v>
          </cell>
          <cell r="AA1232">
            <v>3.6999999999999998E-2</v>
          </cell>
          <cell r="AB1232" t="str">
            <v>YES</v>
          </cell>
          <cell r="AC1232">
            <v>47.35</v>
          </cell>
          <cell r="AD1232" t="str">
            <v>I</v>
          </cell>
          <cell r="AE1232" t="e">
            <v>#N/A</v>
          </cell>
          <cell r="AF1232" t="e">
            <v>#N/A</v>
          </cell>
          <cell r="AG1232">
            <v>1</v>
          </cell>
          <cell r="AH1232" t="e">
            <v>#N/A</v>
          </cell>
          <cell r="AI1232">
            <v>0</v>
          </cell>
          <cell r="AJ1232">
            <v>0</v>
          </cell>
          <cell r="AL1232" t="e">
            <v>#N/A</v>
          </cell>
          <cell r="AM1232" t="e">
            <v>#N/A</v>
          </cell>
          <cell r="AN1232" t="str">
            <v/>
          </cell>
          <cell r="AO1232" t="str">
            <v>x</v>
          </cell>
        </row>
        <row r="1233">
          <cell r="B1233" t="str">
            <v>SHCG,G,GS,HB,NB12SE150</v>
          </cell>
          <cell r="C1233" t="str">
            <v>Trep-SE</v>
          </cell>
          <cell r="D1233" t="str">
            <v>--12SE/150</v>
          </cell>
          <cell r="E1233" t="str">
            <v>1/2" x 4' 11"</v>
          </cell>
          <cell r="G1233" t="str">
            <v>EA</v>
          </cell>
          <cell r="J1233" t="str">
            <v>I</v>
          </cell>
          <cell r="K1233">
            <v>2.09</v>
          </cell>
          <cell r="L1233">
            <v>40.89</v>
          </cell>
          <cell r="M1233">
            <v>0.55000000000000004</v>
          </cell>
          <cell r="N1233">
            <v>18.400499999999997</v>
          </cell>
          <cell r="O1233">
            <v>3.0899999999999997E-2</v>
          </cell>
          <cell r="P1233">
            <v>0</v>
          </cell>
          <cell r="Q1233">
            <v>0</v>
          </cell>
          <cell r="R1233">
            <v>18.431399999999996</v>
          </cell>
          <cell r="S1233">
            <v>1</v>
          </cell>
          <cell r="T1233">
            <v>2.64</v>
          </cell>
          <cell r="U1233">
            <v>48.66</v>
          </cell>
          <cell r="V1233">
            <v>-0.01</v>
          </cell>
          <cell r="X1233">
            <v>48.65</v>
          </cell>
          <cell r="Y1233">
            <v>0.31116883116883132</v>
          </cell>
          <cell r="Z1233">
            <v>46.95</v>
          </cell>
          <cell r="AA1233">
            <v>3.5999999999999997E-2</v>
          </cell>
          <cell r="AB1233" t="str">
            <v>YES</v>
          </cell>
          <cell r="AC1233">
            <v>48.65</v>
          </cell>
          <cell r="AD1233" t="str">
            <v>I</v>
          </cell>
          <cell r="AE1233" t="e">
            <v>#N/A</v>
          </cell>
          <cell r="AF1233" t="e">
            <v>#N/A</v>
          </cell>
          <cell r="AG1233">
            <v>1</v>
          </cell>
          <cell r="AH1233" t="e">
            <v>#N/A</v>
          </cell>
          <cell r="AI1233">
            <v>0</v>
          </cell>
          <cell r="AJ1233">
            <v>0</v>
          </cell>
          <cell r="AL1233" t="e">
            <v>#N/A</v>
          </cell>
          <cell r="AM1233" t="e">
            <v>#N/A</v>
          </cell>
          <cell r="AN1233" t="str">
            <v/>
          </cell>
          <cell r="AO1233" t="str">
            <v>x</v>
          </cell>
        </row>
        <row r="1234">
          <cell r="B1234" t="str">
            <v>SHE26CG,G,GS,HB,NB</v>
          </cell>
          <cell r="C1234" t="str">
            <v>Trep-SE</v>
          </cell>
          <cell r="D1234" t="str">
            <v>E26/--</v>
          </cell>
          <cell r="G1234" t="str">
            <v>EA</v>
          </cell>
          <cell r="J1234" t="str">
            <v>I</v>
          </cell>
          <cell r="K1234">
            <v>0.01</v>
          </cell>
          <cell r="L1234">
            <v>1.36</v>
          </cell>
          <cell r="M1234">
            <v>0.55000000000000004</v>
          </cell>
          <cell r="N1234">
            <v>0.61199999999999999</v>
          </cell>
          <cell r="O1234">
            <v>1.01E-2</v>
          </cell>
          <cell r="P1234">
            <v>0</v>
          </cell>
          <cell r="Q1234">
            <v>0</v>
          </cell>
          <cell r="R1234">
            <v>0.62209999999999999</v>
          </cell>
          <cell r="S1234">
            <v>1</v>
          </cell>
          <cell r="T1234">
            <v>2.64</v>
          </cell>
          <cell r="U1234">
            <v>1.64</v>
          </cell>
          <cell r="V1234">
            <v>0.01</v>
          </cell>
          <cell r="X1234">
            <v>1.65</v>
          </cell>
          <cell r="Y1234">
            <v>0.31449035812672177</v>
          </cell>
          <cell r="Z1234">
            <v>1.6</v>
          </cell>
          <cell r="AA1234">
            <v>3.1E-2</v>
          </cell>
          <cell r="AB1234" t="str">
            <v>YES</v>
          </cell>
          <cell r="AC1234">
            <v>1.65</v>
          </cell>
          <cell r="AD1234" t="str">
            <v>I</v>
          </cell>
          <cell r="AE1234" t="e">
            <v>#N/A</v>
          </cell>
          <cell r="AF1234" t="e">
            <v>#N/A</v>
          </cell>
          <cell r="AG1234">
            <v>1</v>
          </cell>
          <cell r="AH1234" t="e">
            <v>#N/A</v>
          </cell>
          <cell r="AI1234">
            <v>0</v>
          </cell>
          <cell r="AJ1234">
            <v>0</v>
          </cell>
          <cell r="AL1234" t="e">
            <v>#N/A</v>
          </cell>
          <cell r="AM1234" t="e">
            <v>#N/A</v>
          </cell>
          <cell r="AN1234" t="str">
            <v/>
          </cell>
          <cell r="AO1234" t="str">
            <v>x</v>
          </cell>
        </row>
        <row r="1235">
          <cell r="B1235" t="str">
            <v>SHTES8</v>
          </cell>
          <cell r="C1235" t="str">
            <v>Trep-SE</v>
          </cell>
          <cell r="D1235" t="str">
            <v>TES8</v>
          </cell>
          <cell r="E1235" t="str">
            <v>5/16" x 8'</v>
          </cell>
          <cell r="G1235" t="str">
            <v>EA</v>
          </cell>
          <cell r="J1235" t="str">
            <v>I</v>
          </cell>
          <cell r="K1235">
            <v>2.13</v>
          </cell>
          <cell r="L1235">
            <v>47.14</v>
          </cell>
          <cell r="M1235">
            <v>0.55000000000000004</v>
          </cell>
          <cell r="N1235">
            <v>21.212999999999997</v>
          </cell>
          <cell r="O1235">
            <v>3.1300000000000001E-2</v>
          </cell>
          <cell r="P1235">
            <v>0</v>
          </cell>
          <cell r="Q1235">
            <v>0</v>
          </cell>
          <cell r="R1235">
            <v>21.244299999999999</v>
          </cell>
          <cell r="S1235">
            <v>1</v>
          </cell>
          <cell r="T1235">
            <v>2.64</v>
          </cell>
          <cell r="U1235">
            <v>56.08</v>
          </cell>
          <cell r="V1235">
            <v>2.0000000000003126E-2</v>
          </cell>
          <cell r="X1235">
            <v>56.1</v>
          </cell>
          <cell r="Y1235">
            <v>0.31147950089126569</v>
          </cell>
          <cell r="Z1235">
            <v>54.1</v>
          </cell>
          <cell r="AA1235">
            <v>3.6999999999999998E-2</v>
          </cell>
          <cell r="AB1235" t="str">
            <v>YES</v>
          </cell>
          <cell r="AC1235">
            <v>56.1</v>
          </cell>
          <cell r="AD1235" t="str">
            <v>I</v>
          </cell>
          <cell r="AE1235" t="e">
            <v>#N/A</v>
          </cell>
          <cell r="AF1235" t="e">
            <v>#N/A</v>
          </cell>
          <cell r="AG1235">
            <v>1</v>
          </cell>
          <cell r="AH1235" t="e">
            <v>#N/A</v>
          </cell>
          <cell r="AI1235">
            <v>0</v>
          </cell>
          <cell r="AJ1235">
            <v>0</v>
          </cell>
          <cell r="AL1235" t="e">
            <v>#N/A</v>
          </cell>
          <cell r="AM1235" t="e">
            <v>#N/A</v>
          </cell>
          <cell r="AN1235" t="str">
            <v/>
          </cell>
          <cell r="AO1235" t="str">
            <v>x</v>
          </cell>
        </row>
        <row r="1236">
          <cell r="B1236" t="str">
            <v>SHTES10</v>
          </cell>
          <cell r="C1236" t="str">
            <v>Trep-SE</v>
          </cell>
          <cell r="D1236" t="str">
            <v>TES10</v>
          </cell>
          <cell r="E1236" t="str">
            <v>3/8" x 8'</v>
          </cell>
          <cell r="G1236" t="str">
            <v>EA</v>
          </cell>
          <cell r="J1236" t="str">
            <v>I</v>
          </cell>
          <cell r="K1236">
            <v>1.28</v>
          </cell>
          <cell r="L1236">
            <v>49.03</v>
          </cell>
          <cell r="M1236">
            <v>0.55000000000000004</v>
          </cell>
          <cell r="N1236">
            <v>22.063499999999998</v>
          </cell>
          <cell r="O1236">
            <v>2.2800000000000001E-2</v>
          </cell>
          <cell r="P1236">
            <v>0</v>
          </cell>
          <cell r="Q1236">
            <v>0</v>
          </cell>
          <cell r="R1236">
            <v>22.086299999999998</v>
          </cell>
          <cell r="S1236">
            <v>1</v>
          </cell>
          <cell r="T1236">
            <v>2.64</v>
          </cell>
          <cell r="U1236">
            <v>58.31</v>
          </cell>
          <cell r="V1236">
            <v>-0.01</v>
          </cell>
          <cell r="X1236">
            <v>58.3</v>
          </cell>
          <cell r="Y1236">
            <v>0.31120224543895214</v>
          </cell>
          <cell r="Z1236">
            <v>56.25</v>
          </cell>
          <cell r="AA1236">
            <v>3.5999999999999997E-2</v>
          </cell>
          <cell r="AB1236" t="str">
            <v>YES</v>
          </cell>
          <cell r="AC1236">
            <v>58.3</v>
          </cell>
          <cell r="AD1236" t="str">
            <v>I</v>
          </cell>
          <cell r="AE1236" t="e">
            <v>#N/A</v>
          </cell>
          <cell r="AF1236" t="e">
            <v>#N/A</v>
          </cell>
          <cell r="AG1236">
            <v>1</v>
          </cell>
          <cell r="AH1236" t="e">
            <v>#N/A</v>
          </cell>
          <cell r="AI1236">
            <v>0</v>
          </cell>
          <cell r="AJ1236">
            <v>0</v>
          </cell>
          <cell r="AL1236" t="e">
            <v>#N/A</v>
          </cell>
          <cell r="AM1236" t="e">
            <v>#N/A</v>
          </cell>
          <cell r="AN1236" t="str">
            <v/>
          </cell>
          <cell r="AO1236" t="str">
            <v>x</v>
          </cell>
        </row>
        <row r="1237">
          <cell r="B1237" t="str">
            <v>SHTES12</v>
          </cell>
          <cell r="C1237" t="str">
            <v>Trep-SE</v>
          </cell>
          <cell r="D1237" t="str">
            <v>TES12</v>
          </cell>
          <cell r="E1237" t="str">
            <v>1/2" x 8'</v>
          </cell>
          <cell r="G1237" t="str">
            <v>EA</v>
          </cell>
          <cell r="J1237" t="str">
            <v>I</v>
          </cell>
          <cell r="K1237">
            <v>2.13</v>
          </cell>
          <cell r="L1237">
            <v>51.67</v>
          </cell>
          <cell r="M1237">
            <v>0.55000000000000004</v>
          </cell>
          <cell r="N1237">
            <v>23.2515</v>
          </cell>
          <cell r="O1237">
            <v>3.1300000000000001E-2</v>
          </cell>
          <cell r="P1237">
            <v>0</v>
          </cell>
          <cell r="Q1237">
            <v>0</v>
          </cell>
          <cell r="R1237">
            <v>23.282800000000002</v>
          </cell>
          <cell r="S1237">
            <v>1</v>
          </cell>
          <cell r="T1237">
            <v>2.64</v>
          </cell>
          <cell r="U1237">
            <v>61.47</v>
          </cell>
          <cell r="V1237">
            <v>3.0000000000001137E-2</v>
          </cell>
          <cell r="X1237">
            <v>61.5</v>
          </cell>
          <cell r="Y1237">
            <v>0.31166888396156689</v>
          </cell>
          <cell r="Z1237">
            <v>59.3</v>
          </cell>
          <cell r="AA1237">
            <v>3.6999999999999998E-2</v>
          </cell>
          <cell r="AB1237" t="str">
            <v>YES</v>
          </cell>
          <cell r="AC1237">
            <v>61.5</v>
          </cell>
          <cell r="AD1237" t="str">
            <v>I</v>
          </cell>
          <cell r="AE1237" t="e">
            <v>#N/A</v>
          </cell>
          <cell r="AF1237" t="e">
            <v>#N/A</v>
          </cell>
          <cell r="AG1237">
            <v>1</v>
          </cell>
          <cell r="AH1237" t="e">
            <v>#N/A</v>
          </cell>
          <cell r="AI1237">
            <v>0</v>
          </cell>
          <cell r="AJ1237">
            <v>0</v>
          </cell>
          <cell r="AL1237" t="e">
            <v>#N/A</v>
          </cell>
          <cell r="AM1237" t="e">
            <v>#N/A</v>
          </cell>
          <cell r="AN1237" t="str">
            <v/>
          </cell>
          <cell r="AO1237" t="str">
            <v>x</v>
          </cell>
        </row>
        <row r="1238">
          <cell r="B1238" t="str">
            <v>SHTES8150</v>
          </cell>
          <cell r="C1238" t="str">
            <v>Trep-SE</v>
          </cell>
          <cell r="D1238" t="str">
            <v>TES8/150</v>
          </cell>
          <cell r="E1238" t="str">
            <v>5/16" x 4' 11"</v>
          </cell>
          <cell r="G1238" t="str">
            <v>EA</v>
          </cell>
          <cell r="J1238" t="str">
            <v>I</v>
          </cell>
          <cell r="K1238">
            <v>1.35</v>
          </cell>
          <cell r="L1238">
            <v>31.99</v>
          </cell>
          <cell r="M1238">
            <v>0.55000000000000004</v>
          </cell>
          <cell r="N1238">
            <v>14.395499999999998</v>
          </cell>
          <cell r="O1238">
            <v>2.35E-2</v>
          </cell>
          <cell r="P1238">
            <v>0</v>
          </cell>
          <cell r="Q1238">
            <v>0</v>
          </cell>
          <cell r="R1238">
            <v>14.418999999999999</v>
          </cell>
          <cell r="S1238">
            <v>1</v>
          </cell>
          <cell r="T1238">
            <v>2.64</v>
          </cell>
          <cell r="U1238">
            <v>38.07</v>
          </cell>
          <cell r="V1238">
            <v>3.0000000000001137E-2</v>
          </cell>
          <cell r="X1238">
            <v>38.1</v>
          </cell>
          <cell r="Y1238">
            <v>0.311906466237175</v>
          </cell>
          <cell r="Z1238">
            <v>36.700000000000003</v>
          </cell>
          <cell r="AA1238">
            <v>3.7999999999999999E-2</v>
          </cell>
          <cell r="AB1238" t="str">
            <v>YES</v>
          </cell>
          <cell r="AC1238">
            <v>38.1</v>
          </cell>
          <cell r="AD1238" t="str">
            <v>I</v>
          </cell>
          <cell r="AE1238" t="e">
            <v>#N/A</v>
          </cell>
          <cell r="AF1238" t="e">
            <v>#N/A</v>
          </cell>
          <cell r="AG1238">
            <v>1</v>
          </cell>
          <cell r="AH1238" t="e">
            <v>#N/A</v>
          </cell>
          <cell r="AI1238">
            <v>0</v>
          </cell>
          <cell r="AJ1238">
            <v>0</v>
          </cell>
          <cell r="AL1238" t="e">
            <v>#N/A</v>
          </cell>
          <cell r="AM1238" t="e">
            <v>#N/A</v>
          </cell>
          <cell r="AN1238" t="str">
            <v/>
          </cell>
          <cell r="AO1238" t="str">
            <v>x</v>
          </cell>
        </row>
        <row r="1239">
          <cell r="B1239" t="str">
            <v>SHTES10150</v>
          </cell>
          <cell r="C1239" t="str">
            <v>Trep-SE</v>
          </cell>
          <cell r="D1239" t="str">
            <v>TES10/150</v>
          </cell>
          <cell r="E1239" t="str">
            <v>3/8" x 4' 11"</v>
          </cell>
          <cell r="G1239" t="str">
            <v>EA</v>
          </cell>
          <cell r="J1239" t="str">
            <v>I</v>
          </cell>
          <cell r="K1239">
            <v>2.13</v>
          </cell>
          <cell r="L1239">
            <v>32.35</v>
          </cell>
          <cell r="M1239">
            <v>0.55000000000000004</v>
          </cell>
          <cell r="N1239">
            <v>14.557499999999999</v>
          </cell>
          <cell r="O1239">
            <v>3.1300000000000001E-2</v>
          </cell>
          <cell r="P1239">
            <v>0</v>
          </cell>
          <cell r="Q1239">
            <v>0</v>
          </cell>
          <cell r="R1239">
            <v>14.588799999999999</v>
          </cell>
          <cell r="S1239">
            <v>1</v>
          </cell>
          <cell r="T1239">
            <v>2.64</v>
          </cell>
          <cell r="U1239">
            <v>38.51</v>
          </cell>
          <cell r="V1239">
            <v>-0.01</v>
          </cell>
          <cell r="X1239">
            <v>38.5</v>
          </cell>
          <cell r="Y1239">
            <v>0.31103659976387255</v>
          </cell>
          <cell r="Z1239">
            <v>37.15</v>
          </cell>
          <cell r="AA1239">
            <v>3.5999999999999997E-2</v>
          </cell>
          <cell r="AB1239" t="str">
            <v>YES</v>
          </cell>
          <cell r="AC1239">
            <v>38.5</v>
          </cell>
          <cell r="AD1239" t="str">
            <v>I</v>
          </cell>
          <cell r="AE1239" t="e">
            <v>#N/A</v>
          </cell>
          <cell r="AF1239" t="e">
            <v>#N/A</v>
          </cell>
          <cell r="AG1239">
            <v>1</v>
          </cell>
          <cell r="AH1239" t="e">
            <v>#N/A</v>
          </cell>
          <cell r="AI1239">
            <v>0</v>
          </cell>
          <cell r="AJ1239">
            <v>0</v>
          </cell>
          <cell r="AL1239" t="e">
            <v>#N/A</v>
          </cell>
          <cell r="AM1239" t="e">
            <v>#N/A</v>
          </cell>
          <cell r="AN1239" t="str">
            <v/>
          </cell>
          <cell r="AO1239" t="str">
            <v>x</v>
          </cell>
        </row>
        <row r="1240">
          <cell r="B1240" t="str">
            <v>SHTES12150</v>
          </cell>
          <cell r="C1240" t="str">
            <v>Trep-SE</v>
          </cell>
          <cell r="D1240" t="str">
            <v>TES12/150</v>
          </cell>
          <cell r="E1240" t="str">
            <v>1/2" x 4' 11"</v>
          </cell>
          <cell r="G1240" t="str">
            <v>EA</v>
          </cell>
          <cell r="J1240" t="str">
            <v>I</v>
          </cell>
          <cell r="K1240">
            <v>1.28</v>
          </cell>
          <cell r="L1240">
            <v>33.19</v>
          </cell>
          <cell r="M1240">
            <v>0.55000000000000004</v>
          </cell>
          <cell r="N1240">
            <v>14.935499999999998</v>
          </cell>
          <cell r="O1240">
            <v>2.2800000000000001E-2</v>
          </cell>
          <cell r="P1240">
            <v>0</v>
          </cell>
          <cell r="Q1240">
            <v>0</v>
          </cell>
          <cell r="R1240">
            <v>14.958299999999998</v>
          </cell>
          <cell r="S1240">
            <v>1</v>
          </cell>
          <cell r="T1240">
            <v>2.64</v>
          </cell>
          <cell r="U1240">
            <v>39.49</v>
          </cell>
          <cell r="V1240">
            <v>1.0000000000005116E-2</v>
          </cell>
          <cell r="X1240">
            <v>39.5</v>
          </cell>
          <cell r="Y1240">
            <v>0.31147065592635226</v>
          </cell>
          <cell r="Z1240">
            <v>38.1</v>
          </cell>
          <cell r="AA1240">
            <v>3.6999999999999998E-2</v>
          </cell>
          <cell r="AB1240" t="str">
            <v>YES</v>
          </cell>
          <cell r="AC1240">
            <v>39.5</v>
          </cell>
          <cell r="AD1240" t="str">
            <v>I</v>
          </cell>
          <cell r="AE1240" t="e">
            <v>#N/A</v>
          </cell>
          <cell r="AF1240" t="e">
            <v>#N/A</v>
          </cell>
          <cell r="AG1240">
            <v>1</v>
          </cell>
          <cell r="AH1240" t="e">
            <v>#N/A</v>
          </cell>
          <cell r="AI1240">
            <v>0</v>
          </cell>
          <cell r="AJ1240">
            <v>0</v>
          </cell>
          <cell r="AL1240" t="e">
            <v>#N/A</v>
          </cell>
          <cell r="AM1240" t="e">
            <v>#N/A</v>
          </cell>
          <cell r="AN1240" t="str">
            <v/>
          </cell>
          <cell r="AO1240" t="str">
            <v>x</v>
          </cell>
        </row>
        <row r="1241">
          <cell r="B1241" t="str">
            <v>SHPE26CG,G,GS,HB,NB</v>
          </cell>
          <cell r="C1241" t="str">
            <v>Trep-SE</v>
          </cell>
          <cell r="D1241" t="str">
            <v>PE26/--</v>
          </cell>
          <cell r="E1241" t="str">
            <v xml:space="preserve">8' </v>
          </cell>
          <cell r="G1241" t="str">
            <v>EA</v>
          </cell>
          <cell r="J1241" t="str">
            <v>I</v>
          </cell>
          <cell r="K1241">
            <v>0.92500000000000004</v>
          </cell>
          <cell r="L1241">
            <v>14.45</v>
          </cell>
          <cell r="M1241">
            <v>0.55000000000000004</v>
          </cell>
          <cell r="N1241">
            <v>6.5024999999999986</v>
          </cell>
          <cell r="O1241">
            <v>1.9250000000000003E-2</v>
          </cell>
          <cell r="P1241">
            <v>0</v>
          </cell>
          <cell r="Q1241">
            <v>0</v>
          </cell>
          <cell r="R1241">
            <v>6.521749999999999</v>
          </cell>
          <cell r="S1241">
            <v>1</v>
          </cell>
          <cell r="T1241">
            <v>2.64</v>
          </cell>
          <cell r="U1241">
            <v>17.22</v>
          </cell>
          <cell r="V1241">
            <v>0.03</v>
          </cell>
          <cell r="X1241">
            <v>17.25</v>
          </cell>
          <cell r="Y1241">
            <v>0.31259552042160754</v>
          </cell>
          <cell r="Z1241">
            <v>16.600000000000001</v>
          </cell>
          <cell r="AA1241">
            <v>3.9E-2</v>
          </cell>
          <cell r="AB1241" t="str">
            <v>YES</v>
          </cell>
          <cell r="AC1241">
            <v>17.25</v>
          </cell>
          <cell r="AD1241" t="str">
            <v>I</v>
          </cell>
          <cell r="AE1241" t="e">
            <v>#N/A</v>
          </cell>
          <cell r="AF1241" t="e">
            <v>#N/A</v>
          </cell>
          <cell r="AG1241">
            <v>1</v>
          </cell>
          <cell r="AH1241" t="e">
            <v>#N/A</v>
          </cell>
          <cell r="AI1241">
            <v>0</v>
          </cell>
          <cell r="AJ1241">
            <v>0</v>
          </cell>
          <cell r="AL1241" t="e">
            <v>#N/A</v>
          </cell>
          <cell r="AM1241" t="e">
            <v>#N/A</v>
          </cell>
          <cell r="AN1241" t="str">
            <v/>
          </cell>
          <cell r="AO1241" t="str">
            <v>x</v>
          </cell>
        </row>
        <row r="1242">
          <cell r="B1242" t="str">
            <v>SHPE26CG,G,GS,HB,NB300</v>
          </cell>
          <cell r="C1242" t="str">
            <v>Trep-SE</v>
          </cell>
          <cell r="D1242" t="str">
            <v>PE26/--/300</v>
          </cell>
          <cell r="E1242" t="str">
            <v>10'</v>
          </cell>
          <cell r="G1242" t="str">
            <v>EA</v>
          </cell>
          <cell r="J1242" t="str">
            <v>I</v>
          </cell>
          <cell r="K1242">
            <v>0.9</v>
          </cell>
          <cell r="L1242">
            <v>18.07</v>
          </cell>
          <cell r="M1242">
            <v>0.55000000000000004</v>
          </cell>
          <cell r="N1242">
            <v>8.1314999999999991</v>
          </cell>
          <cell r="O1242">
            <v>1.9000000000000003E-2</v>
          </cell>
          <cell r="P1242">
            <v>0</v>
          </cell>
          <cell r="Q1242">
            <v>0</v>
          </cell>
          <cell r="R1242">
            <v>8.1504999999999992</v>
          </cell>
          <cell r="S1242">
            <v>1</v>
          </cell>
          <cell r="T1242">
            <v>2.64</v>
          </cell>
          <cell r="U1242">
            <v>21.52</v>
          </cell>
          <cell r="V1242">
            <v>0.03</v>
          </cell>
          <cell r="X1242">
            <v>21.55</v>
          </cell>
          <cell r="Y1242">
            <v>0.31233916895169805</v>
          </cell>
          <cell r="Z1242">
            <v>20.75</v>
          </cell>
          <cell r="AA1242">
            <v>3.9E-2</v>
          </cell>
          <cell r="AB1242" t="str">
            <v>YES</v>
          </cell>
          <cell r="AC1242">
            <v>21.55</v>
          </cell>
          <cell r="AD1242" t="str">
            <v>I</v>
          </cell>
          <cell r="AE1242" t="e">
            <v>#N/A</v>
          </cell>
          <cell r="AF1242" t="e">
            <v>#N/A</v>
          </cell>
          <cell r="AG1242">
            <v>1</v>
          </cell>
          <cell r="AH1242" t="e">
            <v>#N/A</v>
          </cell>
          <cell r="AI1242">
            <v>0</v>
          </cell>
          <cell r="AJ1242">
            <v>0</v>
          </cell>
          <cell r="AL1242" t="e">
            <v>#N/A</v>
          </cell>
          <cell r="AM1242" t="e">
            <v>#N/A</v>
          </cell>
          <cell r="AN1242" t="str">
            <v/>
          </cell>
          <cell r="AO1242" t="str">
            <v>x</v>
          </cell>
        </row>
        <row r="1243">
          <cell r="B1243" t="str">
            <v>SHPEA26CG,G,GS,HB,NB50</v>
          </cell>
          <cell r="C1243" t="str">
            <v>Trep-SE</v>
          </cell>
          <cell r="D1243" t="str">
            <v>PEA26/--/50</v>
          </cell>
          <cell r="E1243" t="str">
            <v>50'</v>
          </cell>
          <cell r="G1243" t="str">
            <v>EA</v>
          </cell>
          <cell r="J1243" t="str">
            <v>I</v>
          </cell>
          <cell r="K1243">
            <v>5.01</v>
          </cell>
          <cell r="L1243">
            <v>90.33</v>
          </cell>
          <cell r="M1243">
            <v>0.55000000000000004</v>
          </cell>
          <cell r="N1243">
            <v>40.648499999999999</v>
          </cell>
          <cell r="O1243">
            <v>6.0100000000000001E-2</v>
          </cell>
          <cell r="P1243">
            <v>0</v>
          </cell>
          <cell r="Q1243">
            <v>0</v>
          </cell>
          <cell r="R1243">
            <v>40.708599999999997</v>
          </cell>
          <cell r="S1243">
            <v>1</v>
          </cell>
          <cell r="T1243">
            <v>2.64</v>
          </cell>
          <cell r="U1243">
            <v>107.47</v>
          </cell>
          <cell r="V1243">
            <v>3.0000000000001137E-2</v>
          </cell>
          <cell r="X1243">
            <v>107.5</v>
          </cell>
          <cell r="Y1243">
            <v>0.31148245243128975</v>
          </cell>
          <cell r="Z1243">
            <v>103.65</v>
          </cell>
          <cell r="AA1243">
            <v>3.6999999999999998E-2</v>
          </cell>
          <cell r="AB1243" t="str">
            <v>YES</v>
          </cell>
          <cell r="AC1243">
            <v>107.5</v>
          </cell>
          <cell r="AD1243" t="str">
            <v>I</v>
          </cell>
          <cell r="AE1243" t="e">
            <v>#N/A</v>
          </cell>
          <cell r="AF1243" t="e">
            <v>#N/A</v>
          </cell>
          <cell r="AG1243">
            <v>1</v>
          </cell>
          <cell r="AH1243" t="e">
            <v>#N/A</v>
          </cell>
          <cell r="AI1243">
            <v>0</v>
          </cell>
          <cell r="AJ1243">
            <v>0</v>
          </cell>
          <cell r="AL1243" t="e">
            <v>#N/A</v>
          </cell>
          <cell r="AM1243" t="e">
            <v>#N/A</v>
          </cell>
          <cell r="AN1243" t="str">
            <v/>
          </cell>
          <cell r="AO1243" t="str">
            <v>x</v>
          </cell>
        </row>
        <row r="1244">
          <cell r="B1244" t="str">
            <v>SHTG,HB,SB8</v>
          </cell>
          <cell r="C1244" t="str">
            <v>Trep-T</v>
          </cell>
          <cell r="D1244" t="str">
            <v>T--8</v>
          </cell>
          <cell r="E1244" t="str">
            <v>5/16" x 8'</v>
          </cell>
          <cell r="G1244" t="str">
            <v>EA</v>
          </cell>
          <cell r="J1244" t="str">
            <v>I</v>
          </cell>
          <cell r="K1244">
            <v>0.91</v>
          </cell>
          <cell r="L1244">
            <v>34.380000000000003</v>
          </cell>
          <cell r="M1244">
            <v>0.55000000000000004</v>
          </cell>
          <cell r="N1244">
            <v>15.471</v>
          </cell>
          <cell r="O1244">
            <v>1.9099999999999999E-2</v>
          </cell>
          <cell r="P1244">
            <v>0</v>
          </cell>
          <cell r="Q1244">
            <v>0</v>
          </cell>
          <cell r="R1244">
            <v>15.4901</v>
          </cell>
          <cell r="S1244">
            <v>1</v>
          </cell>
          <cell r="T1244">
            <v>2.64</v>
          </cell>
          <cell r="U1244">
            <v>40.89</v>
          </cell>
          <cell r="V1244">
            <v>1.0000000000005116E-2</v>
          </cell>
          <cell r="X1244">
            <v>40.9</v>
          </cell>
          <cell r="Y1244">
            <v>0.31139808846410316</v>
          </cell>
          <cell r="Z1244">
            <v>39.35</v>
          </cell>
          <cell r="AA1244">
            <v>3.9E-2</v>
          </cell>
          <cell r="AB1244" t="str">
            <v>YES</v>
          </cell>
          <cell r="AC1244">
            <v>40.9</v>
          </cell>
          <cell r="AD1244" t="str">
            <v>I</v>
          </cell>
          <cell r="AE1244" t="e">
            <v>#N/A</v>
          </cell>
          <cell r="AF1244" t="e">
            <v>#N/A</v>
          </cell>
          <cell r="AG1244">
            <v>1</v>
          </cell>
          <cell r="AH1244" t="e">
            <v>#N/A</v>
          </cell>
          <cell r="AI1244">
            <v>0</v>
          </cell>
          <cell r="AJ1244">
            <v>0</v>
          </cell>
          <cell r="AL1244" t="e">
            <v>#N/A</v>
          </cell>
          <cell r="AM1244" t="e">
            <v>#N/A</v>
          </cell>
          <cell r="AN1244" t="str">
            <v/>
          </cell>
          <cell r="AO1244" t="str">
            <v>x</v>
          </cell>
        </row>
        <row r="1245">
          <cell r="B1245" t="str">
            <v>SHTG,HB,SB11</v>
          </cell>
          <cell r="C1245" t="str">
            <v>Trep-T</v>
          </cell>
          <cell r="D1245" t="str">
            <v>T--11</v>
          </cell>
          <cell r="E1245" t="str">
            <v>7/16" x 8'</v>
          </cell>
          <cell r="G1245" t="str">
            <v>EA</v>
          </cell>
          <cell r="J1245" t="str">
            <v>I</v>
          </cell>
          <cell r="K1245">
            <v>1</v>
          </cell>
          <cell r="L1245">
            <v>34.82</v>
          </cell>
          <cell r="M1245">
            <v>0.55000000000000004</v>
          </cell>
          <cell r="N1245">
            <v>15.668999999999999</v>
          </cell>
          <cell r="O1245">
            <v>0.02</v>
          </cell>
          <cell r="P1245">
            <v>0</v>
          </cell>
          <cell r="Q1245">
            <v>0</v>
          </cell>
          <cell r="R1245">
            <v>15.688999999999998</v>
          </cell>
          <cell r="S1245">
            <v>1</v>
          </cell>
          <cell r="T1245">
            <v>2.64</v>
          </cell>
          <cell r="U1245">
            <v>41.42</v>
          </cell>
          <cell r="V1245">
            <v>0.03</v>
          </cell>
          <cell r="X1245">
            <v>41.45</v>
          </cell>
          <cell r="Y1245">
            <v>0.31181050553788808</v>
          </cell>
          <cell r="Z1245">
            <v>39.950000000000003</v>
          </cell>
          <cell r="AA1245">
            <v>3.7999999999999999E-2</v>
          </cell>
          <cell r="AB1245" t="str">
            <v>YES</v>
          </cell>
          <cell r="AC1245">
            <v>41.45</v>
          </cell>
          <cell r="AD1245" t="str">
            <v>I</v>
          </cell>
          <cell r="AE1245" t="e">
            <v>#N/A</v>
          </cell>
          <cell r="AF1245" t="e">
            <v>#N/A</v>
          </cell>
          <cell r="AG1245">
            <v>1</v>
          </cell>
          <cell r="AH1245" t="e">
            <v>#N/A</v>
          </cell>
          <cell r="AI1245">
            <v>0</v>
          </cell>
          <cell r="AJ1245">
            <v>0</v>
          </cell>
          <cell r="AL1245" t="e">
            <v>#N/A</v>
          </cell>
          <cell r="AM1245" t="e">
            <v>#N/A</v>
          </cell>
          <cell r="AN1245" t="str">
            <v/>
          </cell>
          <cell r="AO1245" t="str">
            <v>x</v>
          </cell>
        </row>
        <row r="1246">
          <cell r="B1246" t="str">
            <v>SHEKTG,HB,SB</v>
          </cell>
          <cell r="C1246" t="str">
            <v>Trep-T</v>
          </cell>
          <cell r="D1246" t="str">
            <v>EKT/--</v>
          </cell>
          <cell r="G1246" t="str">
            <v>EA</v>
          </cell>
          <cell r="J1246" t="str">
            <v>I</v>
          </cell>
          <cell r="K1246">
            <v>0.01</v>
          </cell>
          <cell r="L1246">
            <v>1.43</v>
          </cell>
          <cell r="M1246">
            <v>0.55000000000000004</v>
          </cell>
          <cell r="N1246">
            <v>0.64349999999999996</v>
          </cell>
          <cell r="O1246">
            <v>1.01E-2</v>
          </cell>
          <cell r="P1246">
            <v>0</v>
          </cell>
          <cell r="Q1246">
            <v>0</v>
          </cell>
          <cell r="R1246">
            <v>0.65359999999999996</v>
          </cell>
          <cell r="S1246">
            <v>1</v>
          </cell>
          <cell r="T1246">
            <v>2.64</v>
          </cell>
          <cell r="U1246">
            <v>1.73</v>
          </cell>
          <cell r="V1246">
            <v>0.02</v>
          </cell>
          <cell r="X1246">
            <v>1.75</v>
          </cell>
          <cell r="Y1246">
            <v>0.32093506493506507</v>
          </cell>
          <cell r="Z1246">
            <v>1.7</v>
          </cell>
          <cell r="AA1246">
            <v>2.9000000000000001E-2</v>
          </cell>
          <cell r="AB1246" t="str">
            <v>YES</v>
          </cell>
          <cell r="AC1246">
            <v>1.75</v>
          </cell>
          <cell r="AD1246" t="str">
            <v>I</v>
          </cell>
          <cell r="AE1246" t="e">
            <v>#N/A</v>
          </cell>
          <cell r="AF1246" t="e">
            <v>#N/A</v>
          </cell>
          <cell r="AG1246">
            <v>1</v>
          </cell>
          <cell r="AH1246" t="e">
            <v>#N/A</v>
          </cell>
          <cell r="AI1246">
            <v>0</v>
          </cell>
          <cell r="AJ1246">
            <v>0</v>
          </cell>
          <cell r="AL1246" t="e">
            <v>#N/A</v>
          </cell>
          <cell r="AM1246" t="e">
            <v>#N/A</v>
          </cell>
          <cell r="AN1246" t="str">
            <v/>
          </cell>
          <cell r="AO1246" t="str">
            <v>x</v>
          </cell>
        </row>
        <row r="1247">
          <cell r="B1247" t="str">
            <v>SHTAPR61AE</v>
          </cell>
          <cell r="C1247" t="str">
            <v>Trep-TAP</v>
          </cell>
          <cell r="D1247" t="str">
            <v>TAPR61AE</v>
          </cell>
          <cell r="E1247" t="str">
            <v>8'</v>
          </cell>
          <cell r="G1247" t="str">
            <v>EA</v>
          </cell>
          <cell r="J1247" t="str">
            <v>I</v>
          </cell>
          <cell r="K1247">
            <v>2</v>
          </cell>
          <cell r="L1247">
            <v>27.77</v>
          </cell>
          <cell r="M1247">
            <v>0.55000000000000004</v>
          </cell>
          <cell r="N1247">
            <v>12.496499999999999</v>
          </cell>
          <cell r="O1247">
            <v>0.03</v>
          </cell>
          <cell r="P1247">
            <v>0</v>
          </cell>
          <cell r="Q1247">
            <v>0</v>
          </cell>
          <cell r="R1247">
            <v>12.526499999999999</v>
          </cell>
          <cell r="S1247">
            <v>1</v>
          </cell>
          <cell r="T1247">
            <v>2.64</v>
          </cell>
          <cell r="U1247">
            <v>33.07</v>
          </cell>
          <cell r="V1247">
            <v>3.0000000000001137E-2</v>
          </cell>
          <cell r="X1247">
            <v>33.1</v>
          </cell>
          <cell r="Y1247">
            <v>0.31191980225212868</v>
          </cell>
          <cell r="Z1247">
            <v>31.9</v>
          </cell>
          <cell r="AA1247">
            <v>3.7999999999999999E-2</v>
          </cell>
          <cell r="AB1247" t="str">
            <v>YES</v>
          </cell>
          <cell r="AC1247">
            <v>33.1</v>
          </cell>
          <cell r="AD1247" t="str">
            <v>I</v>
          </cell>
          <cell r="AE1247" t="e">
            <v>#N/A</v>
          </cell>
          <cell r="AF1247" t="e">
            <v>#N/A</v>
          </cell>
          <cell r="AG1247">
            <v>1</v>
          </cell>
          <cell r="AH1247" t="e">
            <v>#N/A</v>
          </cell>
          <cell r="AI1247">
            <v>0</v>
          </cell>
          <cell r="AJ1247">
            <v>0</v>
          </cell>
          <cell r="AL1247" t="e">
            <v>#N/A</v>
          </cell>
          <cell r="AM1247" t="e">
            <v>#N/A</v>
          </cell>
          <cell r="AN1247" t="str">
            <v/>
          </cell>
          <cell r="AO1247" t="str">
            <v>x</v>
          </cell>
        </row>
        <row r="1248">
          <cell r="B1248" t="str">
            <v>SHTAPR61AE150</v>
          </cell>
          <cell r="C1248" t="str">
            <v>Trep-TAP</v>
          </cell>
          <cell r="D1248" t="str">
            <v>TAPR61AE/150</v>
          </cell>
          <cell r="E1248" t="str">
            <v>4' 11"</v>
          </cell>
          <cell r="G1248" t="str">
            <v>EA</v>
          </cell>
          <cell r="J1248" t="str">
            <v>I</v>
          </cell>
          <cell r="K1248">
            <v>1.0900000000000001</v>
          </cell>
          <cell r="L1248">
            <v>16.940000000000001</v>
          </cell>
          <cell r="M1248">
            <v>0.55000000000000004</v>
          </cell>
          <cell r="N1248">
            <v>7.6230000000000002</v>
          </cell>
          <cell r="O1248">
            <v>2.0900000000000002E-2</v>
          </cell>
          <cell r="P1248">
            <v>0</v>
          </cell>
          <cell r="Q1248">
            <v>0</v>
          </cell>
          <cell r="R1248">
            <v>7.6439000000000004</v>
          </cell>
          <cell r="S1248">
            <v>1</v>
          </cell>
          <cell r="T1248">
            <v>2.64</v>
          </cell>
          <cell r="U1248">
            <v>20.18</v>
          </cell>
          <cell r="V1248">
            <v>2.0000000000003126E-2</v>
          </cell>
          <cell r="X1248">
            <v>20.2</v>
          </cell>
          <cell r="Y1248">
            <v>0.31198019801980204</v>
          </cell>
          <cell r="Z1248">
            <v>19.5</v>
          </cell>
          <cell r="AA1248">
            <v>3.5999999999999997E-2</v>
          </cell>
          <cell r="AB1248" t="str">
            <v>YES</v>
          </cell>
          <cell r="AC1248">
            <v>20.2</v>
          </cell>
          <cell r="AD1248" t="str">
            <v>I</v>
          </cell>
          <cell r="AE1248" t="e">
            <v>#N/A</v>
          </cell>
          <cell r="AF1248" t="e">
            <v>#N/A</v>
          </cell>
          <cell r="AG1248">
            <v>1</v>
          </cell>
          <cell r="AH1248" t="e">
            <v>#N/A</v>
          </cell>
          <cell r="AI1248">
            <v>0</v>
          </cell>
          <cell r="AJ1248">
            <v>0</v>
          </cell>
          <cell r="AL1248" t="e">
            <v>#N/A</v>
          </cell>
          <cell r="AM1248" t="e">
            <v>#N/A</v>
          </cell>
          <cell r="AN1248" t="str">
            <v/>
          </cell>
          <cell r="AO1248" t="str">
            <v>x</v>
          </cell>
        </row>
        <row r="1249">
          <cell r="B1249" t="str">
            <v>SHAHK1S80AMGB</v>
          </cell>
          <cell r="C1249" t="str">
            <v>Dilex-AHK</v>
          </cell>
          <cell r="D1249" t="str">
            <v>AHK1S80AMGB</v>
          </cell>
          <cell r="E1249" t="str">
            <v>5/16" x 8'</v>
          </cell>
          <cell r="G1249" t="str">
            <v>EA</v>
          </cell>
          <cell r="J1249" t="str">
            <v>I</v>
          </cell>
          <cell r="K1249">
            <v>0.97</v>
          </cell>
          <cell r="L1249">
            <v>39.65</v>
          </cell>
          <cell r="M1249">
            <v>0.55000000000000004</v>
          </cell>
          <cell r="N1249">
            <v>17.842499999999998</v>
          </cell>
          <cell r="O1249">
            <v>1.9700000000000002E-2</v>
          </cell>
          <cell r="P1249">
            <v>0</v>
          </cell>
          <cell r="Q1249">
            <v>0</v>
          </cell>
          <cell r="R1249">
            <v>17.862199999999998</v>
          </cell>
          <cell r="S1249">
            <v>1</v>
          </cell>
          <cell r="T1249">
            <v>2.64</v>
          </cell>
          <cell r="U1249">
            <v>47.16</v>
          </cell>
          <cell r="V1249">
            <v>-0.01</v>
          </cell>
          <cell r="X1249">
            <v>47.15</v>
          </cell>
          <cell r="Y1249">
            <v>0.31120408753494661</v>
          </cell>
          <cell r="Z1249">
            <v>45.5</v>
          </cell>
          <cell r="AA1249">
            <v>3.5999999999999997E-2</v>
          </cell>
          <cell r="AB1249" t="str">
            <v>YES</v>
          </cell>
          <cell r="AC1249">
            <v>47.15</v>
          </cell>
          <cell r="AD1249" t="str">
            <v>I</v>
          </cell>
          <cell r="AE1249" t="e">
            <v>#N/A</v>
          </cell>
          <cell r="AF1249" t="e">
            <v>#N/A</v>
          </cell>
          <cell r="AG1249">
            <v>1</v>
          </cell>
          <cell r="AH1249" t="e">
            <v>#N/A</v>
          </cell>
          <cell r="AI1249">
            <v>0</v>
          </cell>
          <cell r="AJ1249">
            <v>0</v>
          </cell>
          <cell r="AL1249" t="e">
            <v>#N/A</v>
          </cell>
          <cell r="AM1249" t="e">
            <v>#N/A</v>
          </cell>
          <cell r="AN1249" t="str">
            <v/>
          </cell>
          <cell r="AO1249" t="str">
            <v>x</v>
          </cell>
        </row>
        <row r="1250">
          <cell r="B1250" t="str">
            <v>SHAHK1S100AMGB</v>
          </cell>
          <cell r="C1250" t="str">
            <v>Dilex-AHK</v>
          </cell>
          <cell r="D1250" t="str">
            <v>AHK1S100AMGB</v>
          </cell>
          <cell r="E1250" t="str">
            <v>3/8" x 8'</v>
          </cell>
          <cell r="G1250" t="str">
            <v>EA</v>
          </cell>
          <cell r="J1250" t="str">
            <v>I</v>
          </cell>
          <cell r="K1250">
            <v>1.1000000000000001</v>
          </cell>
          <cell r="L1250">
            <v>40.69</v>
          </cell>
          <cell r="M1250">
            <v>0.55000000000000004</v>
          </cell>
          <cell r="N1250">
            <v>18.310499999999998</v>
          </cell>
          <cell r="O1250">
            <v>2.1000000000000001E-2</v>
          </cell>
          <cell r="P1250">
            <v>0</v>
          </cell>
          <cell r="Q1250">
            <v>0</v>
          </cell>
          <cell r="R1250">
            <v>18.331499999999998</v>
          </cell>
          <cell r="S1250">
            <v>1</v>
          </cell>
          <cell r="T1250">
            <v>2.64</v>
          </cell>
          <cell r="U1250">
            <v>48.4</v>
          </cell>
          <cell r="V1250">
            <v>0</v>
          </cell>
          <cell r="X1250">
            <v>48.4</v>
          </cell>
          <cell r="Y1250">
            <v>0.31136363636363645</v>
          </cell>
          <cell r="Z1250">
            <v>46.7</v>
          </cell>
          <cell r="AA1250">
            <v>3.5999999999999997E-2</v>
          </cell>
          <cell r="AB1250" t="str">
            <v>YES</v>
          </cell>
          <cell r="AC1250">
            <v>48.4</v>
          </cell>
          <cell r="AD1250" t="str">
            <v>I</v>
          </cell>
          <cell r="AE1250" t="e">
            <v>#N/A</v>
          </cell>
          <cell r="AF1250" t="e">
            <v>#N/A</v>
          </cell>
          <cell r="AG1250">
            <v>1</v>
          </cell>
          <cell r="AH1250" t="e">
            <v>#N/A</v>
          </cell>
          <cell r="AI1250">
            <v>0</v>
          </cell>
          <cell r="AJ1250">
            <v>0</v>
          </cell>
          <cell r="AL1250" t="e">
            <v>#N/A</v>
          </cell>
          <cell r="AM1250" t="e">
            <v>#N/A</v>
          </cell>
          <cell r="AN1250" t="str">
            <v/>
          </cell>
          <cell r="AO1250" t="str">
            <v>x</v>
          </cell>
        </row>
        <row r="1251">
          <cell r="B1251" t="str">
            <v>SHAHK1S125AMGB</v>
          </cell>
          <cell r="C1251" t="str">
            <v>Dilex-AHK</v>
          </cell>
          <cell r="D1251" t="str">
            <v>AHK1S125AMGB</v>
          </cell>
          <cell r="E1251" t="str">
            <v>1/2" x 8'</v>
          </cell>
          <cell r="G1251" t="str">
            <v>EA</v>
          </cell>
          <cell r="J1251" t="str">
            <v>I</v>
          </cell>
          <cell r="K1251">
            <v>1.1299999999999999</v>
          </cell>
          <cell r="L1251">
            <v>41.86</v>
          </cell>
          <cell r="M1251">
            <v>0.55000000000000004</v>
          </cell>
          <cell r="N1251">
            <v>18.836999999999996</v>
          </cell>
          <cell r="O1251">
            <v>2.1299999999999999E-2</v>
          </cell>
          <cell r="P1251">
            <v>0</v>
          </cell>
          <cell r="Q1251">
            <v>0</v>
          </cell>
          <cell r="R1251">
            <v>18.858299999999996</v>
          </cell>
          <cell r="S1251">
            <v>1</v>
          </cell>
          <cell r="T1251">
            <v>2.64</v>
          </cell>
          <cell r="U1251">
            <v>49.79</v>
          </cell>
          <cell r="V1251">
            <v>1.0000000000005116E-2</v>
          </cell>
          <cell r="X1251">
            <v>49.8</v>
          </cell>
          <cell r="Y1251">
            <v>0.31148959474260696</v>
          </cell>
          <cell r="Z1251">
            <v>48.05</v>
          </cell>
          <cell r="AA1251">
            <v>3.5999999999999997E-2</v>
          </cell>
          <cell r="AB1251" t="str">
            <v>YES</v>
          </cell>
          <cell r="AC1251">
            <v>49.8</v>
          </cell>
          <cell r="AD1251" t="str">
            <v>I</v>
          </cell>
          <cell r="AE1251" t="e">
            <v>#N/A</v>
          </cell>
          <cell r="AF1251" t="e">
            <v>#N/A</v>
          </cell>
          <cell r="AG1251">
            <v>1</v>
          </cell>
          <cell r="AH1251" t="e">
            <v>#N/A</v>
          </cell>
          <cell r="AI1251">
            <v>0</v>
          </cell>
          <cell r="AJ1251">
            <v>0</v>
          </cell>
          <cell r="AL1251" t="e">
            <v>#N/A</v>
          </cell>
          <cell r="AM1251" t="e">
            <v>#N/A</v>
          </cell>
          <cell r="AN1251" t="str">
            <v/>
          </cell>
          <cell r="AO1251" t="str">
            <v>x</v>
          </cell>
        </row>
        <row r="1252">
          <cell r="B1252" t="str">
            <v>SHE90AHK1SAMGB</v>
          </cell>
          <cell r="C1252" t="str">
            <v>Dilex-AHK</v>
          </cell>
          <cell r="D1252" t="str">
            <v>E90/AHK1S/AMGB</v>
          </cell>
          <cell r="G1252" t="str">
            <v>EA</v>
          </cell>
          <cell r="J1252" t="str">
            <v>I</v>
          </cell>
          <cell r="K1252">
            <v>0.03</v>
          </cell>
          <cell r="L1252">
            <v>24.87</v>
          </cell>
          <cell r="M1252">
            <v>0.55000000000000004</v>
          </cell>
          <cell r="N1252">
            <v>11.1915</v>
          </cell>
          <cell r="O1252">
            <v>1.03E-2</v>
          </cell>
          <cell r="P1252">
            <v>0</v>
          </cell>
          <cell r="Q1252">
            <v>0</v>
          </cell>
          <cell r="R1252">
            <v>11.2018</v>
          </cell>
          <cell r="S1252">
            <v>1</v>
          </cell>
          <cell r="T1252">
            <v>2.64</v>
          </cell>
          <cell r="U1252">
            <v>29.57</v>
          </cell>
          <cell r="V1252">
            <v>3.0000000000001137E-2</v>
          </cell>
          <cell r="X1252">
            <v>29.6</v>
          </cell>
          <cell r="Y1252">
            <v>0.31192874692874695</v>
          </cell>
          <cell r="Z1252">
            <v>28.55</v>
          </cell>
          <cell r="AA1252">
            <v>3.6999999999999998E-2</v>
          </cell>
          <cell r="AB1252" t="str">
            <v>YES</v>
          </cell>
          <cell r="AC1252">
            <v>29.6</v>
          </cell>
          <cell r="AD1252" t="str">
            <v>I</v>
          </cell>
          <cell r="AE1252" t="e">
            <v>#N/A</v>
          </cell>
          <cell r="AF1252" t="e">
            <v>#N/A</v>
          </cell>
          <cell r="AG1252">
            <v>1</v>
          </cell>
          <cell r="AH1252" t="e">
            <v>#N/A</v>
          </cell>
          <cell r="AI1252">
            <v>0</v>
          </cell>
          <cell r="AJ1252">
            <v>0</v>
          </cell>
          <cell r="AL1252" t="e">
            <v>#N/A</v>
          </cell>
          <cell r="AM1252" t="e">
            <v>#N/A</v>
          </cell>
          <cell r="AN1252" t="str">
            <v/>
          </cell>
          <cell r="AO1252" t="str">
            <v>x</v>
          </cell>
        </row>
        <row r="1253">
          <cell r="B1253" t="str">
            <v>SHE135AHK1SAMGB</v>
          </cell>
          <cell r="C1253" t="str">
            <v>Dilex-AHK</v>
          </cell>
          <cell r="D1253" t="str">
            <v>E135/AHK1S/AMGB</v>
          </cell>
          <cell r="G1253" t="str">
            <v>EA</v>
          </cell>
          <cell r="J1253" t="str">
            <v>I</v>
          </cell>
          <cell r="K1253">
            <v>0.01</v>
          </cell>
          <cell r="L1253">
            <v>24.87</v>
          </cell>
          <cell r="M1253">
            <v>0.55000000000000004</v>
          </cell>
          <cell r="N1253">
            <v>11.1915</v>
          </cell>
          <cell r="O1253">
            <v>1.01E-2</v>
          </cell>
          <cell r="P1253">
            <v>0</v>
          </cell>
          <cell r="Q1253">
            <v>0</v>
          </cell>
          <cell r="R1253">
            <v>11.201599999999999</v>
          </cell>
          <cell r="S1253">
            <v>1</v>
          </cell>
          <cell r="T1253">
            <v>2.64</v>
          </cell>
          <cell r="U1253">
            <v>29.57</v>
          </cell>
          <cell r="V1253">
            <v>3.0000000000001137E-2</v>
          </cell>
          <cell r="X1253">
            <v>29.6</v>
          </cell>
          <cell r="Y1253">
            <v>0.31194103194103207</v>
          </cell>
          <cell r="Z1253">
            <v>28.5</v>
          </cell>
          <cell r="AA1253">
            <v>3.9E-2</v>
          </cell>
          <cell r="AB1253" t="str">
            <v>YES</v>
          </cell>
          <cell r="AC1253">
            <v>29.6</v>
          </cell>
          <cell r="AD1253" t="str">
            <v>I</v>
          </cell>
          <cell r="AE1253" t="e">
            <v>#N/A</v>
          </cell>
          <cell r="AF1253" t="e">
            <v>#N/A</v>
          </cell>
          <cell r="AG1253">
            <v>1</v>
          </cell>
          <cell r="AH1253" t="e">
            <v>#N/A</v>
          </cell>
          <cell r="AI1253">
            <v>0</v>
          </cell>
          <cell r="AJ1253">
            <v>0</v>
          </cell>
          <cell r="AL1253" t="e">
            <v>#N/A</v>
          </cell>
          <cell r="AM1253" t="e">
            <v>#N/A</v>
          </cell>
          <cell r="AN1253" t="str">
            <v/>
          </cell>
          <cell r="AO1253" t="str">
            <v>x</v>
          </cell>
        </row>
        <row r="1254">
          <cell r="B1254" t="str">
            <v>SHI90AHK1SAMGB</v>
          </cell>
          <cell r="C1254" t="str">
            <v>Dilex-AHK</v>
          </cell>
          <cell r="D1254" t="str">
            <v>I90/AHK1S/AMGB</v>
          </cell>
          <cell r="G1254" t="str">
            <v>EA</v>
          </cell>
          <cell r="J1254" t="str">
            <v>I</v>
          </cell>
          <cell r="K1254">
            <v>0.02</v>
          </cell>
          <cell r="L1254">
            <v>24.87</v>
          </cell>
          <cell r="M1254">
            <v>0.55000000000000004</v>
          </cell>
          <cell r="N1254">
            <v>11.1915</v>
          </cell>
          <cell r="O1254">
            <v>1.0200000000000001E-2</v>
          </cell>
          <cell r="P1254">
            <v>0</v>
          </cell>
          <cell r="Q1254">
            <v>0</v>
          </cell>
          <cell r="R1254">
            <v>11.201699999999999</v>
          </cell>
          <cell r="S1254">
            <v>1</v>
          </cell>
          <cell r="T1254">
            <v>2.64</v>
          </cell>
          <cell r="U1254">
            <v>29.57</v>
          </cell>
          <cell r="V1254">
            <v>3.0000000000001137E-2</v>
          </cell>
          <cell r="X1254">
            <v>29.6</v>
          </cell>
          <cell r="Y1254">
            <v>0.31193488943488956</v>
          </cell>
          <cell r="Z1254">
            <v>28.55</v>
          </cell>
          <cell r="AA1254">
            <v>3.6999999999999998E-2</v>
          </cell>
          <cell r="AB1254" t="str">
            <v>YES</v>
          </cell>
          <cell r="AC1254">
            <v>29.6</v>
          </cell>
          <cell r="AD1254" t="str">
            <v>I</v>
          </cell>
          <cell r="AE1254" t="e">
            <v>#N/A</v>
          </cell>
          <cell r="AF1254" t="e">
            <v>#N/A</v>
          </cell>
          <cell r="AG1254">
            <v>1</v>
          </cell>
          <cell r="AH1254" t="e">
            <v>#N/A</v>
          </cell>
          <cell r="AI1254">
            <v>0</v>
          </cell>
          <cell r="AJ1254">
            <v>0</v>
          </cell>
          <cell r="AL1254" t="e">
            <v>#N/A</v>
          </cell>
          <cell r="AM1254" t="e">
            <v>#N/A</v>
          </cell>
          <cell r="AN1254" t="str">
            <v/>
          </cell>
          <cell r="AO1254" t="str">
            <v>x</v>
          </cell>
        </row>
        <row r="1255">
          <cell r="B1255" t="str">
            <v>SHI135AHK1SAMGB</v>
          </cell>
          <cell r="C1255" t="str">
            <v>Dilex-AHK</v>
          </cell>
          <cell r="D1255" t="str">
            <v>I135/AHK1S/AMGB</v>
          </cell>
          <cell r="G1255" t="str">
            <v>EA</v>
          </cell>
          <cell r="J1255" t="str">
            <v>I</v>
          </cell>
          <cell r="K1255">
            <v>0.02</v>
          </cell>
          <cell r="L1255">
            <v>24.87</v>
          </cell>
          <cell r="M1255">
            <v>0.55000000000000004</v>
          </cell>
          <cell r="N1255">
            <v>11.1915</v>
          </cell>
          <cell r="O1255">
            <v>1.0200000000000001E-2</v>
          </cell>
          <cell r="P1255">
            <v>0</v>
          </cell>
          <cell r="Q1255">
            <v>0</v>
          </cell>
          <cell r="R1255">
            <v>11.201699999999999</v>
          </cell>
          <cell r="S1255">
            <v>1</v>
          </cell>
          <cell r="T1255">
            <v>2.64</v>
          </cell>
          <cell r="U1255">
            <v>29.57</v>
          </cell>
          <cell r="V1255">
            <v>3.0000000000001137E-2</v>
          </cell>
          <cell r="X1255">
            <v>29.6</v>
          </cell>
          <cell r="Y1255">
            <v>0.31193488943488956</v>
          </cell>
          <cell r="Z1255">
            <v>28.55</v>
          </cell>
          <cell r="AA1255">
            <v>3.6999999999999998E-2</v>
          </cell>
          <cell r="AB1255" t="str">
            <v>YES</v>
          </cell>
          <cell r="AC1255">
            <v>29.6</v>
          </cell>
          <cell r="AD1255" t="str">
            <v>I</v>
          </cell>
          <cell r="AE1255" t="e">
            <v>#N/A</v>
          </cell>
          <cell r="AF1255" t="e">
            <v>#N/A</v>
          </cell>
          <cell r="AG1255">
            <v>1</v>
          </cell>
          <cell r="AH1255" t="e">
            <v>#N/A</v>
          </cell>
          <cell r="AI1255">
            <v>0</v>
          </cell>
          <cell r="AJ1255">
            <v>0</v>
          </cell>
          <cell r="AL1255" t="e">
            <v>#N/A</v>
          </cell>
          <cell r="AM1255" t="e">
            <v>#N/A</v>
          </cell>
          <cell r="AN1255" t="str">
            <v/>
          </cell>
          <cell r="AO1255" t="str">
            <v>x</v>
          </cell>
        </row>
        <row r="1256">
          <cell r="B1256" t="str">
            <v>SHVAHK</v>
          </cell>
          <cell r="C1256" t="str">
            <v>Dilex-AHK</v>
          </cell>
          <cell r="D1256" t="str">
            <v>V/AHK</v>
          </cell>
          <cell r="G1256" t="str">
            <v>EA</v>
          </cell>
          <cell r="J1256" t="str">
            <v>I</v>
          </cell>
          <cell r="K1256">
            <v>0.02</v>
          </cell>
          <cell r="L1256">
            <v>3.65</v>
          </cell>
          <cell r="M1256">
            <v>0.55000000000000004</v>
          </cell>
          <cell r="N1256">
            <v>1.6424999999999998</v>
          </cell>
          <cell r="O1256">
            <v>1.0200000000000001E-2</v>
          </cell>
          <cell r="P1256">
            <v>0</v>
          </cell>
          <cell r="Q1256">
            <v>0</v>
          </cell>
          <cell r="R1256">
            <v>1.6526999999999998</v>
          </cell>
          <cell r="S1256">
            <v>1</v>
          </cell>
          <cell r="T1256">
            <v>2.64</v>
          </cell>
          <cell r="U1256">
            <v>4.3600000000000003</v>
          </cell>
          <cell r="V1256">
            <v>-0.01</v>
          </cell>
          <cell r="X1256">
            <v>4.3499999999999996</v>
          </cell>
          <cell r="Y1256">
            <v>0.30921630094043895</v>
          </cell>
          <cell r="Z1256">
            <v>4.2</v>
          </cell>
          <cell r="AA1256">
            <v>3.5999999999999997E-2</v>
          </cell>
          <cell r="AB1256" t="str">
            <v>YES</v>
          </cell>
          <cell r="AC1256">
            <v>4.3499999999999996</v>
          </cell>
          <cell r="AD1256" t="str">
            <v>I</v>
          </cell>
          <cell r="AE1256" t="e">
            <v>#N/A</v>
          </cell>
          <cell r="AF1256" t="e">
            <v>#N/A</v>
          </cell>
          <cell r="AG1256">
            <v>1</v>
          </cell>
          <cell r="AH1256" t="e">
            <v>#N/A</v>
          </cell>
          <cell r="AI1256">
            <v>0</v>
          </cell>
          <cell r="AJ1256">
            <v>0</v>
          </cell>
          <cell r="AL1256" t="e">
            <v>#N/A</v>
          </cell>
          <cell r="AM1256" t="e">
            <v>#N/A</v>
          </cell>
          <cell r="AN1256" t="str">
            <v/>
          </cell>
          <cell r="AO1256" t="str">
            <v>x</v>
          </cell>
        </row>
        <row r="1257">
          <cell r="B1257" t="str">
            <v>SHEAHK1SAMGB</v>
          </cell>
          <cell r="C1257" t="str">
            <v>Dilex-AHK</v>
          </cell>
          <cell r="D1257" t="str">
            <v>E/AHK1S/AMGB</v>
          </cell>
          <cell r="G1257" t="str">
            <v>EA</v>
          </cell>
          <cell r="J1257" t="str">
            <v>I</v>
          </cell>
          <cell r="K1257">
            <v>0.01</v>
          </cell>
          <cell r="L1257">
            <v>16.21</v>
          </cell>
          <cell r="M1257">
            <v>0.55000000000000004</v>
          </cell>
          <cell r="N1257">
            <v>7.2944999999999993</v>
          </cell>
          <cell r="O1257">
            <v>1.01E-2</v>
          </cell>
          <cell r="P1257">
            <v>0</v>
          </cell>
          <cell r="Q1257">
            <v>0</v>
          </cell>
          <cell r="R1257">
            <v>7.3045999999999998</v>
          </cell>
          <cell r="S1257">
            <v>1</v>
          </cell>
          <cell r="T1257">
            <v>2.64</v>
          </cell>
          <cell r="U1257">
            <v>19.28</v>
          </cell>
          <cell r="V1257">
            <v>2.0000000000003126E-2</v>
          </cell>
          <cell r="X1257">
            <v>19.3</v>
          </cell>
          <cell r="Y1257">
            <v>0.31186057465850225</v>
          </cell>
          <cell r="Z1257">
            <v>18.600000000000001</v>
          </cell>
          <cell r="AA1257">
            <v>3.7999999999999999E-2</v>
          </cell>
          <cell r="AB1257" t="str">
            <v>YES</v>
          </cell>
          <cell r="AC1257">
            <v>19.3</v>
          </cell>
          <cell r="AD1257" t="str">
            <v>I</v>
          </cell>
          <cell r="AE1257" t="e">
            <v>#N/A</v>
          </cell>
          <cell r="AF1257" t="e">
            <v>#N/A</v>
          </cell>
          <cell r="AG1257">
            <v>1</v>
          </cell>
          <cell r="AH1257" t="e">
            <v>#N/A</v>
          </cell>
          <cell r="AI1257">
            <v>0</v>
          </cell>
          <cell r="AJ1257">
            <v>0</v>
          </cell>
          <cell r="AL1257" t="e">
            <v>#N/A</v>
          </cell>
          <cell r="AM1257" t="e">
            <v>#N/A</v>
          </cell>
          <cell r="AN1257" t="str">
            <v/>
          </cell>
          <cell r="AO1257" t="str">
            <v>x</v>
          </cell>
        </row>
        <row r="1258">
          <cell r="B1258" t="str">
            <v>SHAHK1S80ACGB</v>
          </cell>
          <cell r="C1258" t="str">
            <v>Dilex-AHK</v>
          </cell>
          <cell r="D1258" t="str">
            <v>AHK1S80ACGB</v>
          </cell>
          <cell r="E1258" t="str">
            <v>5/16" x 8'</v>
          </cell>
          <cell r="G1258" t="str">
            <v>EA</v>
          </cell>
          <cell r="J1258" t="str">
            <v>I</v>
          </cell>
          <cell r="K1258">
            <v>0.98</v>
          </cell>
          <cell r="L1258">
            <v>38.159999999999997</v>
          </cell>
          <cell r="M1258">
            <v>0.55000000000000004</v>
          </cell>
          <cell r="N1258">
            <v>17.171999999999997</v>
          </cell>
          <cell r="O1258">
            <v>1.9799999999999998E-2</v>
          </cell>
          <cell r="P1258">
            <v>0</v>
          </cell>
          <cell r="Q1258">
            <v>0</v>
          </cell>
          <cell r="R1258">
            <v>17.191799999999997</v>
          </cell>
          <cell r="S1258">
            <v>1</v>
          </cell>
          <cell r="T1258">
            <v>2.64</v>
          </cell>
          <cell r="U1258">
            <v>45.39</v>
          </cell>
          <cell r="V1258">
            <v>1.0000000000005116E-2</v>
          </cell>
          <cell r="X1258">
            <v>45.4</v>
          </cell>
          <cell r="Y1258">
            <v>0.31150180216259532</v>
          </cell>
          <cell r="Z1258">
            <v>43.8</v>
          </cell>
          <cell r="AA1258">
            <v>3.6999999999999998E-2</v>
          </cell>
          <cell r="AB1258" t="str">
            <v>YES</v>
          </cell>
          <cell r="AC1258">
            <v>45.4</v>
          </cell>
          <cell r="AD1258" t="str">
            <v>I</v>
          </cell>
          <cell r="AE1258" t="e">
            <v>#N/A</v>
          </cell>
          <cell r="AF1258" t="e">
            <v>#N/A</v>
          </cell>
          <cell r="AG1258">
            <v>1</v>
          </cell>
          <cell r="AH1258" t="e">
            <v>#N/A</v>
          </cell>
          <cell r="AI1258">
            <v>0</v>
          </cell>
          <cell r="AJ1258">
            <v>0</v>
          </cell>
          <cell r="AL1258" t="e">
            <v>#N/A</v>
          </cell>
          <cell r="AM1258" t="e">
            <v>#N/A</v>
          </cell>
          <cell r="AN1258" t="str">
            <v/>
          </cell>
          <cell r="AO1258" t="str">
            <v>x</v>
          </cell>
        </row>
        <row r="1259">
          <cell r="B1259" t="str">
            <v>SHAHK1S100ACGB</v>
          </cell>
          <cell r="C1259" t="str">
            <v>Dilex-AHK</v>
          </cell>
          <cell r="D1259" t="str">
            <v>AHK1S100ACGB</v>
          </cell>
          <cell r="E1259" t="str">
            <v>3/8" x 8'</v>
          </cell>
          <cell r="G1259" t="str">
            <v>EA</v>
          </cell>
          <cell r="J1259" t="str">
            <v>I</v>
          </cell>
          <cell r="K1259">
            <v>1.0900000000000001</v>
          </cell>
          <cell r="L1259">
            <v>39.21</v>
          </cell>
          <cell r="M1259">
            <v>0.55000000000000004</v>
          </cell>
          <cell r="N1259">
            <v>17.644499999999997</v>
          </cell>
          <cell r="O1259">
            <v>2.0900000000000002E-2</v>
          </cell>
          <cell r="P1259">
            <v>0</v>
          </cell>
          <cell r="Q1259">
            <v>0</v>
          </cell>
          <cell r="R1259">
            <v>17.665399999999998</v>
          </cell>
          <cell r="S1259">
            <v>1</v>
          </cell>
          <cell r="T1259">
            <v>2.64</v>
          </cell>
          <cell r="U1259">
            <v>46.64</v>
          </cell>
          <cell r="V1259">
            <v>0.01</v>
          </cell>
          <cell r="X1259">
            <v>46.65</v>
          </cell>
          <cell r="Y1259">
            <v>0.31149176653999816</v>
          </cell>
          <cell r="Z1259">
            <v>45</v>
          </cell>
          <cell r="AA1259">
            <v>3.6999999999999998E-2</v>
          </cell>
          <cell r="AB1259" t="str">
            <v>YES</v>
          </cell>
          <cell r="AC1259">
            <v>46.65</v>
          </cell>
          <cell r="AD1259" t="str">
            <v>I</v>
          </cell>
          <cell r="AE1259" t="e">
            <v>#N/A</v>
          </cell>
          <cell r="AF1259" t="e">
            <v>#N/A</v>
          </cell>
          <cell r="AG1259">
            <v>1</v>
          </cell>
          <cell r="AH1259" t="e">
            <v>#N/A</v>
          </cell>
          <cell r="AI1259">
            <v>0</v>
          </cell>
          <cell r="AJ1259">
            <v>0</v>
          </cell>
          <cell r="AL1259" t="e">
            <v>#N/A</v>
          </cell>
          <cell r="AM1259" t="e">
            <v>#N/A</v>
          </cell>
          <cell r="AN1259" t="str">
            <v/>
          </cell>
          <cell r="AO1259" t="str">
            <v>x</v>
          </cell>
        </row>
        <row r="1260">
          <cell r="B1260" t="str">
            <v>SHAHK1S125ACGB</v>
          </cell>
          <cell r="C1260" t="str">
            <v>Dilex-AHK</v>
          </cell>
          <cell r="D1260" t="str">
            <v>AHK1S125ACGB</v>
          </cell>
          <cell r="E1260" t="str">
            <v>1/2" x 8'</v>
          </cell>
          <cell r="G1260" t="str">
            <v>EA</v>
          </cell>
          <cell r="J1260" t="str">
            <v>I</v>
          </cell>
          <cell r="K1260">
            <v>1.1000000000000001</v>
          </cell>
          <cell r="L1260">
            <v>40.39</v>
          </cell>
          <cell r="M1260">
            <v>0.55000000000000004</v>
          </cell>
          <cell r="N1260">
            <v>18.1755</v>
          </cell>
          <cell r="O1260">
            <v>2.1000000000000001E-2</v>
          </cell>
          <cell r="P1260">
            <v>0</v>
          </cell>
          <cell r="Q1260">
            <v>0</v>
          </cell>
          <cell r="R1260">
            <v>18.1965</v>
          </cell>
          <cell r="S1260">
            <v>1</v>
          </cell>
          <cell r="T1260">
            <v>2.64</v>
          </cell>
          <cell r="U1260">
            <v>48.04</v>
          </cell>
          <cell r="V1260">
            <v>0.01</v>
          </cell>
          <cell r="X1260">
            <v>48.05</v>
          </cell>
          <cell r="Y1260">
            <v>0.31145586983256079</v>
          </cell>
          <cell r="Z1260">
            <v>46.35</v>
          </cell>
          <cell r="AA1260">
            <v>3.6999999999999998E-2</v>
          </cell>
          <cell r="AB1260" t="str">
            <v>YES</v>
          </cell>
          <cell r="AC1260">
            <v>48.05</v>
          </cell>
          <cell r="AD1260" t="str">
            <v>I</v>
          </cell>
          <cell r="AE1260" t="e">
            <v>#N/A</v>
          </cell>
          <cell r="AF1260" t="e">
            <v>#N/A</v>
          </cell>
          <cell r="AG1260">
            <v>1</v>
          </cell>
          <cell r="AH1260" t="e">
            <v>#N/A</v>
          </cell>
          <cell r="AI1260">
            <v>0</v>
          </cell>
          <cell r="AJ1260">
            <v>0</v>
          </cell>
          <cell r="AL1260" t="e">
            <v>#N/A</v>
          </cell>
          <cell r="AM1260" t="e">
            <v>#N/A</v>
          </cell>
          <cell r="AN1260" t="str">
            <v/>
          </cell>
          <cell r="AO1260" t="str">
            <v>x</v>
          </cell>
        </row>
        <row r="1261">
          <cell r="B1261" t="str">
            <v>SHE90AHK1SACGB</v>
          </cell>
          <cell r="C1261" t="str">
            <v>Dilex-AHK</v>
          </cell>
          <cell r="D1261" t="str">
            <v>E90/AHK1S/ACGB</v>
          </cell>
          <cell r="G1261" t="str">
            <v>EA</v>
          </cell>
          <cell r="J1261" t="str">
            <v>I</v>
          </cell>
          <cell r="K1261">
            <v>0.03</v>
          </cell>
          <cell r="L1261">
            <v>24.87</v>
          </cell>
          <cell r="M1261">
            <v>0.55000000000000004</v>
          </cell>
          <cell r="N1261">
            <v>11.1915</v>
          </cell>
          <cell r="O1261">
            <v>1.03E-2</v>
          </cell>
          <cell r="P1261">
            <v>0</v>
          </cell>
          <cell r="Q1261">
            <v>0</v>
          </cell>
          <cell r="R1261">
            <v>11.2018</v>
          </cell>
          <cell r="S1261">
            <v>1</v>
          </cell>
          <cell r="T1261">
            <v>2.64</v>
          </cell>
          <cell r="U1261">
            <v>29.57</v>
          </cell>
          <cell r="V1261">
            <v>3.0000000000001137E-2</v>
          </cell>
          <cell r="X1261">
            <v>29.6</v>
          </cell>
          <cell r="Y1261">
            <v>0.31192874692874695</v>
          </cell>
          <cell r="Z1261">
            <v>28.55</v>
          </cell>
          <cell r="AA1261">
            <v>3.6999999999999998E-2</v>
          </cell>
          <cell r="AB1261" t="str">
            <v>YES</v>
          </cell>
          <cell r="AC1261">
            <v>29.6</v>
          </cell>
          <cell r="AD1261" t="str">
            <v>I</v>
          </cell>
          <cell r="AE1261" t="e">
            <v>#N/A</v>
          </cell>
          <cell r="AF1261" t="e">
            <v>#N/A</v>
          </cell>
          <cell r="AG1261">
            <v>1</v>
          </cell>
          <cell r="AH1261" t="e">
            <v>#N/A</v>
          </cell>
          <cell r="AI1261">
            <v>0</v>
          </cell>
          <cell r="AJ1261">
            <v>0</v>
          </cell>
          <cell r="AL1261" t="e">
            <v>#N/A</v>
          </cell>
          <cell r="AM1261" t="e">
            <v>#N/A</v>
          </cell>
          <cell r="AN1261" t="str">
            <v/>
          </cell>
          <cell r="AO1261" t="str">
            <v>x</v>
          </cell>
        </row>
        <row r="1262">
          <cell r="B1262" t="str">
            <v>SHE135AHK1SACGB</v>
          </cell>
          <cell r="C1262" t="str">
            <v>Dilex-AHK</v>
          </cell>
          <cell r="D1262" t="str">
            <v>E135/AHK1S/ACGB</v>
          </cell>
          <cell r="G1262" t="str">
            <v>EA</v>
          </cell>
          <cell r="J1262" t="str">
            <v>I</v>
          </cell>
          <cell r="K1262">
            <v>0.01</v>
          </cell>
          <cell r="L1262">
            <v>24.87</v>
          </cell>
          <cell r="M1262">
            <v>0.55000000000000004</v>
          </cell>
          <cell r="N1262">
            <v>11.1915</v>
          </cell>
          <cell r="O1262">
            <v>1.01E-2</v>
          </cell>
          <cell r="P1262">
            <v>0</v>
          </cell>
          <cell r="Q1262">
            <v>0</v>
          </cell>
          <cell r="R1262">
            <v>11.201599999999999</v>
          </cell>
          <cell r="S1262">
            <v>1</v>
          </cell>
          <cell r="T1262">
            <v>2.64</v>
          </cell>
          <cell r="U1262">
            <v>29.57</v>
          </cell>
          <cell r="V1262">
            <v>3.0000000000001137E-2</v>
          </cell>
          <cell r="X1262">
            <v>29.6</v>
          </cell>
          <cell r="Y1262">
            <v>0.31194103194103207</v>
          </cell>
          <cell r="Z1262">
            <v>28.5</v>
          </cell>
          <cell r="AA1262">
            <v>3.9E-2</v>
          </cell>
          <cell r="AB1262" t="str">
            <v>YES</v>
          </cell>
          <cell r="AC1262">
            <v>29.6</v>
          </cell>
          <cell r="AD1262" t="str">
            <v>I</v>
          </cell>
          <cell r="AE1262" t="e">
            <v>#N/A</v>
          </cell>
          <cell r="AF1262" t="e">
            <v>#N/A</v>
          </cell>
          <cell r="AG1262">
            <v>1</v>
          </cell>
          <cell r="AH1262" t="e">
            <v>#N/A</v>
          </cell>
          <cell r="AI1262">
            <v>0</v>
          </cell>
          <cell r="AJ1262">
            <v>0</v>
          </cell>
          <cell r="AL1262" t="e">
            <v>#N/A</v>
          </cell>
          <cell r="AM1262" t="e">
            <v>#N/A</v>
          </cell>
          <cell r="AN1262" t="str">
            <v/>
          </cell>
          <cell r="AO1262" t="str">
            <v>x</v>
          </cell>
        </row>
        <row r="1263">
          <cell r="B1263" t="str">
            <v>SHI90AHK1SACGB</v>
          </cell>
          <cell r="C1263" t="str">
            <v>Dilex-AHK</v>
          </cell>
          <cell r="D1263" t="str">
            <v>I90/AHK1S/ACGB</v>
          </cell>
          <cell r="G1263" t="str">
            <v>EA</v>
          </cell>
          <cell r="J1263" t="str">
            <v>I</v>
          </cell>
          <cell r="K1263">
            <v>0.02</v>
          </cell>
          <cell r="L1263">
            <v>24.87</v>
          </cell>
          <cell r="M1263">
            <v>0.55000000000000004</v>
          </cell>
          <cell r="N1263">
            <v>11.1915</v>
          </cell>
          <cell r="O1263">
            <v>1.0200000000000001E-2</v>
          </cell>
          <cell r="P1263">
            <v>0</v>
          </cell>
          <cell r="Q1263">
            <v>0</v>
          </cell>
          <cell r="R1263">
            <v>11.201699999999999</v>
          </cell>
          <cell r="S1263">
            <v>1</v>
          </cell>
          <cell r="T1263">
            <v>2.64</v>
          </cell>
          <cell r="U1263">
            <v>29.57</v>
          </cell>
          <cell r="V1263">
            <v>3.0000000000001137E-2</v>
          </cell>
          <cell r="X1263">
            <v>29.6</v>
          </cell>
          <cell r="Y1263">
            <v>0.31193488943488956</v>
          </cell>
          <cell r="Z1263">
            <v>28.55</v>
          </cell>
          <cell r="AA1263">
            <v>3.6999999999999998E-2</v>
          </cell>
          <cell r="AB1263" t="str">
            <v>YES</v>
          </cell>
          <cell r="AC1263">
            <v>29.6</v>
          </cell>
          <cell r="AD1263" t="str">
            <v>I</v>
          </cell>
          <cell r="AE1263" t="e">
            <v>#N/A</v>
          </cell>
          <cell r="AF1263" t="e">
            <v>#N/A</v>
          </cell>
          <cell r="AG1263">
            <v>1</v>
          </cell>
          <cell r="AH1263" t="e">
            <v>#N/A</v>
          </cell>
          <cell r="AI1263">
            <v>0</v>
          </cell>
          <cell r="AJ1263">
            <v>0</v>
          </cell>
          <cell r="AL1263" t="e">
            <v>#N/A</v>
          </cell>
          <cell r="AM1263" t="e">
            <v>#N/A</v>
          </cell>
          <cell r="AN1263" t="str">
            <v/>
          </cell>
          <cell r="AO1263" t="str">
            <v>x</v>
          </cell>
        </row>
        <row r="1264">
          <cell r="B1264" t="str">
            <v>SHI135AHK1SACGB</v>
          </cell>
          <cell r="C1264" t="str">
            <v>Dilex-AHK</v>
          </cell>
          <cell r="D1264" t="str">
            <v>I135/AHK1S/ACGB</v>
          </cell>
          <cell r="G1264" t="str">
            <v>EA</v>
          </cell>
          <cell r="J1264" t="str">
            <v>I</v>
          </cell>
          <cell r="K1264">
            <v>0.02</v>
          </cell>
          <cell r="L1264">
            <v>24.87</v>
          </cell>
          <cell r="M1264">
            <v>0.55000000000000004</v>
          </cell>
          <cell r="N1264">
            <v>11.1915</v>
          </cell>
          <cell r="O1264">
            <v>1.0200000000000001E-2</v>
          </cell>
          <cell r="P1264">
            <v>0</v>
          </cell>
          <cell r="Q1264">
            <v>0</v>
          </cell>
          <cell r="R1264">
            <v>11.201699999999999</v>
          </cell>
          <cell r="S1264">
            <v>1</v>
          </cell>
          <cell r="T1264">
            <v>2.64</v>
          </cell>
          <cell r="U1264">
            <v>29.57</v>
          </cell>
          <cell r="V1264">
            <v>3.0000000000001137E-2</v>
          </cell>
          <cell r="X1264">
            <v>29.6</v>
          </cell>
          <cell r="Y1264">
            <v>0.31193488943488956</v>
          </cell>
          <cell r="Z1264">
            <v>28.55</v>
          </cell>
          <cell r="AA1264">
            <v>3.6999999999999998E-2</v>
          </cell>
          <cell r="AB1264" t="str">
            <v>YES</v>
          </cell>
          <cell r="AC1264">
            <v>29.6</v>
          </cell>
          <cell r="AD1264" t="str">
            <v>I</v>
          </cell>
          <cell r="AE1264" t="e">
            <v>#N/A</v>
          </cell>
          <cell r="AF1264" t="e">
            <v>#N/A</v>
          </cell>
          <cell r="AG1264">
            <v>1</v>
          </cell>
          <cell r="AH1264" t="e">
            <v>#N/A</v>
          </cell>
          <cell r="AI1264">
            <v>0</v>
          </cell>
          <cell r="AJ1264">
            <v>0</v>
          </cell>
          <cell r="AL1264" t="e">
            <v>#N/A</v>
          </cell>
          <cell r="AM1264" t="e">
            <v>#N/A</v>
          </cell>
          <cell r="AN1264" t="str">
            <v/>
          </cell>
          <cell r="AO1264" t="str">
            <v>x</v>
          </cell>
        </row>
        <row r="1265">
          <cell r="B1265" t="str">
            <v>SHVAHK</v>
          </cell>
          <cell r="C1265" t="str">
            <v>Dilex-AHK</v>
          </cell>
          <cell r="D1265" t="str">
            <v>V/AHK</v>
          </cell>
          <cell r="G1265" t="str">
            <v>EA</v>
          </cell>
          <cell r="J1265" t="str">
            <v>I</v>
          </cell>
          <cell r="K1265">
            <v>0.02</v>
          </cell>
          <cell r="L1265">
            <v>3.65</v>
          </cell>
          <cell r="M1265">
            <v>0.55000000000000004</v>
          </cell>
          <cell r="N1265">
            <v>1.6424999999999998</v>
          </cell>
          <cell r="O1265">
            <v>1.0200000000000001E-2</v>
          </cell>
          <cell r="P1265">
            <v>0</v>
          </cell>
          <cell r="Q1265">
            <v>0</v>
          </cell>
          <cell r="R1265">
            <v>1.6526999999999998</v>
          </cell>
          <cell r="S1265">
            <v>1</v>
          </cell>
          <cell r="T1265">
            <v>2.64</v>
          </cell>
          <cell r="U1265">
            <v>4.3600000000000003</v>
          </cell>
          <cell r="V1265">
            <v>-0.01</v>
          </cell>
          <cell r="X1265">
            <v>4.3499999999999996</v>
          </cell>
          <cell r="Y1265">
            <v>0.30921630094043895</v>
          </cell>
          <cell r="Z1265">
            <v>4.2</v>
          </cell>
          <cell r="AA1265">
            <v>3.5999999999999997E-2</v>
          </cell>
          <cell r="AB1265" t="str">
            <v>YES</v>
          </cell>
          <cell r="AC1265">
            <v>4.3499999999999996</v>
          </cell>
          <cell r="AD1265" t="str">
            <v>I</v>
          </cell>
          <cell r="AE1265" t="e">
            <v>#N/A</v>
          </cell>
          <cell r="AF1265" t="e">
            <v>#N/A</v>
          </cell>
          <cell r="AG1265">
            <v>1</v>
          </cell>
          <cell r="AH1265" t="e">
            <v>#N/A</v>
          </cell>
          <cell r="AI1265">
            <v>0</v>
          </cell>
          <cell r="AJ1265">
            <v>0</v>
          </cell>
          <cell r="AL1265" t="e">
            <v>#N/A</v>
          </cell>
          <cell r="AM1265" t="e">
            <v>#N/A</v>
          </cell>
          <cell r="AN1265" t="str">
            <v/>
          </cell>
          <cell r="AO1265" t="str">
            <v>x</v>
          </cell>
        </row>
        <row r="1266">
          <cell r="B1266" t="str">
            <v>SHEAHK1SACGB</v>
          </cell>
          <cell r="C1266" t="str">
            <v>Dilex-AHK</v>
          </cell>
          <cell r="D1266" t="str">
            <v>E/AHK1S/ACGB</v>
          </cell>
          <cell r="G1266" t="str">
            <v>EA</v>
          </cell>
          <cell r="J1266" t="str">
            <v>I</v>
          </cell>
          <cell r="K1266">
            <v>0.01</v>
          </cell>
          <cell r="L1266">
            <v>16.21</v>
          </cell>
          <cell r="M1266">
            <v>0.55000000000000004</v>
          </cell>
          <cell r="N1266">
            <v>7.2944999999999993</v>
          </cell>
          <cell r="O1266">
            <v>1.01E-2</v>
          </cell>
          <cell r="P1266">
            <v>0</v>
          </cell>
          <cell r="Q1266">
            <v>0</v>
          </cell>
          <cell r="R1266">
            <v>7.3045999999999998</v>
          </cell>
          <cell r="S1266">
            <v>1</v>
          </cell>
          <cell r="T1266">
            <v>2.64</v>
          </cell>
          <cell r="U1266">
            <v>19.28</v>
          </cell>
          <cell r="V1266">
            <v>2.0000000000003126E-2</v>
          </cell>
          <cell r="X1266">
            <v>19.3</v>
          </cell>
          <cell r="Y1266">
            <v>0.31186057465850225</v>
          </cell>
          <cell r="Z1266">
            <v>18.600000000000001</v>
          </cell>
          <cell r="AA1266">
            <v>3.7999999999999999E-2</v>
          </cell>
          <cell r="AB1266" t="str">
            <v>YES</v>
          </cell>
          <cell r="AC1266">
            <v>19.3</v>
          </cell>
          <cell r="AD1266" t="str">
            <v>I</v>
          </cell>
          <cell r="AE1266" t="e">
            <v>#N/A</v>
          </cell>
          <cell r="AF1266" t="e">
            <v>#N/A</v>
          </cell>
          <cell r="AG1266">
            <v>1</v>
          </cell>
          <cell r="AH1266" t="e">
            <v>#N/A</v>
          </cell>
          <cell r="AI1266">
            <v>0</v>
          </cell>
          <cell r="AJ1266">
            <v>0</v>
          </cell>
          <cell r="AL1266" t="e">
            <v>#N/A</v>
          </cell>
          <cell r="AM1266" t="e">
            <v>#N/A</v>
          </cell>
          <cell r="AN1266" t="str">
            <v/>
          </cell>
          <cell r="AO1266" t="str">
            <v>x</v>
          </cell>
        </row>
        <row r="1267">
          <cell r="B1267" t="str">
            <v>SHAHK1S80AGRB,AKGB,ATGB</v>
          </cell>
          <cell r="C1267" t="str">
            <v>Dilex-AHK</v>
          </cell>
          <cell r="D1267" t="str">
            <v>AHK1S80----</v>
          </cell>
          <cell r="E1267" t="str">
            <v>5/16" x 8'</v>
          </cell>
          <cell r="G1267" t="str">
            <v>EA</v>
          </cell>
          <cell r="J1267" t="str">
            <v>I</v>
          </cell>
          <cell r="K1267">
            <v>0.98</v>
          </cell>
          <cell r="L1267">
            <v>41.03</v>
          </cell>
          <cell r="M1267">
            <v>0.55000000000000004</v>
          </cell>
          <cell r="N1267">
            <v>18.4635</v>
          </cell>
          <cell r="O1267">
            <v>1.9799999999999998E-2</v>
          </cell>
          <cell r="P1267">
            <v>0</v>
          </cell>
          <cell r="Q1267">
            <v>0</v>
          </cell>
          <cell r="R1267">
            <v>18.4833</v>
          </cell>
          <cell r="S1267">
            <v>1</v>
          </cell>
          <cell r="T1267">
            <v>2.64</v>
          </cell>
          <cell r="U1267">
            <v>48.8</v>
          </cell>
          <cell r="V1267">
            <v>0</v>
          </cell>
          <cell r="X1267">
            <v>48.8</v>
          </cell>
          <cell r="Y1267">
            <v>0.31135245901639347</v>
          </cell>
          <cell r="Z1267">
            <v>47.05</v>
          </cell>
          <cell r="AA1267">
            <v>3.6999999999999998E-2</v>
          </cell>
          <cell r="AB1267" t="str">
            <v>YES</v>
          </cell>
          <cell r="AC1267">
            <v>48.8</v>
          </cell>
          <cell r="AD1267" t="str">
            <v>I</v>
          </cell>
          <cell r="AE1267" t="e">
            <v>#N/A</v>
          </cell>
          <cell r="AF1267" t="e">
            <v>#N/A</v>
          </cell>
          <cell r="AG1267">
            <v>1</v>
          </cell>
          <cell r="AH1267" t="e">
            <v>#N/A</v>
          </cell>
          <cell r="AI1267">
            <v>0</v>
          </cell>
          <cell r="AJ1267">
            <v>0</v>
          </cell>
          <cell r="AL1267" t="e">
            <v>#N/A</v>
          </cell>
          <cell r="AM1267" t="e">
            <v>#N/A</v>
          </cell>
          <cell r="AN1267" t="str">
            <v/>
          </cell>
          <cell r="AO1267" t="str">
            <v>x</v>
          </cell>
        </row>
        <row r="1268">
          <cell r="B1268" t="str">
            <v>SHAHK1S100AGRB,AKGB,ATGB</v>
          </cell>
          <cell r="C1268" t="str">
            <v>Dilex-AHK</v>
          </cell>
          <cell r="D1268" t="str">
            <v>AHK1S100----</v>
          </cell>
          <cell r="E1268" t="str">
            <v>3/8" x 8'</v>
          </cell>
          <cell r="G1268" t="str">
            <v>EA</v>
          </cell>
          <cell r="J1268" t="str">
            <v>I</v>
          </cell>
          <cell r="K1268">
            <v>1.08</v>
          </cell>
          <cell r="L1268">
            <v>42.08</v>
          </cell>
          <cell r="M1268">
            <v>0.55000000000000004</v>
          </cell>
          <cell r="N1268">
            <v>18.935999999999996</v>
          </cell>
          <cell r="O1268">
            <v>2.0799999999999999E-2</v>
          </cell>
          <cell r="P1268">
            <v>0</v>
          </cell>
          <cell r="Q1268">
            <v>0</v>
          </cell>
          <cell r="R1268">
            <v>18.956799999999998</v>
          </cell>
          <cell r="S1268">
            <v>1</v>
          </cell>
          <cell r="T1268">
            <v>2.64</v>
          </cell>
          <cell r="U1268">
            <v>50.05</v>
          </cell>
          <cell r="V1268">
            <v>0</v>
          </cell>
          <cell r="X1268">
            <v>50.05</v>
          </cell>
          <cell r="Y1268">
            <v>0.31135046771410418</v>
          </cell>
          <cell r="Z1268">
            <v>48.25</v>
          </cell>
          <cell r="AA1268">
            <v>3.6999999999999998E-2</v>
          </cell>
          <cell r="AB1268" t="str">
            <v>YES</v>
          </cell>
          <cell r="AC1268">
            <v>50.05</v>
          </cell>
          <cell r="AD1268" t="str">
            <v>I</v>
          </cell>
          <cell r="AE1268" t="e">
            <v>#N/A</v>
          </cell>
          <cell r="AF1268" t="e">
            <v>#N/A</v>
          </cell>
          <cell r="AG1268">
            <v>1</v>
          </cell>
          <cell r="AH1268" t="e">
            <v>#N/A</v>
          </cell>
          <cell r="AI1268">
            <v>0</v>
          </cell>
          <cell r="AJ1268">
            <v>0</v>
          </cell>
          <cell r="AL1268" t="e">
            <v>#N/A</v>
          </cell>
          <cell r="AM1268" t="e">
            <v>#N/A</v>
          </cell>
          <cell r="AN1268" t="str">
            <v/>
          </cell>
          <cell r="AO1268" t="str">
            <v>x</v>
          </cell>
        </row>
        <row r="1269">
          <cell r="B1269" t="str">
            <v>SHAHK1S125AGRB,AKGB,ATGB</v>
          </cell>
          <cell r="C1269" t="str">
            <v>Dilex-AHK</v>
          </cell>
          <cell r="D1269" t="str">
            <v>AHK1S125----</v>
          </cell>
          <cell r="E1269" t="str">
            <v>1/2" x 8'</v>
          </cell>
          <cell r="G1269" t="str">
            <v>EA</v>
          </cell>
          <cell r="J1269" t="str">
            <v>I</v>
          </cell>
          <cell r="K1269">
            <v>1.1100000000000001</v>
          </cell>
          <cell r="L1269">
            <v>43.26</v>
          </cell>
          <cell r="M1269">
            <v>0.55000000000000004</v>
          </cell>
          <cell r="N1269">
            <v>19.466999999999999</v>
          </cell>
          <cell r="O1269">
            <v>2.1100000000000001E-2</v>
          </cell>
          <cell r="P1269">
            <v>0</v>
          </cell>
          <cell r="Q1269">
            <v>0</v>
          </cell>
          <cell r="R1269">
            <v>19.488099999999999</v>
          </cell>
          <cell r="S1269">
            <v>1</v>
          </cell>
          <cell r="T1269">
            <v>2.64</v>
          </cell>
          <cell r="U1269">
            <v>51.45</v>
          </cell>
          <cell r="V1269">
            <v>0</v>
          </cell>
          <cell r="X1269">
            <v>51.45</v>
          </cell>
          <cell r="Y1269">
            <v>0.31131372029331222</v>
          </cell>
          <cell r="Z1269">
            <v>49.65</v>
          </cell>
          <cell r="AA1269">
            <v>3.5999999999999997E-2</v>
          </cell>
          <cell r="AB1269" t="str">
            <v>YES</v>
          </cell>
          <cell r="AC1269">
            <v>51.45</v>
          </cell>
          <cell r="AD1269" t="str">
            <v>I</v>
          </cell>
          <cell r="AE1269" t="e">
            <v>#N/A</v>
          </cell>
          <cell r="AF1269" t="e">
            <v>#N/A</v>
          </cell>
          <cell r="AG1269">
            <v>1</v>
          </cell>
          <cell r="AH1269" t="e">
            <v>#N/A</v>
          </cell>
          <cell r="AI1269">
            <v>0</v>
          </cell>
          <cell r="AJ1269">
            <v>0</v>
          </cell>
          <cell r="AL1269" t="e">
            <v>#N/A</v>
          </cell>
          <cell r="AM1269" t="e">
            <v>#N/A</v>
          </cell>
          <cell r="AN1269" t="str">
            <v/>
          </cell>
          <cell r="AO1269" t="str">
            <v>x</v>
          </cell>
        </row>
        <row r="1270">
          <cell r="B1270" t="str">
            <v>SHAHK1S150AGRB</v>
          </cell>
          <cell r="C1270" t="str">
            <v>Dilex-AHK</v>
          </cell>
          <cell r="D1270" t="str">
            <v>AHK1S150AGRB</v>
          </cell>
          <cell r="E1270" t="str">
            <v>9/16" x 8'</v>
          </cell>
          <cell r="G1270" t="str">
            <v>EA</v>
          </cell>
          <cell r="I1270" t="str">
            <v>a</v>
          </cell>
          <cell r="J1270" t="str">
            <v>I</v>
          </cell>
          <cell r="K1270">
            <v>1.32</v>
          </cell>
          <cell r="L1270">
            <v>44.56</v>
          </cell>
          <cell r="M1270">
            <v>0.55000000000000004</v>
          </cell>
          <cell r="N1270">
            <v>20.052</v>
          </cell>
          <cell r="O1270">
            <v>2.3200000000000002E-2</v>
          </cell>
          <cell r="P1270">
            <v>0</v>
          </cell>
          <cell r="Q1270">
            <v>0</v>
          </cell>
          <cell r="R1270">
            <v>20.075199999999999</v>
          </cell>
          <cell r="S1270">
            <v>1</v>
          </cell>
          <cell r="T1270">
            <v>2.64</v>
          </cell>
          <cell r="U1270">
            <v>53</v>
          </cell>
          <cell r="V1270">
            <v>0</v>
          </cell>
          <cell r="X1270">
            <v>53</v>
          </cell>
          <cell r="Y1270">
            <v>0.31131389365351636</v>
          </cell>
          <cell r="Z1270">
            <v>51.1</v>
          </cell>
          <cell r="AA1270">
            <v>3.6999999999999998E-2</v>
          </cell>
          <cell r="AB1270" t="str">
            <v>YES</v>
          </cell>
          <cell r="AC1270">
            <v>53</v>
          </cell>
          <cell r="AD1270" t="str">
            <v>I</v>
          </cell>
          <cell r="AE1270" t="e">
            <v>#N/A</v>
          </cell>
          <cell r="AF1270" t="e">
            <v>#N/A</v>
          </cell>
          <cell r="AG1270">
            <v>1</v>
          </cell>
          <cell r="AH1270" t="e">
            <v>#N/A</v>
          </cell>
          <cell r="AI1270">
            <v>0</v>
          </cell>
          <cell r="AJ1270">
            <v>0</v>
          </cell>
          <cell r="AL1270" t="e">
            <v>#N/A</v>
          </cell>
          <cell r="AM1270" t="e">
            <v>#N/A</v>
          </cell>
          <cell r="AN1270" t="str">
            <v/>
          </cell>
          <cell r="AO1270" t="str">
            <v>x</v>
          </cell>
        </row>
        <row r="1271">
          <cell r="B1271" t="str">
            <v>SHE90AHK1SAKGB,ATGB</v>
          </cell>
          <cell r="C1271" t="str">
            <v>Dilex-AHK</v>
          </cell>
          <cell r="D1271" t="str">
            <v>E90/AHK1S/----</v>
          </cell>
          <cell r="G1271" t="str">
            <v>EA</v>
          </cell>
          <cell r="J1271" t="str">
            <v>I</v>
          </cell>
          <cell r="K1271">
            <v>0.03</v>
          </cell>
          <cell r="L1271">
            <v>24.87</v>
          </cell>
          <cell r="M1271">
            <v>0.55000000000000004</v>
          </cell>
          <cell r="N1271">
            <v>11.1915</v>
          </cell>
          <cell r="O1271">
            <v>1.03E-2</v>
          </cell>
          <cell r="P1271">
            <v>0</v>
          </cell>
          <cell r="Q1271">
            <v>0</v>
          </cell>
          <cell r="R1271">
            <v>11.2018</v>
          </cell>
          <cell r="S1271">
            <v>1</v>
          </cell>
          <cell r="T1271">
            <v>2.64</v>
          </cell>
          <cell r="U1271">
            <v>29.57</v>
          </cell>
          <cell r="V1271">
            <v>3.0000000000001137E-2</v>
          </cell>
          <cell r="X1271">
            <v>29.6</v>
          </cell>
          <cell r="Y1271">
            <v>0.31192874692874695</v>
          </cell>
          <cell r="Z1271">
            <v>28.55</v>
          </cell>
          <cell r="AA1271">
            <v>3.6999999999999998E-2</v>
          </cell>
          <cell r="AB1271" t="str">
            <v>YES</v>
          </cell>
          <cell r="AC1271">
            <v>29.6</v>
          </cell>
          <cell r="AD1271" t="str">
            <v>I</v>
          </cell>
          <cell r="AE1271" t="e">
            <v>#N/A</v>
          </cell>
          <cell r="AF1271" t="e">
            <v>#N/A</v>
          </cell>
          <cell r="AG1271">
            <v>1</v>
          </cell>
          <cell r="AH1271" t="e">
            <v>#N/A</v>
          </cell>
          <cell r="AI1271">
            <v>0</v>
          </cell>
          <cell r="AJ1271">
            <v>0</v>
          </cell>
          <cell r="AL1271" t="e">
            <v>#N/A</v>
          </cell>
          <cell r="AM1271" t="e">
            <v>#N/A</v>
          </cell>
          <cell r="AN1271" t="str">
            <v/>
          </cell>
          <cell r="AO1271" t="str">
            <v>x</v>
          </cell>
        </row>
        <row r="1272">
          <cell r="B1272" t="str">
            <v>SHE135AHK1SAKGB,ATGB</v>
          </cell>
          <cell r="C1272" t="str">
            <v>Dilex-AHK</v>
          </cell>
          <cell r="D1272" t="str">
            <v>E135/AHK1S/----</v>
          </cell>
          <cell r="G1272" t="str">
            <v>EA</v>
          </cell>
          <cell r="J1272" t="str">
            <v>I</v>
          </cell>
          <cell r="K1272">
            <v>0.01</v>
          </cell>
          <cell r="L1272">
            <v>24.87</v>
          </cell>
          <cell r="M1272">
            <v>0.55000000000000004</v>
          </cell>
          <cell r="N1272">
            <v>11.1915</v>
          </cell>
          <cell r="O1272">
            <v>1.01E-2</v>
          </cell>
          <cell r="P1272">
            <v>0</v>
          </cell>
          <cell r="Q1272">
            <v>0</v>
          </cell>
          <cell r="R1272">
            <v>11.201599999999999</v>
          </cell>
          <cell r="S1272">
            <v>1</v>
          </cell>
          <cell r="T1272">
            <v>2.64</v>
          </cell>
          <cell r="U1272">
            <v>29.57</v>
          </cell>
          <cell r="V1272">
            <v>3.0000000000001137E-2</v>
          </cell>
          <cell r="X1272">
            <v>29.6</v>
          </cell>
          <cell r="Y1272">
            <v>0.31194103194103207</v>
          </cell>
          <cell r="Z1272">
            <v>28.5</v>
          </cell>
          <cell r="AA1272">
            <v>3.9E-2</v>
          </cell>
          <cell r="AB1272" t="str">
            <v>YES</v>
          </cell>
          <cell r="AC1272">
            <v>29.6</v>
          </cell>
          <cell r="AD1272" t="str">
            <v>I</v>
          </cell>
          <cell r="AE1272" t="e">
            <v>#N/A</v>
          </cell>
          <cell r="AF1272" t="e">
            <v>#N/A</v>
          </cell>
          <cell r="AG1272">
            <v>1</v>
          </cell>
          <cell r="AH1272" t="e">
            <v>#N/A</v>
          </cell>
          <cell r="AI1272">
            <v>0</v>
          </cell>
          <cell r="AJ1272">
            <v>0</v>
          </cell>
          <cell r="AL1272" t="e">
            <v>#N/A</v>
          </cell>
          <cell r="AM1272" t="e">
            <v>#N/A</v>
          </cell>
          <cell r="AN1272" t="str">
            <v/>
          </cell>
          <cell r="AO1272" t="str">
            <v>x</v>
          </cell>
        </row>
        <row r="1273">
          <cell r="B1273" t="str">
            <v>SHI90AHK1SAKGB,ATGB</v>
          </cell>
          <cell r="C1273" t="str">
            <v>Dilex-AHK</v>
          </cell>
          <cell r="D1273" t="str">
            <v>I90/AHK1S/----</v>
          </cell>
          <cell r="G1273" t="str">
            <v>EA</v>
          </cell>
          <cell r="J1273" t="str">
            <v>I</v>
          </cell>
          <cell r="K1273">
            <v>0.02</v>
          </cell>
          <cell r="L1273">
            <v>24.87</v>
          </cell>
          <cell r="M1273">
            <v>0.55000000000000004</v>
          </cell>
          <cell r="N1273">
            <v>11.1915</v>
          </cell>
          <cell r="O1273">
            <v>1.0200000000000001E-2</v>
          </cell>
          <cell r="P1273">
            <v>0</v>
          </cell>
          <cell r="Q1273">
            <v>0</v>
          </cell>
          <cell r="R1273">
            <v>11.201699999999999</v>
          </cell>
          <cell r="S1273">
            <v>1</v>
          </cell>
          <cell r="T1273">
            <v>2.64</v>
          </cell>
          <cell r="U1273">
            <v>29.57</v>
          </cell>
          <cell r="V1273">
            <v>3.0000000000001137E-2</v>
          </cell>
          <cell r="X1273">
            <v>29.6</v>
          </cell>
          <cell r="Y1273">
            <v>0.31193488943488956</v>
          </cell>
          <cell r="Z1273">
            <v>28.55</v>
          </cell>
          <cell r="AA1273">
            <v>3.6999999999999998E-2</v>
          </cell>
          <cell r="AB1273" t="str">
            <v>YES</v>
          </cell>
          <cell r="AC1273">
            <v>29.6</v>
          </cell>
          <cell r="AD1273" t="str">
            <v>I</v>
          </cell>
          <cell r="AE1273" t="e">
            <v>#N/A</v>
          </cell>
          <cell r="AF1273" t="e">
            <v>#N/A</v>
          </cell>
          <cell r="AG1273">
            <v>1</v>
          </cell>
          <cell r="AH1273" t="e">
            <v>#N/A</v>
          </cell>
          <cell r="AI1273">
            <v>0</v>
          </cell>
          <cell r="AJ1273">
            <v>0</v>
          </cell>
          <cell r="AL1273" t="e">
            <v>#N/A</v>
          </cell>
          <cell r="AM1273" t="e">
            <v>#N/A</v>
          </cell>
          <cell r="AN1273" t="str">
            <v/>
          </cell>
          <cell r="AO1273" t="str">
            <v>x</v>
          </cell>
        </row>
        <row r="1274">
          <cell r="B1274" t="str">
            <v>SHI135AHK1SAKGB,ATGB</v>
          </cell>
          <cell r="C1274" t="str">
            <v>Dilex-AHK</v>
          </cell>
          <cell r="D1274" t="str">
            <v>I135/AHK1S/----</v>
          </cell>
          <cell r="G1274" t="str">
            <v>EA</v>
          </cell>
          <cell r="J1274" t="str">
            <v>I</v>
          </cell>
          <cell r="K1274">
            <v>0.02</v>
          </cell>
          <cell r="L1274">
            <v>24.87</v>
          </cell>
          <cell r="M1274">
            <v>0.55000000000000004</v>
          </cell>
          <cell r="N1274">
            <v>11.1915</v>
          </cell>
          <cell r="O1274">
            <v>1.0200000000000001E-2</v>
          </cell>
          <cell r="P1274">
            <v>0</v>
          </cell>
          <cell r="Q1274">
            <v>0</v>
          </cell>
          <cell r="R1274">
            <v>11.201699999999999</v>
          </cell>
          <cell r="S1274">
            <v>1</v>
          </cell>
          <cell r="T1274">
            <v>2.64</v>
          </cell>
          <cell r="U1274">
            <v>29.57</v>
          </cell>
          <cell r="V1274">
            <v>3.0000000000001137E-2</v>
          </cell>
          <cell r="X1274">
            <v>29.6</v>
          </cell>
          <cell r="Y1274">
            <v>0.31193488943488956</v>
          </cell>
          <cell r="Z1274">
            <v>28.55</v>
          </cell>
          <cell r="AA1274">
            <v>3.6999999999999998E-2</v>
          </cell>
          <cell r="AB1274" t="str">
            <v>YES</v>
          </cell>
          <cell r="AC1274">
            <v>29.6</v>
          </cell>
          <cell r="AD1274" t="str">
            <v>I</v>
          </cell>
          <cell r="AE1274" t="e">
            <v>#N/A</v>
          </cell>
          <cell r="AF1274" t="e">
            <v>#N/A</v>
          </cell>
          <cell r="AG1274">
            <v>1</v>
          </cell>
          <cell r="AH1274" t="e">
            <v>#N/A</v>
          </cell>
          <cell r="AI1274">
            <v>0</v>
          </cell>
          <cell r="AJ1274">
            <v>0</v>
          </cell>
          <cell r="AL1274" t="e">
            <v>#N/A</v>
          </cell>
          <cell r="AM1274" t="e">
            <v>#N/A</v>
          </cell>
          <cell r="AN1274" t="str">
            <v/>
          </cell>
          <cell r="AO1274" t="str">
            <v>x</v>
          </cell>
        </row>
        <row r="1275">
          <cell r="B1275" t="str">
            <v>SHVAHK</v>
          </cell>
          <cell r="C1275" t="str">
            <v>Dilex-AHK</v>
          </cell>
          <cell r="D1275" t="str">
            <v>V/AHK</v>
          </cell>
          <cell r="G1275" t="str">
            <v>EA</v>
          </cell>
          <cell r="J1275" t="str">
            <v>I</v>
          </cell>
          <cell r="K1275">
            <v>0.02</v>
          </cell>
          <cell r="L1275">
            <v>3.65</v>
          </cell>
          <cell r="M1275">
            <v>0.55000000000000004</v>
          </cell>
          <cell r="N1275">
            <v>1.6424999999999998</v>
          </cell>
          <cell r="O1275">
            <v>1.0200000000000001E-2</v>
          </cell>
          <cell r="P1275">
            <v>0</v>
          </cell>
          <cell r="Q1275">
            <v>0</v>
          </cell>
          <cell r="R1275">
            <v>1.6526999999999998</v>
          </cell>
          <cell r="S1275">
            <v>1</v>
          </cell>
          <cell r="T1275">
            <v>2.64</v>
          </cell>
          <cell r="U1275">
            <v>4.3600000000000003</v>
          </cell>
          <cell r="V1275">
            <v>-0.01</v>
          </cell>
          <cell r="X1275">
            <v>4.3499999999999996</v>
          </cell>
          <cell r="Y1275">
            <v>0.30921630094043895</v>
          </cell>
          <cell r="Z1275">
            <v>4.2</v>
          </cell>
          <cell r="AA1275">
            <v>3.5999999999999997E-2</v>
          </cell>
          <cell r="AB1275" t="str">
            <v>YES</v>
          </cell>
          <cell r="AC1275">
            <v>4.3499999999999996</v>
          </cell>
          <cell r="AD1275" t="str">
            <v>I</v>
          </cell>
          <cell r="AE1275" t="e">
            <v>#N/A</v>
          </cell>
          <cell r="AF1275" t="e">
            <v>#N/A</v>
          </cell>
          <cell r="AG1275">
            <v>1</v>
          </cell>
          <cell r="AH1275" t="e">
            <v>#N/A</v>
          </cell>
          <cell r="AI1275">
            <v>0</v>
          </cell>
          <cell r="AJ1275">
            <v>0</v>
          </cell>
          <cell r="AL1275" t="e">
            <v>#N/A</v>
          </cell>
          <cell r="AM1275" t="e">
            <v>#N/A</v>
          </cell>
          <cell r="AN1275" t="str">
            <v/>
          </cell>
          <cell r="AO1275" t="str">
            <v>x</v>
          </cell>
        </row>
        <row r="1276">
          <cell r="B1276" t="str">
            <v>SHEAHK1SAKGB,ATGB</v>
          </cell>
          <cell r="C1276" t="str">
            <v>Dilex-AHK</v>
          </cell>
          <cell r="D1276" t="str">
            <v>E/AHK1S/----</v>
          </cell>
          <cell r="G1276" t="str">
            <v>EA</v>
          </cell>
          <cell r="J1276" t="str">
            <v>I</v>
          </cell>
          <cell r="K1276">
            <v>0.01</v>
          </cell>
          <cell r="L1276">
            <v>16.21</v>
          </cell>
          <cell r="M1276">
            <v>0.55000000000000004</v>
          </cell>
          <cell r="N1276">
            <v>7.2944999999999993</v>
          </cell>
          <cell r="O1276">
            <v>1.01E-2</v>
          </cell>
          <cell r="P1276">
            <v>0</v>
          </cell>
          <cell r="Q1276">
            <v>0</v>
          </cell>
          <cell r="R1276">
            <v>7.3045999999999998</v>
          </cell>
          <cell r="S1276">
            <v>1</v>
          </cell>
          <cell r="T1276">
            <v>2.64</v>
          </cell>
          <cell r="U1276">
            <v>19.28</v>
          </cell>
          <cell r="V1276">
            <v>2.0000000000003126E-2</v>
          </cell>
          <cell r="X1276">
            <v>19.3</v>
          </cell>
          <cell r="Y1276">
            <v>0.31186057465850225</v>
          </cell>
          <cell r="Z1276">
            <v>18.600000000000001</v>
          </cell>
          <cell r="AA1276">
            <v>3.7999999999999999E-2</v>
          </cell>
          <cell r="AB1276" t="str">
            <v>YES</v>
          </cell>
          <cell r="AC1276">
            <v>19.3</v>
          </cell>
          <cell r="AD1276" t="str">
            <v>I</v>
          </cell>
          <cell r="AE1276" t="e">
            <v>#N/A</v>
          </cell>
          <cell r="AF1276" t="e">
            <v>#N/A</v>
          </cell>
          <cell r="AG1276">
            <v>1</v>
          </cell>
          <cell r="AH1276" t="e">
            <v>#N/A</v>
          </cell>
          <cell r="AI1276">
            <v>0</v>
          </cell>
          <cell r="AJ1276">
            <v>0</v>
          </cell>
          <cell r="AL1276" t="e">
            <v>#N/A</v>
          </cell>
          <cell r="AM1276" t="e">
            <v>#N/A</v>
          </cell>
          <cell r="AN1276" t="str">
            <v/>
          </cell>
          <cell r="AO1276" t="str">
            <v>x</v>
          </cell>
        </row>
        <row r="1277">
          <cell r="B1277" t="str">
            <v>SHAHK1S80AMG</v>
          </cell>
          <cell r="C1277" t="str">
            <v>Dilex-AHK</v>
          </cell>
          <cell r="D1277" t="str">
            <v>AHK1S80AMG</v>
          </cell>
          <cell r="E1277" t="str">
            <v>5/16" x 8'</v>
          </cell>
          <cell r="G1277" t="str">
            <v>EA</v>
          </cell>
          <cell r="J1277" t="str">
            <v>I</v>
          </cell>
          <cell r="K1277">
            <v>0.98</v>
          </cell>
          <cell r="L1277">
            <v>43.92</v>
          </cell>
          <cell r="M1277">
            <v>0.55000000000000004</v>
          </cell>
          <cell r="N1277">
            <v>19.763999999999999</v>
          </cell>
          <cell r="O1277">
            <v>1.9799999999999998E-2</v>
          </cell>
          <cell r="P1277">
            <v>0</v>
          </cell>
          <cell r="Q1277">
            <v>0</v>
          </cell>
          <cell r="R1277">
            <v>19.783799999999999</v>
          </cell>
          <cell r="S1277">
            <v>1</v>
          </cell>
          <cell r="T1277">
            <v>2.64</v>
          </cell>
          <cell r="U1277">
            <v>52.23</v>
          </cell>
          <cell r="V1277">
            <v>0.02</v>
          </cell>
          <cell r="X1277">
            <v>52.25</v>
          </cell>
          <cell r="Y1277">
            <v>0.311568508046977</v>
          </cell>
          <cell r="Z1277">
            <v>50.35</v>
          </cell>
          <cell r="AA1277">
            <v>3.7999999999999999E-2</v>
          </cell>
          <cell r="AB1277" t="str">
            <v>YES</v>
          </cell>
          <cell r="AC1277">
            <v>52.25</v>
          </cell>
          <cell r="AD1277" t="str">
            <v>I</v>
          </cell>
          <cell r="AE1277" t="e">
            <v>#N/A</v>
          </cell>
          <cell r="AF1277" t="e">
            <v>#N/A</v>
          </cell>
          <cell r="AG1277">
            <v>1</v>
          </cell>
          <cell r="AH1277" t="e">
            <v>#N/A</v>
          </cell>
          <cell r="AI1277">
            <v>0</v>
          </cell>
          <cell r="AJ1277">
            <v>0</v>
          </cell>
          <cell r="AL1277" t="e">
            <v>#N/A</v>
          </cell>
          <cell r="AM1277" t="e">
            <v>#N/A</v>
          </cell>
          <cell r="AN1277" t="str">
            <v/>
          </cell>
          <cell r="AO1277" t="str">
            <v>x</v>
          </cell>
        </row>
        <row r="1278">
          <cell r="B1278" t="str">
            <v>SHAHK1S100AMG</v>
          </cell>
          <cell r="C1278" t="str">
            <v>Dilex-AHK</v>
          </cell>
          <cell r="D1278" t="str">
            <v>AHK1S100AMG</v>
          </cell>
          <cell r="E1278" t="str">
            <v>3/8" x 8'</v>
          </cell>
          <cell r="G1278" t="str">
            <v>EA</v>
          </cell>
          <cell r="J1278" t="str">
            <v>I</v>
          </cell>
          <cell r="K1278">
            <v>1.1000000000000001</v>
          </cell>
          <cell r="L1278">
            <v>44.77</v>
          </cell>
          <cell r="M1278">
            <v>0.55000000000000004</v>
          </cell>
          <cell r="N1278">
            <v>20.1465</v>
          </cell>
          <cell r="O1278">
            <v>2.1000000000000001E-2</v>
          </cell>
          <cell r="P1278">
            <v>0</v>
          </cell>
          <cell r="Q1278">
            <v>0</v>
          </cell>
          <cell r="R1278">
            <v>20.1675</v>
          </cell>
          <cell r="S1278">
            <v>1</v>
          </cell>
          <cell r="T1278">
            <v>2.64</v>
          </cell>
          <cell r="U1278">
            <v>53.24</v>
          </cell>
          <cell r="V1278">
            <v>0.01</v>
          </cell>
          <cell r="X1278">
            <v>53.25</v>
          </cell>
          <cell r="Y1278">
            <v>0.31139564660691421</v>
          </cell>
          <cell r="Z1278">
            <v>51.35</v>
          </cell>
          <cell r="AA1278">
            <v>3.6999999999999998E-2</v>
          </cell>
          <cell r="AB1278" t="str">
            <v>YES</v>
          </cell>
          <cell r="AC1278">
            <v>53.25</v>
          </cell>
          <cell r="AD1278" t="str">
            <v>I</v>
          </cell>
          <cell r="AE1278" t="e">
            <v>#N/A</v>
          </cell>
          <cell r="AF1278" t="e">
            <v>#N/A</v>
          </cell>
          <cell r="AG1278">
            <v>1</v>
          </cell>
          <cell r="AH1278" t="e">
            <v>#N/A</v>
          </cell>
          <cell r="AI1278">
            <v>0</v>
          </cell>
          <cell r="AJ1278">
            <v>0</v>
          </cell>
          <cell r="AL1278" t="e">
            <v>#N/A</v>
          </cell>
          <cell r="AM1278" t="e">
            <v>#N/A</v>
          </cell>
          <cell r="AN1278" t="str">
            <v/>
          </cell>
          <cell r="AO1278" t="str">
            <v>x</v>
          </cell>
        </row>
        <row r="1279">
          <cell r="B1279" t="str">
            <v>SHAHK1S125AMG</v>
          </cell>
          <cell r="C1279" t="str">
            <v>Dilex-AHK</v>
          </cell>
          <cell r="D1279" t="str">
            <v>AHK1S125AMG</v>
          </cell>
          <cell r="E1279" t="str">
            <v>1/2" x 8'</v>
          </cell>
          <cell r="G1279" t="str">
            <v>EA</v>
          </cell>
          <cell r="J1279" t="str">
            <v>I</v>
          </cell>
          <cell r="K1279">
            <v>1.1100000000000001</v>
          </cell>
          <cell r="L1279">
            <v>45.77</v>
          </cell>
          <cell r="M1279">
            <v>0.55000000000000004</v>
          </cell>
          <cell r="N1279">
            <v>20.596499999999999</v>
          </cell>
          <cell r="O1279">
            <v>2.1100000000000001E-2</v>
          </cell>
          <cell r="P1279">
            <v>0</v>
          </cell>
          <cell r="Q1279">
            <v>0</v>
          </cell>
          <cell r="R1279">
            <v>20.617599999999999</v>
          </cell>
          <cell r="S1279">
            <v>1</v>
          </cell>
          <cell r="T1279">
            <v>2.64</v>
          </cell>
          <cell r="U1279">
            <v>54.43</v>
          </cell>
          <cell r="V1279">
            <v>0.02</v>
          </cell>
          <cell r="X1279">
            <v>54.45</v>
          </cell>
          <cell r="Y1279">
            <v>0.31154186493029484</v>
          </cell>
          <cell r="Z1279">
            <v>52.5</v>
          </cell>
          <cell r="AA1279">
            <v>3.6999999999999998E-2</v>
          </cell>
          <cell r="AB1279" t="str">
            <v>YES</v>
          </cell>
          <cell r="AC1279">
            <v>54.45</v>
          </cell>
          <cell r="AD1279" t="str">
            <v>I</v>
          </cell>
          <cell r="AE1279" t="e">
            <v>#N/A</v>
          </cell>
          <cell r="AF1279" t="e">
            <v>#N/A</v>
          </cell>
          <cell r="AG1279">
            <v>1</v>
          </cell>
          <cell r="AH1279" t="e">
            <v>#N/A</v>
          </cell>
          <cell r="AI1279">
            <v>0</v>
          </cell>
          <cell r="AJ1279">
            <v>0</v>
          </cell>
          <cell r="AL1279" t="e">
            <v>#N/A</v>
          </cell>
          <cell r="AM1279" t="e">
            <v>#N/A</v>
          </cell>
          <cell r="AN1279" t="str">
            <v/>
          </cell>
          <cell r="AO1279" t="str">
            <v>x</v>
          </cell>
        </row>
        <row r="1280">
          <cell r="B1280" t="str">
            <v>SHE90AHK1SAMG</v>
          </cell>
          <cell r="C1280" t="str">
            <v>Dilex-AHK</v>
          </cell>
          <cell r="D1280" t="str">
            <v>E90/AHK1S/AMG</v>
          </cell>
          <cell r="G1280" t="str">
            <v>EA</v>
          </cell>
          <cell r="J1280" t="str">
            <v>I</v>
          </cell>
          <cell r="K1280">
            <v>0.03</v>
          </cell>
          <cell r="L1280">
            <v>24.87</v>
          </cell>
          <cell r="M1280">
            <v>0.55000000000000004</v>
          </cell>
          <cell r="N1280">
            <v>11.1915</v>
          </cell>
          <cell r="O1280">
            <v>1.03E-2</v>
          </cell>
          <cell r="P1280">
            <v>0</v>
          </cell>
          <cell r="Q1280">
            <v>0</v>
          </cell>
          <cell r="R1280">
            <v>11.2018</v>
          </cell>
          <cell r="S1280">
            <v>1</v>
          </cell>
          <cell r="T1280">
            <v>2.64</v>
          </cell>
          <cell r="U1280">
            <v>29.57</v>
          </cell>
          <cell r="V1280">
            <v>3.0000000000001137E-2</v>
          </cell>
          <cell r="X1280">
            <v>29.6</v>
          </cell>
          <cell r="Y1280">
            <v>0.31192874692874695</v>
          </cell>
          <cell r="Z1280">
            <v>28.55</v>
          </cell>
          <cell r="AA1280">
            <v>3.6999999999999998E-2</v>
          </cell>
          <cell r="AB1280" t="str">
            <v>YES</v>
          </cell>
          <cell r="AC1280">
            <v>29.6</v>
          </cell>
          <cell r="AD1280" t="str">
            <v>I</v>
          </cell>
          <cell r="AE1280" t="e">
            <v>#N/A</v>
          </cell>
          <cell r="AF1280" t="e">
            <v>#N/A</v>
          </cell>
          <cell r="AG1280">
            <v>1</v>
          </cell>
          <cell r="AH1280" t="e">
            <v>#N/A</v>
          </cell>
          <cell r="AI1280">
            <v>0</v>
          </cell>
          <cell r="AJ1280">
            <v>0</v>
          </cell>
          <cell r="AL1280" t="e">
            <v>#N/A</v>
          </cell>
          <cell r="AM1280" t="e">
            <v>#N/A</v>
          </cell>
          <cell r="AN1280" t="str">
            <v/>
          </cell>
          <cell r="AO1280" t="str">
            <v>x</v>
          </cell>
        </row>
        <row r="1281">
          <cell r="B1281" t="str">
            <v>SHE135AHK1SAMG</v>
          </cell>
          <cell r="C1281" t="str">
            <v>Dilex-AHK</v>
          </cell>
          <cell r="D1281" t="str">
            <v>E135/AHK1S/AMG</v>
          </cell>
          <cell r="G1281" t="str">
            <v>EA</v>
          </cell>
          <cell r="J1281" t="str">
            <v>I</v>
          </cell>
          <cell r="K1281">
            <v>0.01</v>
          </cell>
          <cell r="L1281">
            <v>24.87</v>
          </cell>
          <cell r="M1281">
            <v>0.55000000000000004</v>
          </cell>
          <cell r="N1281">
            <v>11.1915</v>
          </cell>
          <cell r="O1281">
            <v>1.01E-2</v>
          </cell>
          <cell r="P1281">
            <v>0</v>
          </cell>
          <cell r="Q1281">
            <v>0</v>
          </cell>
          <cell r="R1281">
            <v>11.201599999999999</v>
          </cell>
          <cell r="S1281">
            <v>1</v>
          </cell>
          <cell r="T1281">
            <v>2.64</v>
          </cell>
          <cell r="U1281">
            <v>29.57</v>
          </cell>
          <cell r="V1281">
            <v>3.0000000000001137E-2</v>
          </cell>
          <cell r="X1281">
            <v>29.6</v>
          </cell>
          <cell r="Y1281">
            <v>0.31194103194103207</v>
          </cell>
          <cell r="Z1281">
            <v>28.5</v>
          </cell>
          <cell r="AA1281">
            <v>3.9E-2</v>
          </cell>
          <cell r="AB1281" t="str">
            <v>YES</v>
          </cell>
          <cell r="AC1281">
            <v>29.6</v>
          </cell>
          <cell r="AD1281" t="str">
            <v>I</v>
          </cell>
          <cell r="AE1281" t="e">
            <v>#N/A</v>
          </cell>
          <cell r="AF1281" t="e">
            <v>#N/A</v>
          </cell>
          <cell r="AG1281">
            <v>1</v>
          </cell>
          <cell r="AH1281" t="e">
            <v>#N/A</v>
          </cell>
          <cell r="AI1281">
            <v>0</v>
          </cell>
          <cell r="AJ1281">
            <v>0</v>
          </cell>
          <cell r="AL1281" t="e">
            <v>#N/A</v>
          </cell>
          <cell r="AM1281" t="e">
            <v>#N/A</v>
          </cell>
          <cell r="AN1281" t="str">
            <v/>
          </cell>
          <cell r="AO1281" t="str">
            <v>x</v>
          </cell>
        </row>
        <row r="1282">
          <cell r="B1282" t="str">
            <v>SHI90AHK1SAMG</v>
          </cell>
          <cell r="C1282" t="str">
            <v>Dilex-AHK</v>
          </cell>
          <cell r="D1282" t="str">
            <v>I90/AHK1S/AMG</v>
          </cell>
          <cell r="G1282" t="str">
            <v>EA</v>
          </cell>
          <cell r="J1282" t="str">
            <v>I</v>
          </cell>
          <cell r="K1282">
            <v>0.02</v>
          </cell>
          <cell r="L1282">
            <v>24.87</v>
          </cell>
          <cell r="M1282">
            <v>0.55000000000000004</v>
          </cell>
          <cell r="N1282">
            <v>11.1915</v>
          </cell>
          <cell r="O1282">
            <v>1.0200000000000001E-2</v>
          </cell>
          <cell r="P1282">
            <v>0</v>
          </cell>
          <cell r="Q1282">
            <v>0</v>
          </cell>
          <cell r="R1282">
            <v>11.201699999999999</v>
          </cell>
          <cell r="S1282">
            <v>1</v>
          </cell>
          <cell r="T1282">
            <v>2.64</v>
          </cell>
          <cell r="U1282">
            <v>29.57</v>
          </cell>
          <cell r="V1282">
            <v>3.0000000000001137E-2</v>
          </cell>
          <cell r="X1282">
            <v>29.6</v>
          </cell>
          <cell r="Y1282">
            <v>0.31193488943488956</v>
          </cell>
          <cell r="Z1282">
            <v>28.55</v>
          </cell>
          <cell r="AA1282">
            <v>3.6999999999999998E-2</v>
          </cell>
          <cell r="AB1282" t="str">
            <v>YES</v>
          </cell>
          <cell r="AC1282">
            <v>29.6</v>
          </cell>
          <cell r="AD1282" t="str">
            <v>I</v>
          </cell>
          <cell r="AE1282" t="e">
            <v>#N/A</v>
          </cell>
          <cell r="AF1282" t="e">
            <v>#N/A</v>
          </cell>
          <cell r="AG1282">
            <v>1</v>
          </cell>
          <cell r="AH1282" t="e">
            <v>#N/A</v>
          </cell>
          <cell r="AI1282">
            <v>0</v>
          </cell>
          <cell r="AJ1282">
            <v>0</v>
          </cell>
          <cell r="AL1282" t="e">
            <v>#N/A</v>
          </cell>
          <cell r="AM1282" t="e">
            <v>#N/A</v>
          </cell>
          <cell r="AN1282" t="str">
            <v/>
          </cell>
          <cell r="AO1282" t="str">
            <v>x</v>
          </cell>
        </row>
        <row r="1283">
          <cell r="B1283" t="str">
            <v>SHI135AHK1SAMG</v>
          </cell>
          <cell r="C1283" t="str">
            <v>Dilex-AHK</v>
          </cell>
          <cell r="D1283" t="str">
            <v>I135/AHK1S/AMG</v>
          </cell>
          <cell r="G1283" t="str">
            <v>EA</v>
          </cell>
          <cell r="J1283" t="str">
            <v>I</v>
          </cell>
          <cell r="K1283">
            <v>0.02</v>
          </cell>
          <cell r="L1283">
            <v>24.87</v>
          </cell>
          <cell r="M1283">
            <v>0.55000000000000004</v>
          </cell>
          <cell r="N1283">
            <v>11.1915</v>
          </cell>
          <cell r="O1283">
            <v>1.0200000000000001E-2</v>
          </cell>
          <cell r="P1283">
            <v>0</v>
          </cell>
          <cell r="Q1283">
            <v>0</v>
          </cell>
          <cell r="R1283">
            <v>11.201699999999999</v>
          </cell>
          <cell r="S1283">
            <v>1</v>
          </cell>
          <cell r="T1283">
            <v>2.64</v>
          </cell>
          <cell r="U1283">
            <v>29.57</v>
          </cell>
          <cell r="V1283">
            <v>3.0000000000001137E-2</v>
          </cell>
          <cell r="X1283">
            <v>29.6</v>
          </cell>
          <cell r="Y1283">
            <v>0.31193488943488956</v>
          </cell>
          <cell r="Z1283">
            <v>28.55</v>
          </cell>
          <cell r="AA1283">
            <v>3.6999999999999998E-2</v>
          </cell>
          <cell r="AB1283" t="str">
            <v>YES</v>
          </cell>
          <cell r="AC1283">
            <v>29.6</v>
          </cell>
          <cell r="AD1283" t="str">
            <v>I</v>
          </cell>
          <cell r="AE1283" t="e">
            <v>#N/A</v>
          </cell>
          <cell r="AF1283" t="e">
            <v>#N/A</v>
          </cell>
          <cell r="AG1283">
            <v>1</v>
          </cell>
          <cell r="AH1283" t="e">
            <v>#N/A</v>
          </cell>
          <cell r="AI1283">
            <v>0</v>
          </cell>
          <cell r="AJ1283">
            <v>0</v>
          </cell>
          <cell r="AL1283" t="e">
            <v>#N/A</v>
          </cell>
          <cell r="AM1283" t="e">
            <v>#N/A</v>
          </cell>
          <cell r="AN1283" t="str">
            <v/>
          </cell>
          <cell r="AO1283" t="str">
            <v>x</v>
          </cell>
        </row>
        <row r="1284">
          <cell r="B1284" t="str">
            <v>SHVAHK</v>
          </cell>
          <cell r="C1284" t="str">
            <v>Dilex-AHK</v>
          </cell>
          <cell r="D1284" t="str">
            <v>V/AHK</v>
          </cell>
          <cell r="G1284" t="str">
            <v>EA</v>
          </cell>
          <cell r="J1284" t="str">
            <v>I</v>
          </cell>
          <cell r="K1284">
            <v>0.02</v>
          </cell>
          <cell r="L1284">
            <v>3.65</v>
          </cell>
          <cell r="M1284">
            <v>0.55000000000000004</v>
          </cell>
          <cell r="N1284">
            <v>1.6424999999999998</v>
          </cell>
          <cell r="O1284">
            <v>1.0200000000000001E-2</v>
          </cell>
          <cell r="P1284">
            <v>0</v>
          </cell>
          <cell r="Q1284">
            <v>0</v>
          </cell>
          <cell r="R1284">
            <v>1.6526999999999998</v>
          </cell>
          <cell r="S1284">
            <v>1</v>
          </cell>
          <cell r="T1284">
            <v>2.64</v>
          </cell>
          <cell r="U1284">
            <v>4.3600000000000003</v>
          </cell>
          <cell r="V1284">
            <v>-0.01</v>
          </cell>
          <cell r="X1284">
            <v>4.3499999999999996</v>
          </cell>
          <cell r="Y1284">
            <v>0.30921630094043895</v>
          </cell>
          <cell r="Z1284">
            <v>4.2</v>
          </cell>
          <cell r="AA1284">
            <v>3.5999999999999997E-2</v>
          </cell>
          <cell r="AB1284" t="str">
            <v>YES</v>
          </cell>
          <cell r="AC1284">
            <v>4.3499999999999996</v>
          </cell>
          <cell r="AD1284" t="str">
            <v>I</v>
          </cell>
          <cell r="AE1284" t="e">
            <v>#N/A</v>
          </cell>
          <cell r="AF1284" t="e">
            <v>#N/A</v>
          </cell>
          <cell r="AG1284">
            <v>1</v>
          </cell>
          <cell r="AH1284" t="e">
            <v>#N/A</v>
          </cell>
          <cell r="AI1284">
            <v>0</v>
          </cell>
          <cell r="AJ1284">
            <v>0</v>
          </cell>
          <cell r="AL1284" t="e">
            <v>#N/A</v>
          </cell>
          <cell r="AM1284" t="e">
            <v>#N/A</v>
          </cell>
          <cell r="AN1284" t="str">
            <v/>
          </cell>
          <cell r="AO1284" t="str">
            <v>x</v>
          </cell>
        </row>
        <row r="1285">
          <cell r="B1285" t="str">
            <v>SHEAHK1SAMG</v>
          </cell>
          <cell r="C1285" t="str">
            <v>Dilex-AHK</v>
          </cell>
          <cell r="D1285" t="str">
            <v>E/AHK1S/AMG</v>
          </cell>
          <cell r="G1285" t="str">
            <v>EA</v>
          </cell>
          <cell r="J1285" t="str">
            <v>I</v>
          </cell>
          <cell r="K1285">
            <v>0.01</v>
          </cell>
          <cell r="L1285">
            <v>16.21</v>
          </cell>
          <cell r="M1285">
            <v>0.55000000000000004</v>
          </cell>
          <cell r="N1285">
            <v>7.2944999999999993</v>
          </cell>
          <cell r="O1285">
            <v>1.01E-2</v>
          </cell>
          <cell r="P1285">
            <v>0</v>
          </cell>
          <cell r="Q1285">
            <v>0</v>
          </cell>
          <cell r="R1285">
            <v>7.3045999999999998</v>
          </cell>
          <cell r="S1285">
            <v>1</v>
          </cell>
          <cell r="T1285">
            <v>2.64</v>
          </cell>
          <cell r="U1285">
            <v>19.28</v>
          </cell>
          <cell r="V1285">
            <v>2.0000000000003126E-2</v>
          </cell>
          <cell r="X1285">
            <v>19.3</v>
          </cell>
          <cell r="Y1285">
            <v>0.31186057465850225</v>
          </cell>
          <cell r="Z1285">
            <v>18.600000000000001</v>
          </cell>
          <cell r="AA1285">
            <v>3.7999999999999999E-2</v>
          </cell>
          <cell r="AB1285" t="str">
            <v>YES</v>
          </cell>
          <cell r="AC1285">
            <v>19.3</v>
          </cell>
          <cell r="AD1285" t="str">
            <v>I</v>
          </cell>
          <cell r="AE1285" t="e">
            <v>#N/A</v>
          </cell>
          <cell r="AF1285" t="e">
            <v>#N/A</v>
          </cell>
          <cell r="AG1285">
            <v>1</v>
          </cell>
          <cell r="AH1285" t="e">
            <v>#N/A</v>
          </cell>
          <cell r="AI1285">
            <v>0</v>
          </cell>
          <cell r="AJ1285">
            <v>0</v>
          </cell>
          <cell r="AL1285" t="e">
            <v>#N/A</v>
          </cell>
          <cell r="AM1285" t="e">
            <v>#N/A</v>
          </cell>
          <cell r="AN1285" t="str">
            <v/>
          </cell>
          <cell r="AO1285" t="str">
            <v>x</v>
          </cell>
        </row>
        <row r="1286">
          <cell r="B1286" t="str">
            <v>SHAHK1S80ACG</v>
          </cell>
          <cell r="C1286" t="str">
            <v>Dilex-AHK</v>
          </cell>
          <cell r="D1286" t="str">
            <v>AHK1S80ACG</v>
          </cell>
          <cell r="E1286" t="str">
            <v>5/16" x 8'</v>
          </cell>
          <cell r="G1286" t="str">
            <v>EA</v>
          </cell>
          <cell r="J1286" t="str">
            <v>I</v>
          </cell>
          <cell r="K1286">
            <v>0.98</v>
          </cell>
          <cell r="L1286">
            <v>42.65</v>
          </cell>
          <cell r="M1286">
            <v>0.55000000000000004</v>
          </cell>
          <cell r="N1286">
            <v>19.192499999999999</v>
          </cell>
          <cell r="O1286">
            <v>1.9799999999999998E-2</v>
          </cell>
          <cell r="P1286">
            <v>0</v>
          </cell>
          <cell r="Q1286">
            <v>0</v>
          </cell>
          <cell r="R1286">
            <v>19.212299999999999</v>
          </cell>
          <cell r="S1286">
            <v>1</v>
          </cell>
          <cell r="T1286">
            <v>2.64</v>
          </cell>
          <cell r="U1286">
            <v>50.72</v>
          </cell>
          <cell r="V1286">
            <v>0.03</v>
          </cell>
          <cell r="X1286">
            <v>50.75</v>
          </cell>
          <cell r="Y1286">
            <v>0.31169547693685634</v>
          </cell>
          <cell r="Z1286">
            <v>48.9</v>
          </cell>
          <cell r="AA1286">
            <v>3.7999999999999999E-2</v>
          </cell>
          <cell r="AB1286" t="str">
            <v>YES</v>
          </cell>
          <cell r="AC1286">
            <v>50.75</v>
          </cell>
          <cell r="AD1286" t="str">
            <v>I</v>
          </cell>
          <cell r="AE1286" t="e">
            <v>#N/A</v>
          </cell>
          <cell r="AF1286" t="e">
            <v>#N/A</v>
          </cell>
          <cell r="AG1286">
            <v>1</v>
          </cell>
          <cell r="AH1286" t="e">
            <v>#N/A</v>
          </cell>
          <cell r="AI1286">
            <v>0</v>
          </cell>
          <cell r="AJ1286">
            <v>0</v>
          </cell>
          <cell r="AL1286" t="e">
            <v>#N/A</v>
          </cell>
          <cell r="AM1286" t="e">
            <v>#N/A</v>
          </cell>
          <cell r="AN1286" t="str">
            <v/>
          </cell>
          <cell r="AO1286" t="str">
            <v>x</v>
          </cell>
        </row>
        <row r="1287">
          <cell r="B1287" t="str">
            <v>SHAHK1S100ACG</v>
          </cell>
          <cell r="C1287" t="str">
            <v>Dilex-AHK</v>
          </cell>
          <cell r="D1287" t="str">
            <v>AHK1S100ACG</v>
          </cell>
          <cell r="E1287" t="str">
            <v>3/8" x 8'</v>
          </cell>
          <cell r="G1287" t="str">
            <v>EA</v>
          </cell>
          <cell r="J1287" t="str">
            <v>I</v>
          </cell>
          <cell r="K1287">
            <v>1.1000000000000001</v>
          </cell>
          <cell r="L1287">
            <v>43.53</v>
          </cell>
          <cell r="M1287">
            <v>0.55000000000000004</v>
          </cell>
          <cell r="N1287">
            <v>19.5885</v>
          </cell>
          <cell r="O1287">
            <v>2.1000000000000001E-2</v>
          </cell>
          <cell r="P1287">
            <v>0</v>
          </cell>
          <cell r="Q1287">
            <v>0</v>
          </cell>
          <cell r="R1287">
            <v>19.609500000000001</v>
          </cell>
          <cell r="S1287">
            <v>1</v>
          </cell>
          <cell r="T1287">
            <v>2.64</v>
          </cell>
          <cell r="U1287">
            <v>51.77</v>
          </cell>
          <cell r="V1287">
            <v>3.0000000000001137E-2</v>
          </cell>
          <cell r="X1287">
            <v>51.8</v>
          </cell>
          <cell r="Y1287">
            <v>0.31170586170586173</v>
          </cell>
          <cell r="Z1287">
            <v>49.95</v>
          </cell>
          <cell r="AA1287">
            <v>3.6999999999999998E-2</v>
          </cell>
          <cell r="AB1287" t="str">
            <v>YES</v>
          </cell>
          <cell r="AC1287">
            <v>51.8</v>
          </cell>
          <cell r="AD1287" t="str">
            <v>I</v>
          </cell>
          <cell r="AE1287" t="e">
            <v>#N/A</v>
          </cell>
          <cell r="AF1287" t="e">
            <v>#N/A</v>
          </cell>
          <cell r="AG1287">
            <v>1</v>
          </cell>
          <cell r="AH1287" t="e">
            <v>#N/A</v>
          </cell>
          <cell r="AI1287">
            <v>0</v>
          </cell>
          <cell r="AJ1287">
            <v>0</v>
          </cell>
          <cell r="AL1287" t="e">
            <v>#N/A</v>
          </cell>
          <cell r="AM1287" t="e">
            <v>#N/A</v>
          </cell>
          <cell r="AN1287" t="str">
            <v/>
          </cell>
          <cell r="AO1287" t="str">
            <v>x</v>
          </cell>
        </row>
        <row r="1288">
          <cell r="B1288" t="str">
            <v>SHAHK1S125ACG</v>
          </cell>
          <cell r="C1288" t="str">
            <v>Dilex-AHK</v>
          </cell>
          <cell r="D1288" t="str">
            <v>AHK1S125ACG</v>
          </cell>
          <cell r="E1288" t="str">
            <v>1/2" x 8'</v>
          </cell>
          <cell r="G1288" t="str">
            <v>EA</v>
          </cell>
          <cell r="J1288" t="str">
            <v>I</v>
          </cell>
          <cell r="K1288">
            <v>1.1200000000000001</v>
          </cell>
          <cell r="L1288">
            <v>44.51</v>
          </cell>
          <cell r="M1288">
            <v>0.55000000000000004</v>
          </cell>
          <cell r="N1288">
            <v>20.029499999999999</v>
          </cell>
          <cell r="O1288">
            <v>2.1200000000000004E-2</v>
          </cell>
          <cell r="P1288">
            <v>0</v>
          </cell>
          <cell r="Q1288">
            <v>0</v>
          </cell>
          <cell r="R1288">
            <v>20.050699999999999</v>
          </cell>
          <cell r="S1288">
            <v>1</v>
          </cell>
          <cell r="T1288">
            <v>2.64</v>
          </cell>
          <cell r="U1288">
            <v>52.93</v>
          </cell>
          <cell r="V1288">
            <v>0.02</v>
          </cell>
          <cell r="X1288">
            <v>52.95</v>
          </cell>
          <cell r="Y1288">
            <v>0.31150485020173413</v>
          </cell>
          <cell r="Z1288">
            <v>51.05</v>
          </cell>
          <cell r="AA1288">
            <v>3.6999999999999998E-2</v>
          </cell>
          <cell r="AB1288" t="str">
            <v>YES</v>
          </cell>
          <cell r="AC1288">
            <v>52.95</v>
          </cell>
          <cell r="AD1288" t="str">
            <v>I</v>
          </cell>
          <cell r="AE1288" t="e">
            <v>#N/A</v>
          </cell>
          <cell r="AF1288" t="e">
            <v>#N/A</v>
          </cell>
          <cell r="AG1288">
            <v>1</v>
          </cell>
          <cell r="AH1288" t="e">
            <v>#N/A</v>
          </cell>
          <cell r="AI1288">
            <v>0</v>
          </cell>
          <cell r="AJ1288">
            <v>0</v>
          </cell>
          <cell r="AL1288" t="e">
            <v>#N/A</v>
          </cell>
          <cell r="AM1288" t="e">
            <v>#N/A</v>
          </cell>
          <cell r="AN1288" t="str">
            <v/>
          </cell>
          <cell r="AO1288" t="str">
            <v>x</v>
          </cell>
        </row>
        <row r="1289">
          <cell r="B1289" t="str">
            <v>SHE90QAHK1SACG</v>
          </cell>
          <cell r="C1289" t="str">
            <v>Dilex-AHK</v>
          </cell>
          <cell r="D1289" t="str">
            <v>E90Q/AHK1S/ACG</v>
          </cell>
          <cell r="G1289" t="str">
            <v>EA</v>
          </cell>
          <cell r="J1289" t="str">
            <v>I</v>
          </cell>
          <cell r="K1289">
            <v>0.01</v>
          </cell>
          <cell r="L1289">
            <v>24.41</v>
          </cell>
          <cell r="M1289">
            <v>0.55000000000000004</v>
          </cell>
          <cell r="N1289">
            <v>10.984499999999999</v>
          </cell>
          <cell r="O1289">
            <v>1.01E-2</v>
          </cell>
          <cell r="P1289">
            <v>0</v>
          </cell>
          <cell r="Q1289">
            <v>0</v>
          </cell>
          <cell r="R1289">
            <v>10.994599999999998</v>
          </cell>
          <cell r="S1289">
            <v>1</v>
          </cell>
          <cell r="T1289">
            <v>2.64</v>
          </cell>
          <cell r="U1289">
            <v>29.03</v>
          </cell>
          <cell r="V1289">
            <v>0.02</v>
          </cell>
          <cell r="X1289">
            <v>29.05</v>
          </cell>
          <cell r="Y1289">
            <v>0.31186981693005805</v>
          </cell>
          <cell r="Z1289">
            <v>28</v>
          </cell>
          <cell r="AA1289">
            <v>3.7999999999999999E-2</v>
          </cell>
          <cell r="AB1289" t="str">
            <v>YES</v>
          </cell>
          <cell r="AC1289">
            <v>29.05</v>
          </cell>
          <cell r="AD1289" t="str">
            <v>I</v>
          </cell>
          <cell r="AE1289" t="e">
            <v>#N/A</v>
          </cell>
          <cell r="AF1289" t="e">
            <v>#N/A</v>
          </cell>
          <cell r="AG1289">
            <v>1</v>
          </cell>
          <cell r="AH1289" t="e">
            <v>#N/A</v>
          </cell>
          <cell r="AI1289">
            <v>0</v>
          </cell>
          <cell r="AJ1289">
            <v>0</v>
          </cell>
          <cell r="AL1289" t="e">
            <v>#N/A</v>
          </cell>
          <cell r="AM1289" t="e">
            <v>#N/A</v>
          </cell>
          <cell r="AN1289" t="str">
            <v/>
          </cell>
          <cell r="AO1289" t="str">
            <v>x</v>
          </cell>
        </row>
        <row r="1290">
          <cell r="B1290" t="str">
            <v>SHE90AHK1SACG</v>
          </cell>
          <cell r="C1290" t="str">
            <v>Dilex-AHK</v>
          </cell>
          <cell r="D1290" t="str">
            <v>E90/AHK1S/ACG</v>
          </cell>
          <cell r="G1290" t="str">
            <v>EA</v>
          </cell>
          <cell r="J1290" t="str">
            <v>I</v>
          </cell>
          <cell r="K1290">
            <v>0.03</v>
          </cell>
          <cell r="L1290">
            <v>24.87</v>
          </cell>
          <cell r="M1290">
            <v>0.55000000000000004</v>
          </cell>
          <cell r="N1290">
            <v>11.1915</v>
          </cell>
          <cell r="O1290">
            <v>1.03E-2</v>
          </cell>
          <cell r="P1290">
            <v>0</v>
          </cell>
          <cell r="Q1290">
            <v>0</v>
          </cell>
          <cell r="R1290">
            <v>11.2018</v>
          </cell>
          <cell r="S1290">
            <v>1</v>
          </cell>
          <cell r="T1290">
            <v>2.64</v>
          </cell>
          <cell r="U1290">
            <v>29.57</v>
          </cell>
          <cell r="V1290">
            <v>3.0000000000001137E-2</v>
          </cell>
          <cell r="X1290">
            <v>29.6</v>
          </cell>
          <cell r="Y1290">
            <v>0.31192874692874695</v>
          </cell>
          <cell r="Z1290">
            <v>28.55</v>
          </cell>
          <cell r="AA1290">
            <v>3.6999999999999998E-2</v>
          </cell>
          <cell r="AB1290" t="str">
            <v>YES</v>
          </cell>
          <cell r="AC1290">
            <v>29.6</v>
          </cell>
          <cell r="AD1290" t="str">
            <v>I</v>
          </cell>
          <cell r="AE1290" t="e">
            <v>#N/A</v>
          </cell>
          <cell r="AF1290" t="e">
            <v>#N/A</v>
          </cell>
          <cell r="AG1290">
            <v>1</v>
          </cell>
          <cell r="AH1290" t="e">
            <v>#N/A</v>
          </cell>
          <cell r="AI1290">
            <v>0</v>
          </cell>
          <cell r="AJ1290">
            <v>0</v>
          </cell>
          <cell r="AL1290" t="e">
            <v>#N/A</v>
          </cell>
          <cell r="AM1290" t="e">
            <v>#N/A</v>
          </cell>
          <cell r="AN1290" t="str">
            <v/>
          </cell>
          <cell r="AO1290" t="str">
            <v>x</v>
          </cell>
        </row>
        <row r="1291">
          <cell r="B1291" t="str">
            <v>SHE135AHK1SACG</v>
          </cell>
          <cell r="C1291" t="str">
            <v>Dilex-AHK</v>
          </cell>
          <cell r="D1291" t="str">
            <v>E135/AHK1S/ACG</v>
          </cell>
          <cell r="G1291" t="str">
            <v>EA</v>
          </cell>
          <cell r="J1291" t="str">
            <v>I</v>
          </cell>
          <cell r="K1291">
            <v>0.01</v>
          </cell>
          <cell r="L1291">
            <v>24.87</v>
          </cell>
          <cell r="M1291">
            <v>0.55000000000000004</v>
          </cell>
          <cell r="N1291">
            <v>11.1915</v>
          </cell>
          <cell r="O1291">
            <v>1.01E-2</v>
          </cell>
          <cell r="P1291">
            <v>0</v>
          </cell>
          <cell r="Q1291">
            <v>0</v>
          </cell>
          <cell r="R1291">
            <v>11.201599999999999</v>
          </cell>
          <cell r="S1291">
            <v>1</v>
          </cell>
          <cell r="T1291">
            <v>2.64</v>
          </cell>
          <cell r="U1291">
            <v>29.57</v>
          </cell>
          <cell r="V1291">
            <v>3.0000000000001137E-2</v>
          </cell>
          <cell r="X1291">
            <v>29.6</v>
          </cell>
          <cell r="Y1291">
            <v>0.31194103194103207</v>
          </cell>
          <cell r="Z1291">
            <v>28.5</v>
          </cell>
          <cell r="AA1291">
            <v>3.9E-2</v>
          </cell>
          <cell r="AB1291" t="str">
            <v>YES</v>
          </cell>
          <cell r="AC1291">
            <v>29.6</v>
          </cell>
          <cell r="AD1291" t="str">
            <v>I</v>
          </cell>
          <cell r="AE1291" t="e">
            <v>#N/A</v>
          </cell>
          <cell r="AF1291" t="e">
            <v>#N/A</v>
          </cell>
          <cell r="AG1291">
            <v>1</v>
          </cell>
          <cell r="AH1291" t="e">
            <v>#N/A</v>
          </cell>
          <cell r="AI1291">
            <v>0</v>
          </cell>
          <cell r="AJ1291">
            <v>0</v>
          </cell>
          <cell r="AL1291" t="e">
            <v>#N/A</v>
          </cell>
          <cell r="AM1291" t="e">
            <v>#N/A</v>
          </cell>
          <cell r="AN1291" t="str">
            <v/>
          </cell>
          <cell r="AO1291" t="str">
            <v>x</v>
          </cell>
        </row>
        <row r="1292">
          <cell r="B1292" t="str">
            <v>SHI90AHK1SACG</v>
          </cell>
          <cell r="C1292" t="str">
            <v>Dilex-AHK</v>
          </cell>
          <cell r="D1292" t="str">
            <v>I90/AHK1S/ACG</v>
          </cell>
          <cell r="G1292" t="str">
            <v>EA</v>
          </cell>
          <cell r="J1292" t="str">
            <v>I</v>
          </cell>
          <cell r="K1292">
            <v>0.02</v>
          </cell>
          <cell r="L1292">
            <v>24.87</v>
          </cell>
          <cell r="M1292">
            <v>0.55000000000000004</v>
          </cell>
          <cell r="N1292">
            <v>11.1915</v>
          </cell>
          <cell r="O1292">
            <v>1.0200000000000001E-2</v>
          </cell>
          <cell r="P1292">
            <v>0</v>
          </cell>
          <cell r="Q1292">
            <v>0</v>
          </cell>
          <cell r="R1292">
            <v>11.201699999999999</v>
          </cell>
          <cell r="S1292">
            <v>1</v>
          </cell>
          <cell r="T1292">
            <v>2.64</v>
          </cell>
          <cell r="U1292">
            <v>29.57</v>
          </cell>
          <cell r="V1292">
            <v>3.0000000000001137E-2</v>
          </cell>
          <cell r="X1292">
            <v>29.6</v>
          </cell>
          <cell r="Y1292">
            <v>0.31193488943488956</v>
          </cell>
          <cell r="Z1292">
            <v>28.55</v>
          </cell>
          <cell r="AA1292">
            <v>3.6999999999999998E-2</v>
          </cell>
          <cell r="AB1292" t="str">
            <v>YES</v>
          </cell>
          <cell r="AC1292">
            <v>29.6</v>
          </cell>
          <cell r="AD1292" t="str">
            <v>I</v>
          </cell>
          <cell r="AE1292" t="e">
            <v>#N/A</v>
          </cell>
          <cell r="AF1292" t="e">
            <v>#N/A</v>
          </cell>
          <cell r="AG1292">
            <v>1</v>
          </cell>
          <cell r="AH1292" t="e">
            <v>#N/A</v>
          </cell>
          <cell r="AI1292">
            <v>0</v>
          </cell>
          <cell r="AJ1292">
            <v>0</v>
          </cell>
          <cell r="AL1292" t="e">
            <v>#N/A</v>
          </cell>
          <cell r="AM1292" t="e">
            <v>#N/A</v>
          </cell>
          <cell r="AN1292" t="str">
            <v/>
          </cell>
          <cell r="AO1292" t="str">
            <v>x</v>
          </cell>
        </row>
        <row r="1293">
          <cell r="B1293" t="str">
            <v>SHI135AHK1SACG</v>
          </cell>
          <cell r="C1293" t="str">
            <v>Dilex-AHK</v>
          </cell>
          <cell r="D1293" t="str">
            <v>I135/AHK1S/ACG</v>
          </cell>
          <cell r="G1293" t="str">
            <v>EA</v>
          </cell>
          <cell r="J1293" t="str">
            <v>I</v>
          </cell>
          <cell r="K1293">
            <v>0.02</v>
          </cell>
          <cell r="L1293">
            <v>24.87</v>
          </cell>
          <cell r="M1293">
            <v>0.55000000000000004</v>
          </cell>
          <cell r="N1293">
            <v>11.1915</v>
          </cell>
          <cell r="O1293">
            <v>1.0200000000000001E-2</v>
          </cell>
          <cell r="P1293">
            <v>0</v>
          </cell>
          <cell r="Q1293">
            <v>0</v>
          </cell>
          <cell r="R1293">
            <v>11.201699999999999</v>
          </cell>
          <cell r="S1293">
            <v>1</v>
          </cell>
          <cell r="T1293">
            <v>2.64</v>
          </cell>
          <cell r="U1293">
            <v>29.57</v>
          </cell>
          <cell r="V1293">
            <v>3.0000000000001137E-2</v>
          </cell>
          <cell r="X1293">
            <v>29.6</v>
          </cell>
          <cell r="Y1293">
            <v>0.31193488943488956</v>
          </cell>
          <cell r="Z1293">
            <v>28.55</v>
          </cell>
          <cell r="AA1293">
            <v>3.6999999999999998E-2</v>
          </cell>
          <cell r="AB1293" t="str">
            <v>YES</v>
          </cell>
          <cell r="AC1293">
            <v>29.6</v>
          </cell>
          <cell r="AD1293" t="str">
            <v>I</v>
          </cell>
          <cell r="AE1293" t="e">
            <v>#N/A</v>
          </cell>
          <cell r="AF1293" t="e">
            <v>#N/A</v>
          </cell>
          <cell r="AG1293">
            <v>1</v>
          </cell>
          <cell r="AH1293" t="e">
            <v>#N/A</v>
          </cell>
          <cell r="AI1293">
            <v>0</v>
          </cell>
          <cell r="AJ1293">
            <v>0</v>
          </cell>
          <cell r="AL1293" t="e">
            <v>#N/A</v>
          </cell>
          <cell r="AM1293" t="e">
            <v>#N/A</v>
          </cell>
          <cell r="AN1293" t="str">
            <v/>
          </cell>
          <cell r="AO1293" t="str">
            <v>x</v>
          </cell>
        </row>
        <row r="1294">
          <cell r="B1294" t="str">
            <v>SHVAHK</v>
          </cell>
          <cell r="C1294" t="str">
            <v>Dilex-AHK</v>
          </cell>
          <cell r="D1294" t="str">
            <v>V/AHK</v>
          </cell>
          <cell r="G1294" t="str">
            <v>EA</v>
          </cell>
          <cell r="J1294" t="str">
            <v>I</v>
          </cell>
          <cell r="K1294">
            <v>0.02</v>
          </cell>
          <cell r="L1294">
            <v>3.65</v>
          </cell>
          <cell r="M1294">
            <v>0.55000000000000004</v>
          </cell>
          <cell r="N1294">
            <v>1.6424999999999998</v>
          </cell>
          <cell r="O1294">
            <v>1.0200000000000001E-2</v>
          </cell>
          <cell r="P1294">
            <v>0</v>
          </cell>
          <cell r="Q1294">
            <v>0</v>
          </cell>
          <cell r="R1294">
            <v>1.6526999999999998</v>
          </cell>
          <cell r="S1294">
            <v>1</v>
          </cell>
          <cell r="T1294">
            <v>2.64</v>
          </cell>
          <cell r="U1294">
            <v>4.3600000000000003</v>
          </cell>
          <cell r="V1294">
            <v>-0.01</v>
          </cell>
          <cell r="X1294">
            <v>4.3499999999999996</v>
          </cell>
          <cell r="Y1294">
            <v>0.30921630094043895</v>
          </cell>
          <cell r="Z1294">
            <v>4.2</v>
          </cell>
          <cell r="AA1294">
            <v>3.5999999999999997E-2</v>
          </cell>
          <cell r="AB1294" t="str">
            <v>YES</v>
          </cell>
          <cell r="AC1294">
            <v>4.3499999999999996</v>
          </cell>
          <cell r="AD1294" t="str">
            <v>I</v>
          </cell>
          <cell r="AE1294" t="e">
            <v>#N/A</v>
          </cell>
          <cell r="AF1294" t="e">
            <v>#N/A</v>
          </cell>
          <cell r="AG1294">
            <v>1</v>
          </cell>
          <cell r="AH1294" t="e">
            <v>#N/A</v>
          </cell>
          <cell r="AI1294">
            <v>0</v>
          </cell>
          <cell r="AJ1294">
            <v>0</v>
          </cell>
          <cell r="AL1294" t="e">
            <v>#N/A</v>
          </cell>
          <cell r="AM1294" t="e">
            <v>#N/A</v>
          </cell>
          <cell r="AN1294" t="str">
            <v/>
          </cell>
          <cell r="AO1294" t="str">
            <v>x</v>
          </cell>
        </row>
        <row r="1295">
          <cell r="B1295" t="str">
            <v>SHEAHK1SACG</v>
          </cell>
          <cell r="C1295" t="str">
            <v>Dilex-AHK</v>
          </cell>
          <cell r="D1295" t="str">
            <v>E/AHK1S/ACG</v>
          </cell>
          <cell r="G1295" t="str">
            <v>EA</v>
          </cell>
          <cell r="J1295" t="str">
            <v>I</v>
          </cell>
          <cell r="K1295">
            <v>0.01</v>
          </cell>
          <cell r="L1295">
            <v>16.21</v>
          </cell>
          <cell r="M1295">
            <v>0.55000000000000004</v>
          </cell>
          <cell r="N1295">
            <v>7.2944999999999993</v>
          </cell>
          <cell r="O1295">
            <v>1.01E-2</v>
          </cell>
          <cell r="P1295">
            <v>0</v>
          </cell>
          <cell r="Q1295">
            <v>0</v>
          </cell>
          <cell r="R1295">
            <v>7.3045999999999998</v>
          </cell>
          <cell r="S1295">
            <v>1</v>
          </cell>
          <cell r="T1295">
            <v>2.64</v>
          </cell>
          <cell r="U1295">
            <v>19.28</v>
          </cell>
          <cell r="V1295">
            <v>2.0000000000003126E-2</v>
          </cell>
          <cell r="X1295">
            <v>19.3</v>
          </cell>
          <cell r="Y1295">
            <v>0.31186057465850225</v>
          </cell>
          <cell r="Z1295">
            <v>18.600000000000001</v>
          </cell>
          <cell r="AA1295">
            <v>3.7999999999999999E-2</v>
          </cell>
          <cell r="AB1295" t="str">
            <v>YES</v>
          </cell>
          <cell r="AC1295">
            <v>19.3</v>
          </cell>
          <cell r="AD1295" t="str">
            <v>I</v>
          </cell>
          <cell r="AE1295" t="e">
            <v>#N/A</v>
          </cell>
          <cell r="AF1295" t="e">
            <v>#N/A</v>
          </cell>
          <cell r="AG1295">
            <v>1</v>
          </cell>
          <cell r="AH1295" t="e">
            <v>#N/A</v>
          </cell>
          <cell r="AI1295">
            <v>0</v>
          </cell>
          <cell r="AJ1295">
            <v>0</v>
          </cell>
          <cell r="AL1295" t="e">
            <v>#N/A</v>
          </cell>
          <cell r="AM1295" t="e">
            <v>#N/A</v>
          </cell>
          <cell r="AN1295" t="str">
            <v/>
          </cell>
          <cell r="AO1295" t="str">
            <v>x</v>
          </cell>
        </row>
        <row r="1296">
          <cell r="B1296" t="str">
            <v>SHAHK1S80AKG,ATG</v>
          </cell>
          <cell r="C1296" t="str">
            <v>Dilex-AHK</v>
          </cell>
          <cell r="D1296" t="str">
            <v xml:space="preserve">AHK1S80--- </v>
          </cell>
          <cell r="E1296" t="str">
            <v>5/16" x 8'</v>
          </cell>
          <cell r="G1296" t="str">
            <v>EA</v>
          </cell>
          <cell r="J1296" t="str">
            <v>I</v>
          </cell>
          <cell r="K1296">
            <v>0.98</v>
          </cell>
          <cell r="L1296">
            <v>45.07</v>
          </cell>
          <cell r="M1296">
            <v>0.55000000000000004</v>
          </cell>
          <cell r="N1296">
            <v>20.281499999999998</v>
          </cell>
          <cell r="O1296">
            <v>1.9799999999999998E-2</v>
          </cell>
          <cell r="P1296">
            <v>0</v>
          </cell>
          <cell r="Q1296">
            <v>0</v>
          </cell>
          <cell r="R1296">
            <v>20.301299999999998</v>
          </cell>
          <cell r="S1296">
            <v>1</v>
          </cell>
          <cell r="T1296">
            <v>2.64</v>
          </cell>
          <cell r="U1296">
            <v>53.6</v>
          </cell>
          <cell r="V1296">
            <v>0</v>
          </cell>
          <cell r="X1296">
            <v>53.6</v>
          </cell>
          <cell r="Y1296">
            <v>0.31135345997286312</v>
          </cell>
          <cell r="Z1296">
            <v>51.7</v>
          </cell>
          <cell r="AA1296">
            <v>3.6999999999999998E-2</v>
          </cell>
          <cell r="AB1296" t="str">
            <v>YES</v>
          </cell>
          <cell r="AC1296">
            <v>53.6</v>
          </cell>
          <cell r="AD1296" t="str">
            <v>I</v>
          </cell>
          <cell r="AE1296" t="e">
            <v>#N/A</v>
          </cell>
          <cell r="AF1296" t="e">
            <v>#N/A</v>
          </cell>
          <cell r="AG1296">
            <v>1</v>
          </cell>
          <cell r="AH1296" t="e">
            <v>#N/A</v>
          </cell>
          <cell r="AI1296">
            <v>0</v>
          </cell>
          <cell r="AJ1296">
            <v>0</v>
          </cell>
          <cell r="AL1296" t="e">
            <v>#N/A</v>
          </cell>
          <cell r="AM1296" t="e">
            <v>#N/A</v>
          </cell>
          <cell r="AN1296" t="str">
            <v/>
          </cell>
          <cell r="AO1296" t="str">
            <v>x</v>
          </cell>
        </row>
        <row r="1297">
          <cell r="B1297" t="str">
            <v>SHAHK1S100AKG,ATG</v>
          </cell>
          <cell r="C1297" t="str">
            <v>Dilex-AHK</v>
          </cell>
          <cell r="D1297" t="str">
            <v>AHK1S100---</v>
          </cell>
          <cell r="E1297" t="str">
            <v>3/8" x 8'</v>
          </cell>
          <cell r="G1297" t="str">
            <v>EA</v>
          </cell>
          <cell r="J1297" t="str">
            <v>I</v>
          </cell>
          <cell r="K1297">
            <v>1.1000000000000001</v>
          </cell>
          <cell r="L1297">
            <v>45.96</v>
          </cell>
          <cell r="M1297">
            <v>0.55000000000000004</v>
          </cell>
          <cell r="N1297">
            <v>20.681999999999999</v>
          </cell>
          <cell r="O1297">
            <v>2.1000000000000001E-2</v>
          </cell>
          <cell r="P1297">
            <v>0</v>
          </cell>
          <cell r="Q1297">
            <v>0</v>
          </cell>
          <cell r="R1297">
            <v>20.702999999999999</v>
          </cell>
          <cell r="S1297">
            <v>1</v>
          </cell>
          <cell r="T1297">
            <v>2.64</v>
          </cell>
          <cell r="U1297">
            <v>54.66</v>
          </cell>
          <cell r="V1297">
            <v>-0.01</v>
          </cell>
          <cell r="X1297">
            <v>54.65</v>
          </cell>
          <cell r="Y1297">
            <v>0.31122016135739838</v>
          </cell>
          <cell r="Z1297">
            <v>52.7</v>
          </cell>
          <cell r="AA1297">
            <v>3.6999999999999998E-2</v>
          </cell>
          <cell r="AB1297" t="str">
            <v>YES</v>
          </cell>
          <cell r="AC1297">
            <v>54.65</v>
          </cell>
          <cell r="AD1297" t="str">
            <v>I</v>
          </cell>
          <cell r="AE1297" t="e">
            <v>#N/A</v>
          </cell>
          <cell r="AF1297" t="e">
            <v>#N/A</v>
          </cell>
          <cell r="AG1297">
            <v>1</v>
          </cell>
          <cell r="AH1297" t="e">
            <v>#N/A</v>
          </cell>
          <cell r="AI1297">
            <v>0</v>
          </cell>
          <cell r="AJ1297">
            <v>0</v>
          </cell>
          <cell r="AL1297" t="e">
            <v>#N/A</v>
          </cell>
          <cell r="AM1297" t="e">
            <v>#N/A</v>
          </cell>
          <cell r="AN1297" t="str">
            <v/>
          </cell>
          <cell r="AO1297" t="str">
            <v>x</v>
          </cell>
        </row>
        <row r="1298">
          <cell r="B1298" t="str">
            <v>SHAHK1S125AKG,ATG</v>
          </cell>
          <cell r="C1298" t="str">
            <v>Dilex-AHK</v>
          </cell>
          <cell r="D1298" t="str">
            <v>AHK1S125---</v>
          </cell>
          <cell r="E1298" t="str">
            <v>1/2" x 8'</v>
          </cell>
          <cell r="G1298" t="str">
            <v>EA</v>
          </cell>
          <cell r="J1298" t="str">
            <v>I</v>
          </cell>
          <cell r="K1298">
            <v>1.1200000000000001</v>
          </cell>
          <cell r="L1298">
            <v>46.93</v>
          </cell>
          <cell r="M1298">
            <v>0.55000000000000004</v>
          </cell>
          <cell r="N1298">
            <v>21.118499999999997</v>
          </cell>
          <cell r="O1298">
            <v>2.1200000000000004E-2</v>
          </cell>
          <cell r="P1298">
            <v>0</v>
          </cell>
          <cell r="Q1298">
            <v>0</v>
          </cell>
          <cell r="R1298">
            <v>21.139699999999998</v>
          </cell>
          <cell r="S1298">
            <v>1</v>
          </cell>
          <cell r="T1298">
            <v>2.64</v>
          </cell>
          <cell r="U1298">
            <v>55.81</v>
          </cell>
          <cell r="V1298">
            <v>-0.01</v>
          </cell>
          <cell r="X1298">
            <v>55.8</v>
          </cell>
          <cell r="Y1298">
            <v>0.31118605408928002</v>
          </cell>
          <cell r="Z1298">
            <v>53.85</v>
          </cell>
          <cell r="AA1298">
            <v>3.5999999999999997E-2</v>
          </cell>
          <cell r="AB1298" t="str">
            <v>YES</v>
          </cell>
          <cell r="AC1298">
            <v>55.8</v>
          </cell>
          <cell r="AD1298" t="str">
            <v>I</v>
          </cell>
          <cell r="AE1298" t="e">
            <v>#N/A</v>
          </cell>
          <cell r="AF1298" t="e">
            <v>#N/A</v>
          </cell>
          <cell r="AG1298">
            <v>1</v>
          </cell>
          <cell r="AH1298" t="e">
            <v>#N/A</v>
          </cell>
          <cell r="AI1298">
            <v>0</v>
          </cell>
          <cell r="AJ1298">
            <v>0</v>
          </cell>
          <cell r="AL1298" t="e">
            <v>#N/A</v>
          </cell>
          <cell r="AM1298" t="e">
            <v>#N/A</v>
          </cell>
          <cell r="AN1298" t="str">
            <v/>
          </cell>
          <cell r="AO1298" t="str">
            <v>x</v>
          </cell>
        </row>
        <row r="1299">
          <cell r="B1299" t="str">
            <v>SHE90AHK1SAKG,ATG</v>
          </cell>
          <cell r="C1299" t="str">
            <v>Dilex-AHK</v>
          </cell>
          <cell r="D1299" t="str">
            <v>E90/AHK1S/---</v>
          </cell>
          <cell r="G1299" t="str">
            <v>EA</v>
          </cell>
          <cell r="J1299" t="str">
            <v>I</v>
          </cell>
          <cell r="K1299">
            <v>0.03</v>
          </cell>
          <cell r="L1299">
            <v>24.87</v>
          </cell>
          <cell r="M1299">
            <v>0.55000000000000004</v>
          </cell>
          <cell r="N1299">
            <v>11.1915</v>
          </cell>
          <cell r="O1299">
            <v>1.03E-2</v>
          </cell>
          <cell r="P1299">
            <v>0</v>
          </cell>
          <cell r="Q1299">
            <v>0</v>
          </cell>
          <cell r="R1299">
            <v>11.2018</v>
          </cell>
          <cell r="S1299">
            <v>1</v>
          </cell>
          <cell r="T1299">
            <v>2.64</v>
          </cell>
          <cell r="U1299">
            <v>29.57</v>
          </cell>
          <cell r="V1299">
            <v>3.0000000000001137E-2</v>
          </cell>
          <cell r="X1299">
            <v>29.6</v>
          </cell>
          <cell r="Y1299">
            <v>0.31192874692874695</v>
          </cell>
          <cell r="Z1299">
            <v>28.55</v>
          </cell>
          <cell r="AA1299">
            <v>3.6999999999999998E-2</v>
          </cell>
          <cell r="AB1299" t="str">
            <v>YES</v>
          </cell>
          <cell r="AC1299">
            <v>29.6</v>
          </cell>
          <cell r="AD1299" t="str">
            <v>I</v>
          </cell>
          <cell r="AE1299" t="e">
            <v>#N/A</v>
          </cell>
          <cell r="AF1299" t="e">
            <v>#N/A</v>
          </cell>
          <cell r="AG1299">
            <v>1</v>
          </cell>
          <cell r="AH1299" t="e">
            <v>#N/A</v>
          </cell>
          <cell r="AI1299">
            <v>0</v>
          </cell>
          <cell r="AJ1299">
            <v>0</v>
          </cell>
          <cell r="AL1299" t="e">
            <v>#N/A</v>
          </cell>
          <cell r="AM1299" t="e">
            <v>#N/A</v>
          </cell>
          <cell r="AN1299" t="str">
            <v/>
          </cell>
          <cell r="AO1299" t="str">
            <v>x</v>
          </cell>
        </row>
        <row r="1300">
          <cell r="B1300" t="str">
            <v>SHE135AHK1SAKG,ATG</v>
          </cell>
          <cell r="C1300" t="str">
            <v>Dilex-AHK</v>
          </cell>
          <cell r="D1300" t="str">
            <v>E135/AHK1S/---</v>
          </cell>
          <cell r="G1300" t="str">
            <v>EA</v>
          </cell>
          <cell r="J1300" t="str">
            <v>I</v>
          </cell>
          <cell r="K1300">
            <v>0.01</v>
          </cell>
          <cell r="L1300">
            <v>24.87</v>
          </cell>
          <cell r="M1300">
            <v>0.55000000000000004</v>
          </cell>
          <cell r="N1300">
            <v>11.1915</v>
          </cell>
          <cell r="O1300">
            <v>1.01E-2</v>
          </cell>
          <cell r="P1300">
            <v>0</v>
          </cell>
          <cell r="Q1300">
            <v>0</v>
          </cell>
          <cell r="R1300">
            <v>11.201599999999999</v>
          </cell>
          <cell r="S1300">
            <v>1</v>
          </cell>
          <cell r="T1300">
            <v>2.64</v>
          </cell>
          <cell r="U1300">
            <v>29.57</v>
          </cell>
          <cell r="V1300">
            <v>3.0000000000001137E-2</v>
          </cell>
          <cell r="X1300">
            <v>29.6</v>
          </cell>
          <cell r="Y1300">
            <v>0.31194103194103207</v>
          </cell>
          <cell r="Z1300">
            <v>28.5</v>
          </cell>
          <cell r="AA1300">
            <v>3.9E-2</v>
          </cell>
          <cell r="AB1300" t="str">
            <v>YES</v>
          </cell>
          <cell r="AC1300">
            <v>29.6</v>
          </cell>
          <cell r="AD1300" t="str">
            <v>I</v>
          </cell>
          <cell r="AE1300" t="e">
            <v>#N/A</v>
          </cell>
          <cell r="AF1300" t="e">
            <v>#N/A</v>
          </cell>
          <cell r="AG1300">
            <v>1</v>
          </cell>
          <cell r="AH1300" t="e">
            <v>#N/A</v>
          </cell>
          <cell r="AI1300">
            <v>0</v>
          </cell>
          <cell r="AJ1300">
            <v>0</v>
          </cell>
          <cell r="AL1300" t="e">
            <v>#N/A</v>
          </cell>
          <cell r="AM1300" t="e">
            <v>#N/A</v>
          </cell>
          <cell r="AN1300" t="str">
            <v/>
          </cell>
          <cell r="AO1300" t="str">
            <v>x</v>
          </cell>
        </row>
        <row r="1301">
          <cell r="B1301" t="str">
            <v>SHI90AHK1SAKG,ATG</v>
          </cell>
          <cell r="C1301" t="str">
            <v>Dilex-AHK</v>
          </cell>
          <cell r="D1301" t="str">
            <v>I90/AHK1S/---</v>
          </cell>
          <cell r="G1301" t="str">
            <v>EA</v>
          </cell>
          <cell r="J1301" t="str">
            <v>I</v>
          </cell>
          <cell r="K1301">
            <v>0.02</v>
          </cell>
          <cell r="L1301">
            <v>24.87</v>
          </cell>
          <cell r="M1301">
            <v>0.55000000000000004</v>
          </cell>
          <cell r="N1301">
            <v>11.1915</v>
          </cell>
          <cell r="O1301">
            <v>1.0200000000000001E-2</v>
          </cell>
          <cell r="P1301">
            <v>0</v>
          </cell>
          <cell r="Q1301">
            <v>0</v>
          </cell>
          <cell r="R1301">
            <v>11.201699999999999</v>
          </cell>
          <cell r="S1301">
            <v>1</v>
          </cell>
          <cell r="T1301">
            <v>2.64</v>
          </cell>
          <cell r="U1301">
            <v>29.57</v>
          </cell>
          <cell r="V1301">
            <v>3.0000000000001137E-2</v>
          </cell>
          <cell r="X1301">
            <v>29.6</v>
          </cell>
          <cell r="Y1301">
            <v>0.31193488943488956</v>
          </cell>
          <cell r="Z1301">
            <v>28.55</v>
          </cell>
          <cell r="AA1301">
            <v>3.6999999999999998E-2</v>
          </cell>
          <cell r="AB1301" t="str">
            <v>YES</v>
          </cell>
          <cell r="AC1301">
            <v>29.6</v>
          </cell>
          <cell r="AD1301" t="str">
            <v>I</v>
          </cell>
          <cell r="AE1301" t="e">
            <v>#N/A</v>
          </cell>
          <cell r="AF1301" t="e">
            <v>#N/A</v>
          </cell>
          <cell r="AG1301">
            <v>1</v>
          </cell>
          <cell r="AH1301" t="e">
            <v>#N/A</v>
          </cell>
          <cell r="AI1301">
            <v>0</v>
          </cell>
          <cell r="AJ1301">
            <v>0</v>
          </cell>
          <cell r="AL1301" t="e">
            <v>#N/A</v>
          </cell>
          <cell r="AM1301" t="e">
            <v>#N/A</v>
          </cell>
          <cell r="AN1301" t="str">
            <v/>
          </cell>
          <cell r="AO1301" t="str">
            <v>x</v>
          </cell>
        </row>
        <row r="1302">
          <cell r="B1302" t="str">
            <v>SHI135AHK1SAKG,ATG</v>
          </cell>
          <cell r="C1302" t="str">
            <v>Dilex-AHK</v>
          </cell>
          <cell r="D1302" t="str">
            <v>I135/AHK1S/---</v>
          </cell>
          <cell r="G1302" t="str">
            <v>EA</v>
          </cell>
          <cell r="J1302" t="str">
            <v>I</v>
          </cell>
          <cell r="K1302">
            <v>0.02</v>
          </cell>
          <cell r="L1302">
            <v>24.87</v>
          </cell>
          <cell r="M1302">
            <v>0.55000000000000004</v>
          </cell>
          <cell r="N1302">
            <v>11.1915</v>
          </cell>
          <cell r="O1302">
            <v>1.0200000000000001E-2</v>
          </cell>
          <cell r="P1302">
            <v>0</v>
          </cell>
          <cell r="Q1302">
            <v>0</v>
          </cell>
          <cell r="R1302">
            <v>11.201699999999999</v>
          </cell>
          <cell r="S1302">
            <v>1</v>
          </cell>
          <cell r="T1302">
            <v>2.64</v>
          </cell>
          <cell r="U1302">
            <v>29.57</v>
          </cell>
          <cell r="V1302">
            <v>3.0000000000001137E-2</v>
          </cell>
          <cell r="X1302">
            <v>29.6</v>
          </cell>
          <cell r="Y1302">
            <v>0.31193488943488956</v>
          </cell>
          <cell r="Z1302">
            <v>28.55</v>
          </cell>
          <cell r="AA1302">
            <v>3.6999999999999998E-2</v>
          </cell>
          <cell r="AB1302" t="str">
            <v>YES</v>
          </cell>
          <cell r="AC1302">
            <v>29.6</v>
          </cell>
          <cell r="AD1302" t="str">
            <v>I</v>
          </cell>
          <cell r="AE1302" t="e">
            <v>#N/A</v>
          </cell>
          <cell r="AF1302" t="e">
            <v>#N/A</v>
          </cell>
          <cell r="AG1302">
            <v>1</v>
          </cell>
          <cell r="AH1302" t="e">
            <v>#N/A</v>
          </cell>
          <cell r="AI1302">
            <v>0</v>
          </cell>
          <cell r="AJ1302">
            <v>0</v>
          </cell>
          <cell r="AL1302" t="e">
            <v>#N/A</v>
          </cell>
          <cell r="AM1302" t="e">
            <v>#N/A</v>
          </cell>
          <cell r="AN1302" t="str">
            <v/>
          </cell>
          <cell r="AO1302" t="str">
            <v>x</v>
          </cell>
        </row>
        <row r="1303">
          <cell r="B1303" t="str">
            <v>SHVAHK</v>
          </cell>
          <cell r="C1303" t="str">
            <v>Dilex-AHK</v>
          </cell>
          <cell r="D1303" t="str">
            <v>V/AHK</v>
          </cell>
          <cell r="G1303" t="str">
            <v>EA</v>
          </cell>
          <cell r="J1303" t="str">
            <v>I</v>
          </cell>
          <cell r="K1303">
            <v>0.02</v>
          </cell>
          <cell r="L1303">
            <v>3.65</v>
          </cell>
          <cell r="M1303">
            <v>0.55000000000000004</v>
          </cell>
          <cell r="N1303">
            <v>1.6424999999999998</v>
          </cell>
          <cell r="O1303">
            <v>1.0200000000000001E-2</v>
          </cell>
          <cell r="P1303">
            <v>0</v>
          </cell>
          <cell r="Q1303">
            <v>0</v>
          </cell>
          <cell r="R1303">
            <v>1.6526999999999998</v>
          </cell>
          <cell r="S1303">
            <v>1</v>
          </cell>
          <cell r="T1303">
            <v>2.64</v>
          </cell>
          <cell r="U1303">
            <v>4.3600000000000003</v>
          </cell>
          <cell r="V1303">
            <v>-0.01</v>
          </cell>
          <cell r="X1303">
            <v>4.3499999999999996</v>
          </cell>
          <cell r="Y1303">
            <v>0.30921630094043895</v>
          </cell>
          <cell r="Z1303">
            <v>4.2</v>
          </cell>
          <cell r="AA1303">
            <v>3.5999999999999997E-2</v>
          </cell>
          <cell r="AB1303" t="str">
            <v>YES</v>
          </cell>
          <cell r="AC1303">
            <v>4.3499999999999996</v>
          </cell>
          <cell r="AD1303" t="str">
            <v>I</v>
          </cell>
          <cell r="AE1303" t="e">
            <v>#N/A</v>
          </cell>
          <cell r="AF1303" t="e">
            <v>#N/A</v>
          </cell>
          <cell r="AG1303">
            <v>1</v>
          </cell>
          <cell r="AH1303" t="e">
            <v>#N/A</v>
          </cell>
          <cell r="AI1303">
            <v>0</v>
          </cell>
          <cell r="AJ1303">
            <v>0</v>
          </cell>
          <cell r="AL1303" t="e">
            <v>#N/A</v>
          </cell>
          <cell r="AM1303" t="e">
            <v>#N/A</v>
          </cell>
          <cell r="AN1303" t="str">
            <v/>
          </cell>
          <cell r="AO1303" t="str">
            <v>x</v>
          </cell>
        </row>
        <row r="1304">
          <cell r="B1304" t="str">
            <v>SHEAHK1SAKG,ATG</v>
          </cell>
          <cell r="C1304" t="str">
            <v>Dilex-AHK</v>
          </cell>
          <cell r="D1304" t="str">
            <v>E/AHK1S/---</v>
          </cell>
          <cell r="G1304" t="str">
            <v>EA</v>
          </cell>
          <cell r="J1304" t="str">
            <v>I</v>
          </cell>
          <cell r="K1304">
            <v>0.01</v>
          </cell>
          <cell r="L1304">
            <v>16.21</v>
          </cell>
          <cell r="M1304">
            <v>0.55000000000000004</v>
          </cell>
          <cell r="N1304">
            <v>7.2944999999999993</v>
          </cell>
          <cell r="O1304">
            <v>1.01E-2</v>
          </cell>
          <cell r="P1304">
            <v>0</v>
          </cell>
          <cell r="Q1304">
            <v>0</v>
          </cell>
          <cell r="R1304">
            <v>7.3045999999999998</v>
          </cell>
          <cell r="S1304">
            <v>1</v>
          </cell>
          <cell r="T1304">
            <v>2.64</v>
          </cell>
          <cell r="U1304">
            <v>19.28</v>
          </cell>
          <cell r="V1304">
            <v>2.0000000000003126E-2</v>
          </cell>
          <cell r="X1304">
            <v>19.3</v>
          </cell>
          <cell r="Y1304">
            <v>0.31186057465850225</v>
          </cell>
          <cell r="Z1304">
            <v>18.600000000000001</v>
          </cell>
          <cell r="AA1304">
            <v>3.7999999999999999E-2</v>
          </cell>
          <cell r="AB1304" t="str">
            <v>YES</v>
          </cell>
          <cell r="AC1304">
            <v>19.3</v>
          </cell>
          <cell r="AD1304" t="str">
            <v>I</v>
          </cell>
          <cell r="AE1304" t="e">
            <v>#N/A</v>
          </cell>
          <cell r="AF1304" t="e">
            <v>#N/A</v>
          </cell>
          <cell r="AG1304">
            <v>1</v>
          </cell>
          <cell r="AH1304" t="e">
            <v>#N/A</v>
          </cell>
          <cell r="AI1304">
            <v>0</v>
          </cell>
          <cell r="AJ1304">
            <v>0</v>
          </cell>
          <cell r="AL1304" t="e">
            <v>#N/A</v>
          </cell>
          <cell r="AM1304" t="e">
            <v>#N/A</v>
          </cell>
          <cell r="AN1304" t="str">
            <v/>
          </cell>
          <cell r="AO1304" t="str">
            <v>x</v>
          </cell>
        </row>
        <row r="1305">
          <cell r="B1305" t="str">
            <v>SHAHK1S80AE</v>
          </cell>
          <cell r="C1305" t="str">
            <v>Dilex-AHK</v>
          </cell>
          <cell r="D1305" t="str">
            <v>AHK1S80AE</v>
          </cell>
          <cell r="E1305" t="str">
            <v>5/16" x 8'</v>
          </cell>
          <cell r="G1305" t="str">
            <v>EA</v>
          </cell>
          <cell r="J1305" t="str">
            <v>I</v>
          </cell>
          <cell r="K1305">
            <v>0.94</v>
          </cell>
          <cell r="L1305">
            <v>24.61</v>
          </cell>
          <cell r="M1305">
            <v>0.55000000000000004</v>
          </cell>
          <cell r="N1305">
            <v>11.074499999999999</v>
          </cell>
          <cell r="O1305">
            <v>1.9400000000000001E-2</v>
          </cell>
          <cell r="P1305">
            <v>0</v>
          </cell>
          <cell r="Q1305">
            <v>0</v>
          </cell>
          <cell r="R1305">
            <v>11.093899999999998</v>
          </cell>
          <cell r="S1305">
            <v>1</v>
          </cell>
          <cell r="T1305">
            <v>2.64</v>
          </cell>
          <cell r="U1305">
            <v>29.29</v>
          </cell>
          <cell r="V1305">
            <v>1.0000000000005116E-2</v>
          </cell>
          <cell r="X1305">
            <v>29.3</v>
          </cell>
          <cell r="Y1305">
            <v>0.31157927396835267</v>
          </cell>
          <cell r="Z1305">
            <v>28.25</v>
          </cell>
          <cell r="AA1305">
            <v>3.6999999999999998E-2</v>
          </cell>
          <cell r="AB1305" t="str">
            <v>YES</v>
          </cell>
          <cell r="AC1305">
            <v>29.3</v>
          </cell>
          <cell r="AD1305" t="str">
            <v>I</v>
          </cell>
          <cell r="AE1305" t="e">
            <v>#N/A</v>
          </cell>
          <cell r="AF1305" t="e">
            <v>#N/A</v>
          </cell>
          <cell r="AG1305">
            <v>1</v>
          </cell>
          <cell r="AH1305" t="e">
            <v>#N/A</v>
          </cell>
          <cell r="AI1305">
            <v>0</v>
          </cell>
          <cell r="AJ1305">
            <v>0</v>
          </cell>
          <cell r="AL1305" t="e">
            <v>#N/A</v>
          </cell>
          <cell r="AM1305" t="e">
            <v>#N/A</v>
          </cell>
          <cell r="AN1305" t="str">
            <v/>
          </cell>
          <cell r="AO1305" t="str">
            <v>x</v>
          </cell>
        </row>
        <row r="1306">
          <cell r="B1306" t="str">
            <v>SHAHK1S100AE</v>
          </cell>
          <cell r="C1306" t="str">
            <v>Dilex-AHK</v>
          </cell>
          <cell r="D1306" t="str">
            <v>AHK1S100AE</v>
          </cell>
          <cell r="E1306" t="str">
            <v>3/8" x 8'</v>
          </cell>
          <cell r="G1306" t="str">
            <v>EA</v>
          </cell>
          <cell r="J1306" t="str">
            <v>I</v>
          </cell>
          <cell r="K1306">
            <v>1.05</v>
          </cell>
          <cell r="L1306">
            <v>25.62</v>
          </cell>
          <cell r="M1306">
            <v>0.55000000000000004</v>
          </cell>
          <cell r="N1306">
            <v>11.529</v>
          </cell>
          <cell r="O1306">
            <v>2.0500000000000001E-2</v>
          </cell>
          <cell r="P1306">
            <v>0</v>
          </cell>
          <cell r="Q1306">
            <v>0</v>
          </cell>
          <cell r="R1306">
            <v>11.5495</v>
          </cell>
          <cell r="S1306">
            <v>1</v>
          </cell>
          <cell r="T1306">
            <v>2.64</v>
          </cell>
          <cell r="U1306">
            <v>30.49</v>
          </cell>
          <cell r="V1306">
            <v>1.0000000000005116E-2</v>
          </cell>
          <cell r="X1306">
            <v>30.5</v>
          </cell>
          <cell r="Y1306">
            <v>0.31150521609538012</v>
          </cell>
          <cell r="Z1306">
            <v>29.4</v>
          </cell>
          <cell r="AA1306">
            <v>3.6999999999999998E-2</v>
          </cell>
          <cell r="AB1306" t="str">
            <v>YES</v>
          </cell>
          <cell r="AC1306">
            <v>30.5</v>
          </cell>
          <cell r="AD1306" t="str">
            <v>I</v>
          </cell>
          <cell r="AE1306" t="e">
            <v>#N/A</v>
          </cell>
          <cell r="AF1306" t="e">
            <v>#N/A</v>
          </cell>
          <cell r="AG1306">
            <v>1</v>
          </cell>
          <cell r="AH1306" t="e">
            <v>#N/A</v>
          </cell>
          <cell r="AI1306">
            <v>0</v>
          </cell>
          <cell r="AJ1306">
            <v>0</v>
          </cell>
          <cell r="AL1306" t="e">
            <v>#N/A</v>
          </cell>
          <cell r="AM1306" t="e">
            <v>#N/A</v>
          </cell>
          <cell r="AN1306" t="str">
            <v/>
          </cell>
          <cell r="AO1306" t="str">
            <v>x</v>
          </cell>
        </row>
        <row r="1307">
          <cell r="B1307" t="str">
            <v>SHAHK1S125AE</v>
          </cell>
          <cell r="C1307" t="str">
            <v>Dilex-AHK</v>
          </cell>
          <cell r="D1307" t="str">
            <v>AHK1S125AE</v>
          </cell>
          <cell r="E1307" t="str">
            <v>1/2" x 8'</v>
          </cell>
          <cell r="G1307" t="str">
            <v>EA</v>
          </cell>
          <cell r="J1307" t="str">
            <v>I</v>
          </cell>
          <cell r="K1307">
            <v>1.0900000000000001</v>
          </cell>
          <cell r="L1307">
            <v>26.8</v>
          </cell>
          <cell r="M1307">
            <v>0.55000000000000004</v>
          </cell>
          <cell r="N1307">
            <v>12.059999999999999</v>
          </cell>
          <cell r="O1307">
            <v>2.0900000000000002E-2</v>
          </cell>
          <cell r="P1307">
            <v>0</v>
          </cell>
          <cell r="Q1307">
            <v>0</v>
          </cell>
          <cell r="R1307">
            <v>12.080899999999998</v>
          </cell>
          <cell r="S1307">
            <v>1</v>
          </cell>
          <cell r="T1307">
            <v>2.64</v>
          </cell>
          <cell r="U1307">
            <v>31.89</v>
          </cell>
          <cell r="V1307">
            <v>1.0000000000005116E-2</v>
          </cell>
          <cell r="X1307">
            <v>31.9</v>
          </cell>
          <cell r="Y1307">
            <v>0.31143345682530654</v>
          </cell>
          <cell r="Z1307">
            <v>30.75</v>
          </cell>
          <cell r="AA1307">
            <v>3.6999999999999998E-2</v>
          </cell>
          <cell r="AB1307" t="str">
            <v>YES</v>
          </cell>
          <cell r="AC1307">
            <v>31.9</v>
          </cell>
          <cell r="AD1307" t="str">
            <v>I</v>
          </cell>
          <cell r="AE1307" t="e">
            <v>#N/A</v>
          </cell>
          <cell r="AF1307" t="e">
            <v>#N/A</v>
          </cell>
          <cell r="AG1307">
            <v>1</v>
          </cell>
          <cell r="AH1307" t="e">
            <v>#N/A</v>
          </cell>
          <cell r="AI1307">
            <v>0</v>
          </cell>
          <cell r="AJ1307">
            <v>0</v>
          </cell>
          <cell r="AL1307" t="e">
            <v>#N/A</v>
          </cell>
          <cell r="AM1307" t="e">
            <v>#N/A</v>
          </cell>
          <cell r="AN1307" t="str">
            <v/>
          </cell>
          <cell r="AO1307" t="str">
            <v>x</v>
          </cell>
        </row>
        <row r="1308">
          <cell r="B1308" t="str">
            <v>SHE90QAHK1SAE</v>
          </cell>
          <cell r="C1308" t="str">
            <v>Dilex-AHK</v>
          </cell>
          <cell r="D1308" t="str">
            <v>E90Q/AHK1S/AE</v>
          </cell>
          <cell r="G1308" t="str">
            <v>EA</v>
          </cell>
          <cell r="I1308" t="str">
            <v>a</v>
          </cell>
          <cell r="J1308" t="str">
            <v>I</v>
          </cell>
          <cell r="K1308">
            <v>0.01</v>
          </cell>
          <cell r="L1308">
            <v>20.91</v>
          </cell>
          <cell r="M1308">
            <v>0.55000000000000004</v>
          </cell>
          <cell r="N1308">
            <v>9.4094999999999995</v>
          </cell>
          <cell r="O1308">
            <v>1.01E-2</v>
          </cell>
          <cell r="P1308">
            <v>0</v>
          </cell>
          <cell r="Q1308">
            <v>0</v>
          </cell>
          <cell r="R1308">
            <v>9.4195999999999991</v>
          </cell>
          <cell r="S1308">
            <v>1</v>
          </cell>
          <cell r="T1308">
            <v>2.64</v>
          </cell>
          <cell r="U1308">
            <v>24.87</v>
          </cell>
          <cell r="V1308">
            <v>3.0000000000001137E-2</v>
          </cell>
          <cell r="X1308">
            <v>24.9</v>
          </cell>
          <cell r="Y1308">
            <v>0.31218692953632721</v>
          </cell>
          <cell r="Z1308">
            <v>24</v>
          </cell>
          <cell r="AA1308">
            <v>3.6999999999999998E-2</v>
          </cell>
          <cell r="AB1308" t="str">
            <v>YES</v>
          </cell>
          <cell r="AC1308">
            <v>24.9</v>
          </cell>
          <cell r="AD1308" t="str">
            <v>I</v>
          </cell>
          <cell r="AE1308" t="e">
            <v>#N/A</v>
          </cell>
          <cell r="AF1308" t="e">
            <v>#N/A</v>
          </cell>
          <cell r="AG1308">
            <v>1</v>
          </cell>
          <cell r="AH1308" t="e">
            <v>#N/A</v>
          </cell>
          <cell r="AI1308">
            <v>0</v>
          </cell>
          <cell r="AJ1308">
            <v>0</v>
          </cell>
          <cell r="AL1308" t="e">
            <v>#N/A</v>
          </cell>
          <cell r="AM1308" t="e">
            <v>#N/A</v>
          </cell>
          <cell r="AN1308" t="str">
            <v/>
          </cell>
          <cell r="AO1308" t="str">
            <v>x</v>
          </cell>
        </row>
        <row r="1309">
          <cell r="B1309" t="str">
            <v>SHE90AHK1SAE</v>
          </cell>
          <cell r="C1309" t="str">
            <v>Dilex-AHK</v>
          </cell>
          <cell r="D1309" t="str">
            <v>E90/AHK1S/AE</v>
          </cell>
          <cell r="G1309" t="str">
            <v>EA</v>
          </cell>
          <cell r="J1309" t="str">
            <v>I</v>
          </cell>
          <cell r="K1309">
            <v>0.03</v>
          </cell>
          <cell r="L1309">
            <v>21.58</v>
          </cell>
          <cell r="M1309">
            <v>0.55000000000000004</v>
          </cell>
          <cell r="N1309">
            <v>9.7109999999999985</v>
          </cell>
          <cell r="O1309">
            <v>1.03E-2</v>
          </cell>
          <cell r="P1309">
            <v>0</v>
          </cell>
          <cell r="Q1309">
            <v>0</v>
          </cell>
          <cell r="R1309">
            <v>9.7212999999999994</v>
          </cell>
          <cell r="S1309">
            <v>1</v>
          </cell>
          <cell r="T1309">
            <v>2.64</v>
          </cell>
          <cell r="U1309">
            <v>25.66</v>
          </cell>
          <cell r="V1309">
            <v>-0.01</v>
          </cell>
          <cell r="X1309">
            <v>25.65</v>
          </cell>
          <cell r="Y1309">
            <v>0.31091263512316147</v>
          </cell>
          <cell r="Z1309">
            <v>24.75</v>
          </cell>
          <cell r="AA1309">
            <v>3.5999999999999997E-2</v>
          </cell>
          <cell r="AB1309" t="str">
            <v>YES</v>
          </cell>
          <cell r="AC1309">
            <v>25.65</v>
          </cell>
          <cell r="AD1309" t="str">
            <v>I</v>
          </cell>
          <cell r="AE1309" t="e">
            <v>#N/A</v>
          </cell>
          <cell r="AF1309" t="e">
            <v>#N/A</v>
          </cell>
          <cell r="AG1309">
            <v>1</v>
          </cell>
          <cell r="AH1309" t="e">
            <v>#N/A</v>
          </cell>
          <cell r="AI1309">
            <v>0</v>
          </cell>
          <cell r="AJ1309">
            <v>0</v>
          </cell>
          <cell r="AL1309" t="e">
            <v>#N/A</v>
          </cell>
          <cell r="AM1309" t="e">
            <v>#N/A</v>
          </cell>
          <cell r="AN1309" t="str">
            <v/>
          </cell>
          <cell r="AO1309" t="str">
            <v>x</v>
          </cell>
        </row>
        <row r="1310">
          <cell r="B1310" t="str">
            <v>SHE135AHK1SAE</v>
          </cell>
          <cell r="C1310" t="str">
            <v>Dilex-AHK</v>
          </cell>
          <cell r="D1310" t="str">
            <v>E135/AHK1S/AE</v>
          </cell>
          <cell r="G1310" t="str">
            <v>EA</v>
          </cell>
          <cell r="J1310" t="str">
            <v>I</v>
          </cell>
          <cell r="K1310">
            <v>0.01</v>
          </cell>
          <cell r="L1310">
            <v>21.58</v>
          </cell>
          <cell r="M1310">
            <v>0.55000000000000004</v>
          </cell>
          <cell r="N1310">
            <v>9.7109999999999985</v>
          </cell>
          <cell r="O1310">
            <v>1.01E-2</v>
          </cell>
          <cell r="P1310">
            <v>0</v>
          </cell>
          <cell r="Q1310">
            <v>0</v>
          </cell>
          <cell r="R1310">
            <v>9.7210999999999981</v>
          </cell>
          <cell r="S1310">
            <v>1</v>
          </cell>
          <cell r="T1310">
            <v>2.64</v>
          </cell>
          <cell r="U1310">
            <v>25.66</v>
          </cell>
          <cell r="V1310">
            <v>-0.01</v>
          </cell>
          <cell r="X1310">
            <v>25.65</v>
          </cell>
          <cell r="Y1310">
            <v>0.31092681197944372</v>
          </cell>
          <cell r="Z1310">
            <v>24.75</v>
          </cell>
          <cell r="AA1310">
            <v>3.5999999999999997E-2</v>
          </cell>
          <cell r="AB1310" t="str">
            <v>YES</v>
          </cell>
          <cell r="AC1310">
            <v>25.65</v>
          </cell>
          <cell r="AD1310" t="str">
            <v>I</v>
          </cell>
          <cell r="AE1310" t="e">
            <v>#N/A</v>
          </cell>
          <cell r="AF1310" t="e">
            <v>#N/A</v>
          </cell>
          <cell r="AG1310">
            <v>1</v>
          </cell>
          <cell r="AH1310" t="e">
            <v>#N/A</v>
          </cell>
          <cell r="AI1310">
            <v>0</v>
          </cell>
          <cell r="AJ1310">
            <v>0</v>
          </cell>
          <cell r="AL1310" t="e">
            <v>#N/A</v>
          </cell>
          <cell r="AM1310" t="e">
            <v>#N/A</v>
          </cell>
          <cell r="AN1310" t="str">
            <v/>
          </cell>
          <cell r="AO1310" t="str">
            <v>x</v>
          </cell>
        </row>
        <row r="1311">
          <cell r="B1311" t="str">
            <v>SHI90AHK1SAE</v>
          </cell>
          <cell r="C1311" t="str">
            <v>Dilex-AHK</v>
          </cell>
          <cell r="D1311" t="str">
            <v>I90/AHK1S/AE</v>
          </cell>
          <cell r="G1311" t="str">
            <v>EA</v>
          </cell>
          <cell r="J1311" t="str">
            <v>I</v>
          </cell>
          <cell r="K1311">
            <v>0.02</v>
          </cell>
          <cell r="L1311">
            <v>21.58</v>
          </cell>
          <cell r="M1311">
            <v>0.55000000000000004</v>
          </cell>
          <cell r="N1311">
            <v>9.7109999999999985</v>
          </cell>
          <cell r="O1311">
            <v>1.0200000000000001E-2</v>
          </cell>
          <cell r="P1311">
            <v>0</v>
          </cell>
          <cell r="Q1311">
            <v>0</v>
          </cell>
          <cell r="R1311">
            <v>9.7211999999999978</v>
          </cell>
          <cell r="S1311">
            <v>1</v>
          </cell>
          <cell r="T1311">
            <v>2.64</v>
          </cell>
          <cell r="U1311">
            <v>25.66</v>
          </cell>
          <cell r="V1311">
            <v>-0.01</v>
          </cell>
          <cell r="X1311">
            <v>25.65</v>
          </cell>
          <cell r="Y1311">
            <v>0.31091972355130265</v>
          </cell>
          <cell r="Z1311">
            <v>24.75</v>
          </cell>
          <cell r="AA1311">
            <v>3.5999999999999997E-2</v>
          </cell>
          <cell r="AB1311" t="str">
            <v>YES</v>
          </cell>
          <cell r="AC1311">
            <v>25.65</v>
          </cell>
          <cell r="AD1311" t="str">
            <v>I</v>
          </cell>
          <cell r="AE1311" t="e">
            <v>#N/A</v>
          </cell>
          <cell r="AF1311" t="e">
            <v>#N/A</v>
          </cell>
          <cell r="AG1311">
            <v>1</v>
          </cell>
          <cell r="AH1311" t="e">
            <v>#N/A</v>
          </cell>
          <cell r="AI1311">
            <v>0</v>
          </cell>
          <cell r="AJ1311">
            <v>0</v>
          </cell>
          <cell r="AL1311" t="e">
            <v>#N/A</v>
          </cell>
          <cell r="AM1311" t="e">
            <v>#N/A</v>
          </cell>
          <cell r="AN1311" t="str">
            <v/>
          </cell>
          <cell r="AO1311" t="str">
            <v>x</v>
          </cell>
        </row>
        <row r="1312">
          <cell r="B1312" t="str">
            <v>SHI135AHK1SAE</v>
          </cell>
          <cell r="C1312" t="str">
            <v>Dilex-AHK</v>
          </cell>
          <cell r="D1312" t="str">
            <v>I135/AHK1S/AE</v>
          </cell>
          <cell r="G1312" t="str">
            <v>EA</v>
          </cell>
          <cell r="J1312" t="str">
            <v>I</v>
          </cell>
          <cell r="K1312">
            <v>0.02</v>
          </cell>
          <cell r="L1312">
            <v>21.58</v>
          </cell>
          <cell r="M1312">
            <v>0.55000000000000004</v>
          </cell>
          <cell r="N1312">
            <v>9.7109999999999985</v>
          </cell>
          <cell r="O1312">
            <v>1.0200000000000001E-2</v>
          </cell>
          <cell r="P1312">
            <v>0</v>
          </cell>
          <cell r="Q1312">
            <v>0</v>
          </cell>
          <cell r="R1312">
            <v>9.7211999999999978</v>
          </cell>
          <cell r="S1312">
            <v>1</v>
          </cell>
          <cell r="T1312">
            <v>2.64</v>
          </cell>
          <cell r="U1312">
            <v>25.66</v>
          </cell>
          <cell r="V1312">
            <v>-0.01</v>
          </cell>
          <cell r="X1312">
            <v>25.65</v>
          </cell>
          <cell r="Y1312">
            <v>0.31091972355130265</v>
          </cell>
          <cell r="Z1312">
            <v>24.75</v>
          </cell>
          <cell r="AA1312">
            <v>3.5999999999999997E-2</v>
          </cell>
          <cell r="AB1312" t="str">
            <v>YES</v>
          </cell>
          <cell r="AC1312">
            <v>25.65</v>
          </cell>
          <cell r="AD1312" t="str">
            <v>I</v>
          </cell>
          <cell r="AE1312" t="e">
            <v>#N/A</v>
          </cell>
          <cell r="AF1312" t="e">
            <v>#N/A</v>
          </cell>
          <cell r="AG1312">
            <v>1</v>
          </cell>
          <cell r="AH1312" t="e">
            <v>#N/A</v>
          </cell>
          <cell r="AI1312">
            <v>0</v>
          </cell>
          <cell r="AJ1312">
            <v>0</v>
          </cell>
          <cell r="AL1312" t="e">
            <v>#N/A</v>
          </cell>
          <cell r="AM1312" t="e">
            <v>#N/A</v>
          </cell>
          <cell r="AN1312" t="str">
            <v/>
          </cell>
          <cell r="AO1312" t="str">
            <v>x</v>
          </cell>
        </row>
        <row r="1313">
          <cell r="B1313" t="str">
            <v>SHVAHK</v>
          </cell>
          <cell r="C1313" t="str">
            <v>Dilex-AHK</v>
          </cell>
          <cell r="D1313" t="str">
            <v>V/AHK</v>
          </cell>
          <cell r="G1313" t="str">
            <v>EA</v>
          </cell>
          <cell r="J1313" t="str">
            <v>I</v>
          </cell>
          <cell r="K1313">
            <v>0.02</v>
          </cell>
          <cell r="L1313">
            <v>3.65</v>
          </cell>
          <cell r="M1313">
            <v>0.55000000000000004</v>
          </cell>
          <cell r="N1313">
            <v>1.6424999999999998</v>
          </cell>
          <cell r="O1313">
            <v>1.0200000000000001E-2</v>
          </cell>
          <cell r="P1313">
            <v>0</v>
          </cell>
          <cell r="Q1313">
            <v>0</v>
          </cell>
          <cell r="R1313">
            <v>1.6526999999999998</v>
          </cell>
          <cell r="S1313">
            <v>1</v>
          </cell>
          <cell r="T1313">
            <v>2.64</v>
          </cell>
          <cell r="U1313">
            <v>4.3600000000000003</v>
          </cell>
          <cell r="V1313">
            <v>-0.01</v>
          </cell>
          <cell r="X1313">
            <v>4.3499999999999996</v>
          </cell>
          <cell r="Y1313">
            <v>0.30921630094043895</v>
          </cell>
          <cell r="Z1313">
            <v>4.2</v>
          </cell>
          <cell r="AA1313">
            <v>3.5999999999999997E-2</v>
          </cell>
          <cell r="AB1313" t="str">
            <v>YES</v>
          </cell>
          <cell r="AC1313">
            <v>4.3499999999999996</v>
          </cell>
          <cell r="AD1313" t="str">
            <v>I</v>
          </cell>
          <cell r="AE1313" t="e">
            <v>#N/A</v>
          </cell>
          <cell r="AF1313" t="e">
            <v>#N/A</v>
          </cell>
          <cell r="AG1313">
            <v>1</v>
          </cell>
          <cell r="AH1313" t="e">
            <v>#N/A</v>
          </cell>
          <cell r="AI1313">
            <v>0</v>
          </cell>
          <cell r="AJ1313">
            <v>0</v>
          </cell>
          <cell r="AL1313" t="e">
            <v>#N/A</v>
          </cell>
          <cell r="AM1313" t="e">
            <v>#N/A</v>
          </cell>
          <cell r="AN1313" t="str">
            <v/>
          </cell>
          <cell r="AO1313" t="str">
            <v>x</v>
          </cell>
        </row>
        <row r="1314">
          <cell r="B1314" t="str">
            <v>SHEAHK1SAE</v>
          </cell>
          <cell r="C1314" t="str">
            <v>Dilex-AHK</v>
          </cell>
          <cell r="D1314" t="str">
            <v>E/AHK1S/AE</v>
          </cell>
          <cell r="G1314" t="str">
            <v>EA</v>
          </cell>
          <cell r="J1314" t="str">
            <v>I</v>
          </cell>
          <cell r="K1314">
            <v>0.01</v>
          </cell>
          <cell r="L1314">
            <v>12.93</v>
          </cell>
          <cell r="M1314">
            <v>0.55000000000000004</v>
          </cell>
          <cell r="N1314">
            <v>5.8184999999999993</v>
          </cell>
          <cell r="O1314">
            <v>1.01E-2</v>
          </cell>
          <cell r="P1314">
            <v>0</v>
          </cell>
          <cell r="Q1314">
            <v>0</v>
          </cell>
          <cell r="R1314">
            <v>5.8285999999999998</v>
          </cell>
          <cell r="S1314">
            <v>1</v>
          </cell>
          <cell r="T1314">
            <v>2.64</v>
          </cell>
          <cell r="U1314">
            <v>15.39</v>
          </cell>
          <cell r="V1314">
            <v>1.0000000000005116E-2</v>
          </cell>
          <cell r="X1314">
            <v>15.4</v>
          </cell>
          <cell r="Y1314">
            <v>0.31185360094451009</v>
          </cell>
          <cell r="Z1314">
            <v>14.85</v>
          </cell>
          <cell r="AA1314">
            <v>3.6999999999999998E-2</v>
          </cell>
          <cell r="AB1314" t="str">
            <v>YES</v>
          </cell>
          <cell r="AC1314">
            <v>15.4</v>
          </cell>
          <cell r="AD1314" t="str">
            <v>I</v>
          </cell>
          <cell r="AE1314" t="e">
            <v>#N/A</v>
          </cell>
          <cell r="AF1314" t="e">
            <v>#N/A</v>
          </cell>
          <cell r="AG1314">
            <v>1</v>
          </cell>
          <cell r="AH1314" t="e">
            <v>#N/A</v>
          </cell>
          <cell r="AI1314">
            <v>0</v>
          </cell>
          <cell r="AJ1314">
            <v>0</v>
          </cell>
          <cell r="AL1314" t="e">
            <v>#N/A</v>
          </cell>
          <cell r="AM1314" t="e">
            <v>#N/A</v>
          </cell>
          <cell r="AN1314" t="str">
            <v/>
          </cell>
          <cell r="AO1314" t="str">
            <v>x</v>
          </cell>
        </row>
        <row r="1315">
          <cell r="B1315" t="str">
            <v>SHAHK1S80AM,AK,AT</v>
          </cell>
          <cell r="C1315" t="str">
            <v>Dilex-AHK</v>
          </cell>
          <cell r="D1315" t="str">
            <v>AHK1S80--</v>
          </cell>
          <cell r="E1315" t="str">
            <v>5/16" x 8'</v>
          </cell>
          <cell r="G1315" t="str">
            <v>EA</v>
          </cell>
          <cell r="J1315" t="str">
            <v>I</v>
          </cell>
          <cell r="K1315">
            <v>0.95</v>
          </cell>
          <cell r="L1315">
            <v>28.47</v>
          </cell>
          <cell r="M1315">
            <v>0.55000000000000004</v>
          </cell>
          <cell r="N1315">
            <v>12.811499999999999</v>
          </cell>
          <cell r="O1315">
            <v>1.95E-2</v>
          </cell>
          <cell r="P1315">
            <v>0</v>
          </cell>
          <cell r="Q1315">
            <v>0</v>
          </cell>
          <cell r="R1315">
            <v>12.831</v>
          </cell>
          <cell r="S1315">
            <v>1</v>
          </cell>
          <cell r="T1315">
            <v>2.64</v>
          </cell>
          <cell r="U1315">
            <v>33.869999999999997</v>
          </cell>
          <cell r="V1315">
            <v>3.0000000000001137E-2</v>
          </cell>
          <cell r="X1315">
            <v>33.9</v>
          </cell>
          <cell r="Y1315">
            <v>0.31182622687047468</v>
          </cell>
          <cell r="Z1315">
            <v>32.65</v>
          </cell>
          <cell r="AA1315">
            <v>3.7999999999999999E-2</v>
          </cell>
          <cell r="AB1315" t="str">
            <v>YES</v>
          </cell>
          <cell r="AC1315">
            <v>33.9</v>
          </cell>
          <cell r="AD1315" t="str">
            <v>I</v>
          </cell>
          <cell r="AE1315" t="e">
            <v>#N/A</v>
          </cell>
          <cell r="AF1315" t="e">
            <v>#N/A</v>
          </cell>
          <cell r="AG1315">
            <v>1</v>
          </cell>
          <cell r="AH1315" t="e">
            <v>#N/A</v>
          </cell>
          <cell r="AI1315">
            <v>0</v>
          </cell>
          <cell r="AJ1315">
            <v>0</v>
          </cell>
          <cell r="AL1315" t="e">
            <v>#N/A</v>
          </cell>
          <cell r="AM1315" t="e">
            <v>#N/A</v>
          </cell>
          <cell r="AN1315" t="str">
            <v/>
          </cell>
          <cell r="AO1315" t="str">
            <v>x</v>
          </cell>
        </row>
        <row r="1316">
          <cell r="B1316" t="str">
            <v>SHAHK1S100AM,AK,AT</v>
          </cell>
          <cell r="C1316" t="str">
            <v>Dilex-AHK</v>
          </cell>
          <cell r="D1316" t="str">
            <v>AHK1S100--</v>
          </cell>
          <cell r="E1316" t="str">
            <v>3/8" x 8'</v>
          </cell>
          <cell r="G1316" t="str">
            <v>EA</v>
          </cell>
          <cell r="J1316" t="str">
            <v>I</v>
          </cell>
          <cell r="K1316">
            <v>1.05</v>
          </cell>
          <cell r="L1316">
            <v>29.52</v>
          </cell>
          <cell r="M1316">
            <v>0.55000000000000004</v>
          </cell>
          <cell r="N1316">
            <v>13.283999999999999</v>
          </cell>
          <cell r="O1316">
            <v>2.0500000000000001E-2</v>
          </cell>
          <cell r="P1316">
            <v>0</v>
          </cell>
          <cell r="Q1316">
            <v>0</v>
          </cell>
          <cell r="R1316">
            <v>13.304499999999999</v>
          </cell>
          <cell r="S1316">
            <v>1</v>
          </cell>
          <cell r="T1316">
            <v>2.64</v>
          </cell>
          <cell r="U1316">
            <v>35.119999999999997</v>
          </cell>
          <cell r="V1316">
            <v>0.03</v>
          </cell>
          <cell r="X1316">
            <v>35.15</v>
          </cell>
          <cell r="Y1316">
            <v>0.3118065433854908</v>
          </cell>
          <cell r="Z1316">
            <v>33.9</v>
          </cell>
          <cell r="AA1316">
            <v>3.6999999999999998E-2</v>
          </cell>
          <cell r="AB1316" t="str">
            <v>YES</v>
          </cell>
          <cell r="AC1316">
            <v>35.15</v>
          </cell>
          <cell r="AD1316" t="str">
            <v>I</v>
          </cell>
          <cell r="AE1316" t="e">
            <v>#N/A</v>
          </cell>
          <cell r="AF1316" t="e">
            <v>#N/A</v>
          </cell>
          <cell r="AG1316">
            <v>1</v>
          </cell>
          <cell r="AH1316" t="e">
            <v>#N/A</v>
          </cell>
          <cell r="AI1316">
            <v>0</v>
          </cell>
          <cell r="AJ1316">
            <v>0</v>
          </cell>
          <cell r="AL1316" t="e">
            <v>#N/A</v>
          </cell>
          <cell r="AM1316" t="e">
            <v>#N/A</v>
          </cell>
          <cell r="AN1316" t="str">
            <v/>
          </cell>
          <cell r="AO1316" t="str">
            <v>x</v>
          </cell>
        </row>
        <row r="1317">
          <cell r="B1317" t="str">
            <v>SHAHK1S125AM,AK,AT</v>
          </cell>
          <cell r="C1317" t="str">
            <v>Dilex-AHK</v>
          </cell>
          <cell r="D1317" t="str">
            <v>AHK1S125--</v>
          </cell>
          <cell r="E1317" t="str">
            <v>1/2" x 8'</v>
          </cell>
          <cell r="G1317" t="str">
            <v>EA</v>
          </cell>
          <cell r="J1317" t="str">
            <v>I</v>
          </cell>
          <cell r="K1317">
            <v>1.07</v>
          </cell>
          <cell r="L1317">
            <v>30.7</v>
          </cell>
          <cell r="M1317">
            <v>0.55000000000000004</v>
          </cell>
          <cell r="N1317">
            <v>13.814999999999998</v>
          </cell>
          <cell r="O1317">
            <v>2.0700000000000003E-2</v>
          </cell>
          <cell r="P1317">
            <v>0</v>
          </cell>
          <cell r="Q1317">
            <v>0</v>
          </cell>
          <cell r="R1317">
            <v>13.835699999999997</v>
          </cell>
          <cell r="S1317">
            <v>1</v>
          </cell>
          <cell r="T1317">
            <v>2.64</v>
          </cell>
          <cell r="U1317">
            <v>36.53</v>
          </cell>
          <cell r="V1317">
            <v>0.02</v>
          </cell>
          <cell r="X1317">
            <v>36.549999999999997</v>
          </cell>
          <cell r="Y1317">
            <v>0.31174232060688978</v>
          </cell>
          <cell r="Z1317">
            <v>35.25</v>
          </cell>
          <cell r="AA1317">
            <v>3.6999999999999998E-2</v>
          </cell>
          <cell r="AB1317" t="str">
            <v>YES</v>
          </cell>
          <cell r="AC1317">
            <v>36.549999999999997</v>
          </cell>
          <cell r="AD1317" t="str">
            <v>I</v>
          </cell>
          <cell r="AE1317" t="e">
            <v>#N/A</v>
          </cell>
          <cell r="AF1317" t="e">
            <v>#N/A</v>
          </cell>
          <cell r="AG1317">
            <v>1</v>
          </cell>
          <cell r="AH1317" t="e">
            <v>#N/A</v>
          </cell>
          <cell r="AI1317">
            <v>0</v>
          </cell>
          <cell r="AJ1317">
            <v>0</v>
          </cell>
          <cell r="AL1317" t="e">
            <v>#N/A</v>
          </cell>
          <cell r="AM1317" t="e">
            <v>#N/A</v>
          </cell>
          <cell r="AN1317" t="str">
            <v/>
          </cell>
          <cell r="AO1317" t="str">
            <v>x</v>
          </cell>
        </row>
        <row r="1318">
          <cell r="B1318" t="str">
            <v>SHAHK1S150AT</v>
          </cell>
          <cell r="C1318" t="str">
            <v>Dilex-AHK</v>
          </cell>
          <cell r="D1318" t="str">
            <v>AHK1S150AT</v>
          </cell>
          <cell r="E1318" t="str">
            <v>9/16" x 8'</v>
          </cell>
          <cell r="G1318" t="str">
            <v>EA</v>
          </cell>
          <cell r="I1318" t="str">
            <v>a</v>
          </cell>
          <cell r="J1318" t="str">
            <v>I</v>
          </cell>
          <cell r="K1318">
            <v>1.1000000000000001</v>
          </cell>
          <cell r="L1318">
            <v>31.89</v>
          </cell>
          <cell r="M1318">
            <v>0.55000000000000004</v>
          </cell>
          <cell r="N1318">
            <v>14.350499999999998</v>
          </cell>
          <cell r="O1318">
            <v>2.1000000000000001E-2</v>
          </cell>
          <cell r="P1318">
            <v>0</v>
          </cell>
          <cell r="Q1318">
            <v>0</v>
          </cell>
          <cell r="R1318">
            <v>14.371499999999999</v>
          </cell>
          <cell r="S1318">
            <v>1</v>
          </cell>
          <cell r="T1318">
            <v>2.64</v>
          </cell>
          <cell r="U1318">
            <v>37.94</v>
          </cell>
          <cell r="V1318">
            <v>0.01</v>
          </cell>
          <cell r="X1318">
            <v>37.950000000000003</v>
          </cell>
          <cell r="Y1318">
            <v>0.31146245059288546</v>
          </cell>
          <cell r="Z1318">
            <v>36.6</v>
          </cell>
          <cell r="AA1318">
            <v>3.6999999999999998E-2</v>
          </cell>
          <cell r="AB1318" t="str">
            <v>YES</v>
          </cell>
          <cell r="AC1318">
            <v>37.950000000000003</v>
          </cell>
          <cell r="AD1318" t="str">
            <v>I</v>
          </cell>
          <cell r="AE1318" t="e">
            <v>#N/A</v>
          </cell>
          <cell r="AF1318" t="e">
            <v>#N/A</v>
          </cell>
          <cell r="AG1318">
            <v>1</v>
          </cell>
          <cell r="AH1318" t="e">
            <v>#N/A</v>
          </cell>
          <cell r="AI1318">
            <v>0</v>
          </cell>
          <cell r="AJ1318">
            <v>0</v>
          </cell>
          <cell r="AL1318" t="e">
            <v>#N/A</v>
          </cell>
          <cell r="AM1318" t="e">
            <v>#N/A</v>
          </cell>
          <cell r="AN1318" t="str">
            <v/>
          </cell>
          <cell r="AO1318" t="str">
            <v>x</v>
          </cell>
        </row>
        <row r="1319">
          <cell r="B1319" t="str">
            <v>SHE90QAHK1SAT</v>
          </cell>
          <cell r="C1319" t="str">
            <v>Dilex-AHK</v>
          </cell>
          <cell r="D1319" t="str">
            <v>E90Q/AHK1S/AT</v>
          </cell>
          <cell r="G1319" t="str">
            <v>EA</v>
          </cell>
          <cell r="I1319" t="str">
            <v>a,b</v>
          </cell>
          <cell r="J1319" t="str">
            <v>I</v>
          </cell>
          <cell r="K1319">
            <v>0.01</v>
          </cell>
          <cell r="L1319">
            <v>20.91</v>
          </cell>
          <cell r="M1319">
            <v>0.55000000000000004</v>
          </cell>
          <cell r="N1319">
            <v>9.4094999999999995</v>
          </cell>
          <cell r="O1319">
            <v>1.01E-2</v>
          </cell>
          <cell r="P1319">
            <v>0</v>
          </cell>
          <cell r="Q1319">
            <v>0</v>
          </cell>
          <cell r="R1319">
            <v>9.4195999999999991</v>
          </cell>
          <cell r="S1319">
            <v>1</v>
          </cell>
          <cell r="T1319">
            <v>2.64</v>
          </cell>
          <cell r="U1319">
            <v>24.87</v>
          </cell>
          <cell r="V1319">
            <v>3.0000000000001137E-2</v>
          </cell>
          <cell r="X1319">
            <v>24.9</v>
          </cell>
          <cell r="Y1319">
            <v>0.31218692953632721</v>
          </cell>
          <cell r="Z1319">
            <v>24</v>
          </cell>
          <cell r="AA1319">
            <v>3.6999999999999998E-2</v>
          </cell>
          <cell r="AB1319" t="str">
            <v>YES</v>
          </cell>
          <cell r="AC1319">
            <v>24.9</v>
          </cell>
          <cell r="AD1319" t="str">
            <v>I</v>
          </cell>
          <cell r="AE1319" t="e">
            <v>#N/A</v>
          </cell>
          <cell r="AF1319" t="e">
            <v>#N/A</v>
          </cell>
          <cell r="AG1319">
            <v>1</v>
          </cell>
          <cell r="AH1319" t="e">
            <v>#N/A</v>
          </cell>
          <cell r="AI1319">
            <v>0</v>
          </cell>
          <cell r="AJ1319">
            <v>0</v>
          </cell>
          <cell r="AL1319" t="e">
            <v>#N/A</v>
          </cell>
          <cell r="AM1319" t="e">
            <v>#N/A</v>
          </cell>
          <cell r="AN1319" t="str">
            <v/>
          </cell>
          <cell r="AO1319" t="str">
            <v>x</v>
          </cell>
        </row>
        <row r="1320">
          <cell r="B1320" t="str">
            <v>SHE90AHK1SAM,AK,AT</v>
          </cell>
          <cell r="C1320" t="str">
            <v>Dilex-AHK</v>
          </cell>
          <cell r="D1320" t="str">
            <v>E90/AHK1S/--</v>
          </cell>
          <cell r="G1320" t="str">
            <v>EA</v>
          </cell>
          <cell r="J1320" t="str">
            <v>I</v>
          </cell>
          <cell r="K1320">
            <v>0.03</v>
          </cell>
          <cell r="L1320">
            <v>21.58</v>
          </cell>
          <cell r="M1320">
            <v>0.55000000000000004</v>
          </cell>
          <cell r="N1320">
            <v>9.7109999999999985</v>
          </cell>
          <cell r="O1320">
            <v>1.03E-2</v>
          </cell>
          <cell r="P1320">
            <v>0</v>
          </cell>
          <cell r="Q1320">
            <v>0</v>
          </cell>
          <cell r="R1320">
            <v>9.7212999999999994</v>
          </cell>
          <cell r="S1320">
            <v>1</v>
          </cell>
          <cell r="T1320">
            <v>2.64</v>
          </cell>
          <cell r="U1320">
            <v>25.66</v>
          </cell>
          <cell r="V1320">
            <v>-0.01</v>
          </cell>
          <cell r="X1320">
            <v>25.65</v>
          </cell>
          <cell r="Y1320">
            <v>0.31091263512316147</v>
          </cell>
          <cell r="Z1320">
            <v>24.75</v>
          </cell>
          <cell r="AA1320">
            <v>3.5999999999999997E-2</v>
          </cell>
          <cell r="AB1320" t="str">
            <v>YES</v>
          </cell>
          <cell r="AC1320">
            <v>25.65</v>
          </cell>
          <cell r="AD1320" t="str">
            <v>I</v>
          </cell>
          <cell r="AE1320" t="e">
            <v>#N/A</v>
          </cell>
          <cell r="AF1320" t="e">
            <v>#N/A</v>
          </cell>
          <cell r="AG1320">
            <v>1</v>
          </cell>
          <cell r="AH1320" t="e">
            <v>#N/A</v>
          </cell>
          <cell r="AI1320">
            <v>0</v>
          </cell>
          <cell r="AJ1320">
            <v>0</v>
          </cell>
          <cell r="AL1320" t="e">
            <v>#N/A</v>
          </cell>
          <cell r="AM1320" t="e">
            <v>#N/A</v>
          </cell>
          <cell r="AN1320" t="str">
            <v/>
          </cell>
          <cell r="AO1320" t="str">
            <v>x</v>
          </cell>
        </row>
        <row r="1321">
          <cell r="B1321" t="str">
            <v>SHE135AHK1SAM,AK,AT</v>
          </cell>
          <cell r="C1321" t="str">
            <v>Dilex-AHK</v>
          </cell>
          <cell r="D1321" t="str">
            <v>E135/AHK1S/--</v>
          </cell>
          <cell r="G1321" t="str">
            <v>EA</v>
          </cell>
          <cell r="J1321" t="str">
            <v>I</v>
          </cell>
          <cell r="K1321">
            <v>0.01</v>
          </cell>
          <cell r="L1321">
            <v>21.58</v>
          </cell>
          <cell r="M1321">
            <v>0.55000000000000004</v>
          </cell>
          <cell r="N1321">
            <v>9.7109999999999985</v>
          </cell>
          <cell r="O1321">
            <v>1.01E-2</v>
          </cell>
          <cell r="P1321">
            <v>0</v>
          </cell>
          <cell r="Q1321">
            <v>0</v>
          </cell>
          <cell r="R1321">
            <v>9.7210999999999981</v>
          </cell>
          <cell r="S1321">
            <v>1</v>
          </cell>
          <cell r="T1321">
            <v>2.64</v>
          </cell>
          <cell r="U1321">
            <v>25.66</v>
          </cell>
          <cell r="V1321">
            <v>-0.01</v>
          </cell>
          <cell r="X1321">
            <v>25.65</v>
          </cell>
          <cell r="Y1321">
            <v>0.31092681197944372</v>
          </cell>
          <cell r="Z1321">
            <v>24.75</v>
          </cell>
          <cell r="AA1321">
            <v>3.5999999999999997E-2</v>
          </cell>
          <cell r="AB1321" t="str">
            <v>YES</v>
          </cell>
          <cell r="AC1321">
            <v>25.65</v>
          </cell>
          <cell r="AD1321" t="str">
            <v>I</v>
          </cell>
          <cell r="AE1321" t="e">
            <v>#N/A</v>
          </cell>
          <cell r="AF1321" t="e">
            <v>#N/A</v>
          </cell>
          <cell r="AG1321">
            <v>1</v>
          </cell>
          <cell r="AH1321" t="e">
            <v>#N/A</v>
          </cell>
          <cell r="AI1321">
            <v>0</v>
          </cell>
          <cell r="AJ1321">
            <v>0</v>
          </cell>
          <cell r="AL1321" t="e">
            <v>#N/A</v>
          </cell>
          <cell r="AM1321" t="e">
            <v>#N/A</v>
          </cell>
          <cell r="AN1321" t="str">
            <v/>
          </cell>
          <cell r="AO1321" t="str">
            <v>x</v>
          </cell>
        </row>
        <row r="1322">
          <cell r="B1322" t="str">
            <v>SHI90AHK1SAM,AK,AT</v>
          </cell>
          <cell r="C1322" t="str">
            <v>Dilex-AHK</v>
          </cell>
          <cell r="D1322" t="str">
            <v>I90/AHK1S/--</v>
          </cell>
          <cell r="G1322" t="str">
            <v>EA</v>
          </cell>
          <cell r="J1322" t="str">
            <v>I</v>
          </cell>
          <cell r="K1322">
            <v>0.02</v>
          </cell>
          <cell r="L1322">
            <v>21.58</v>
          </cell>
          <cell r="M1322">
            <v>0.55000000000000004</v>
          </cell>
          <cell r="N1322">
            <v>9.7109999999999985</v>
          </cell>
          <cell r="O1322">
            <v>1.0200000000000001E-2</v>
          </cell>
          <cell r="P1322">
            <v>0</v>
          </cell>
          <cell r="Q1322">
            <v>0</v>
          </cell>
          <cell r="R1322">
            <v>9.7211999999999978</v>
          </cell>
          <cell r="S1322">
            <v>1</v>
          </cell>
          <cell r="T1322">
            <v>2.64</v>
          </cell>
          <cell r="U1322">
            <v>25.66</v>
          </cell>
          <cell r="V1322">
            <v>-0.01</v>
          </cell>
          <cell r="X1322">
            <v>25.65</v>
          </cell>
          <cell r="Y1322">
            <v>0.31091972355130265</v>
          </cell>
          <cell r="Z1322">
            <v>24.75</v>
          </cell>
          <cell r="AA1322">
            <v>3.5999999999999997E-2</v>
          </cell>
          <cell r="AB1322" t="str">
            <v>YES</v>
          </cell>
          <cell r="AC1322">
            <v>25.65</v>
          </cell>
          <cell r="AD1322" t="str">
            <v>I</v>
          </cell>
          <cell r="AE1322" t="e">
            <v>#N/A</v>
          </cell>
          <cell r="AF1322" t="e">
            <v>#N/A</v>
          </cell>
          <cell r="AG1322">
            <v>1</v>
          </cell>
          <cell r="AH1322" t="e">
            <v>#N/A</v>
          </cell>
          <cell r="AI1322">
            <v>0</v>
          </cell>
          <cell r="AJ1322">
            <v>0</v>
          </cell>
          <cell r="AL1322" t="e">
            <v>#N/A</v>
          </cell>
          <cell r="AM1322" t="e">
            <v>#N/A</v>
          </cell>
          <cell r="AN1322" t="str">
            <v/>
          </cell>
          <cell r="AO1322" t="str">
            <v>x</v>
          </cell>
        </row>
        <row r="1323">
          <cell r="B1323" t="str">
            <v>SHI135AHK1SAM,AK,AT</v>
          </cell>
          <cell r="C1323" t="str">
            <v>Dilex-AHK</v>
          </cell>
          <cell r="D1323" t="str">
            <v>I135/AHK1S/--</v>
          </cell>
          <cell r="G1323" t="str">
            <v>EA</v>
          </cell>
          <cell r="J1323" t="str">
            <v>I</v>
          </cell>
          <cell r="K1323">
            <v>0.02</v>
          </cell>
          <cell r="L1323">
            <v>21.58</v>
          </cell>
          <cell r="M1323">
            <v>0.55000000000000004</v>
          </cell>
          <cell r="N1323">
            <v>9.7109999999999985</v>
          </cell>
          <cell r="O1323">
            <v>1.0200000000000001E-2</v>
          </cell>
          <cell r="P1323">
            <v>0</v>
          </cell>
          <cell r="Q1323">
            <v>0</v>
          </cell>
          <cell r="R1323">
            <v>9.7211999999999978</v>
          </cell>
          <cell r="S1323">
            <v>1</v>
          </cell>
          <cell r="T1323">
            <v>2.64</v>
          </cell>
          <cell r="U1323">
            <v>25.66</v>
          </cell>
          <cell r="V1323">
            <v>-0.01</v>
          </cell>
          <cell r="X1323">
            <v>25.65</v>
          </cell>
          <cell r="Y1323">
            <v>0.31091972355130265</v>
          </cell>
          <cell r="Z1323">
            <v>24.75</v>
          </cell>
          <cell r="AA1323">
            <v>3.5999999999999997E-2</v>
          </cell>
          <cell r="AB1323" t="str">
            <v>YES</v>
          </cell>
          <cell r="AC1323">
            <v>25.65</v>
          </cell>
          <cell r="AD1323" t="str">
            <v>I</v>
          </cell>
          <cell r="AE1323" t="e">
            <v>#N/A</v>
          </cell>
          <cell r="AF1323" t="e">
            <v>#N/A</v>
          </cell>
          <cell r="AG1323">
            <v>1</v>
          </cell>
          <cell r="AH1323" t="e">
            <v>#N/A</v>
          </cell>
          <cell r="AI1323">
            <v>0</v>
          </cell>
          <cell r="AJ1323">
            <v>0</v>
          </cell>
          <cell r="AL1323" t="e">
            <v>#N/A</v>
          </cell>
          <cell r="AM1323" t="e">
            <v>#N/A</v>
          </cell>
          <cell r="AN1323" t="str">
            <v/>
          </cell>
          <cell r="AO1323" t="str">
            <v>x</v>
          </cell>
        </row>
        <row r="1324">
          <cell r="B1324" t="str">
            <v>SHVAHK</v>
          </cell>
          <cell r="C1324" t="str">
            <v>Dilex-AHK</v>
          </cell>
          <cell r="D1324" t="str">
            <v>V/AHK</v>
          </cell>
          <cell r="G1324" t="str">
            <v>EA</v>
          </cell>
          <cell r="J1324" t="str">
            <v>I</v>
          </cell>
          <cell r="K1324">
            <v>0.02</v>
          </cell>
          <cell r="L1324">
            <v>3.65</v>
          </cell>
          <cell r="M1324">
            <v>0.55000000000000004</v>
          </cell>
          <cell r="N1324">
            <v>1.6424999999999998</v>
          </cell>
          <cell r="O1324">
            <v>1.0200000000000001E-2</v>
          </cell>
          <cell r="P1324">
            <v>0</v>
          </cell>
          <cell r="Q1324">
            <v>0</v>
          </cell>
          <cell r="R1324">
            <v>1.6526999999999998</v>
          </cell>
          <cell r="S1324">
            <v>1</v>
          </cell>
          <cell r="T1324">
            <v>2.64</v>
          </cell>
          <cell r="U1324">
            <v>4.3600000000000003</v>
          </cell>
          <cell r="V1324">
            <v>-0.01</v>
          </cell>
          <cell r="X1324">
            <v>4.3499999999999996</v>
          </cell>
          <cell r="Y1324">
            <v>0.30921630094043895</v>
          </cell>
          <cell r="Z1324">
            <v>4.2</v>
          </cell>
          <cell r="AA1324">
            <v>3.5999999999999997E-2</v>
          </cell>
          <cell r="AB1324" t="str">
            <v>YES</v>
          </cell>
          <cell r="AC1324">
            <v>4.3499999999999996</v>
          </cell>
          <cell r="AD1324" t="str">
            <v>I</v>
          </cell>
          <cell r="AE1324" t="e">
            <v>#N/A</v>
          </cell>
          <cell r="AF1324" t="e">
            <v>#N/A</v>
          </cell>
          <cell r="AG1324">
            <v>1</v>
          </cell>
          <cell r="AH1324" t="e">
            <v>#N/A</v>
          </cell>
          <cell r="AI1324">
            <v>0</v>
          </cell>
          <cell r="AJ1324">
            <v>0</v>
          </cell>
          <cell r="AL1324" t="e">
            <v>#N/A</v>
          </cell>
          <cell r="AM1324" t="e">
            <v>#N/A</v>
          </cell>
          <cell r="AN1324" t="str">
            <v/>
          </cell>
          <cell r="AO1324" t="str">
            <v>x</v>
          </cell>
        </row>
        <row r="1325">
          <cell r="B1325" t="str">
            <v>SHEAHK1SAM,AK,AT</v>
          </cell>
          <cell r="C1325" t="str">
            <v>Dilex-AHK</v>
          </cell>
          <cell r="D1325" t="str">
            <v>E/AHK1S/--</v>
          </cell>
          <cell r="G1325" t="str">
            <v>EA</v>
          </cell>
          <cell r="J1325" t="str">
            <v>I</v>
          </cell>
          <cell r="K1325">
            <v>0.01</v>
          </cell>
          <cell r="L1325">
            <v>12.93</v>
          </cell>
          <cell r="M1325">
            <v>0.55000000000000004</v>
          </cell>
          <cell r="N1325">
            <v>5.8184999999999993</v>
          </cell>
          <cell r="O1325">
            <v>1.01E-2</v>
          </cell>
          <cell r="P1325">
            <v>0</v>
          </cell>
          <cell r="Q1325">
            <v>0</v>
          </cell>
          <cell r="R1325">
            <v>5.8285999999999998</v>
          </cell>
          <cell r="S1325">
            <v>1</v>
          </cell>
          <cell r="T1325">
            <v>2.64</v>
          </cell>
          <cell r="U1325">
            <v>15.39</v>
          </cell>
          <cell r="V1325">
            <v>1.0000000000005116E-2</v>
          </cell>
          <cell r="X1325">
            <v>15.4</v>
          </cell>
          <cell r="Y1325">
            <v>0.31185360094451009</v>
          </cell>
          <cell r="Z1325">
            <v>14.85</v>
          </cell>
          <cell r="AA1325">
            <v>3.6999999999999998E-2</v>
          </cell>
          <cell r="AB1325" t="str">
            <v>YES</v>
          </cell>
          <cell r="AC1325">
            <v>15.4</v>
          </cell>
          <cell r="AD1325" t="str">
            <v>I</v>
          </cell>
          <cell r="AE1325" t="e">
            <v>#N/A</v>
          </cell>
          <cell r="AF1325" t="e">
            <v>#N/A</v>
          </cell>
          <cell r="AG1325">
            <v>1</v>
          </cell>
          <cell r="AH1325" t="e">
            <v>#N/A</v>
          </cell>
          <cell r="AI1325">
            <v>0</v>
          </cell>
          <cell r="AJ1325">
            <v>0</v>
          </cell>
          <cell r="AL1325" t="e">
            <v>#N/A</v>
          </cell>
          <cell r="AM1325" t="e">
            <v>#N/A</v>
          </cell>
          <cell r="AN1325" t="str">
            <v/>
          </cell>
          <cell r="AO1325" t="str">
            <v>x</v>
          </cell>
        </row>
        <row r="1326">
          <cell r="B1326" t="str">
            <v>SHAHK1S80TSB,TSG,TSOB</v>
          </cell>
          <cell r="C1326" t="str">
            <v>Dilex-AHK (Color-Coated Aluminum)</v>
          </cell>
          <cell r="D1326" t="str">
            <v>AHK1S80--</v>
          </cell>
          <cell r="E1326" t="str">
            <v>5/16" x 8'</v>
          </cell>
          <cell r="G1326" t="str">
            <v>EA</v>
          </cell>
          <cell r="J1326" t="str">
            <v>I</v>
          </cell>
          <cell r="K1326">
            <v>0.94</v>
          </cell>
          <cell r="L1326">
            <v>43.04</v>
          </cell>
          <cell r="M1326">
            <v>0.55000000000000004</v>
          </cell>
          <cell r="N1326">
            <v>19.367999999999999</v>
          </cell>
          <cell r="O1326">
            <v>1.9400000000000001E-2</v>
          </cell>
          <cell r="P1326">
            <v>0</v>
          </cell>
          <cell r="Q1326">
            <v>0</v>
          </cell>
          <cell r="R1326">
            <v>19.3874</v>
          </cell>
          <cell r="S1326">
            <v>1</v>
          </cell>
          <cell r="T1326">
            <v>2.64</v>
          </cell>
          <cell r="U1326">
            <v>51.18</v>
          </cell>
          <cell r="V1326">
            <v>2.0000000000003126E-2</v>
          </cell>
          <cell r="X1326">
            <v>51.2</v>
          </cell>
          <cell r="Y1326">
            <v>0.31152698863636374</v>
          </cell>
          <cell r="Z1326">
            <v>49.35</v>
          </cell>
          <cell r="AA1326">
            <v>3.6999999999999998E-2</v>
          </cell>
          <cell r="AB1326" t="str">
            <v>YES</v>
          </cell>
          <cell r="AC1326">
            <v>51.2</v>
          </cell>
          <cell r="AD1326" t="str">
            <v>I</v>
          </cell>
          <cell r="AE1326" t="e">
            <v>#N/A</v>
          </cell>
          <cell r="AF1326" t="e">
            <v>#N/A</v>
          </cell>
          <cell r="AG1326">
            <v>1</v>
          </cell>
          <cell r="AH1326" t="e">
            <v>#N/A</v>
          </cell>
          <cell r="AI1326">
            <v>0</v>
          </cell>
          <cell r="AJ1326">
            <v>0</v>
          </cell>
          <cell r="AL1326" t="e">
            <v>#N/A</v>
          </cell>
          <cell r="AM1326" t="e">
            <v>#N/A</v>
          </cell>
          <cell r="AN1326" t="str">
            <v/>
          </cell>
          <cell r="AO1326" t="str">
            <v>x</v>
          </cell>
        </row>
        <row r="1327">
          <cell r="B1327" t="str">
            <v>SHAHK1S100TSB,TSG,TSOB</v>
          </cell>
          <cell r="C1327" t="str">
            <v>Dilex-AHK (Color-Coated Aluminum)</v>
          </cell>
          <cell r="D1327" t="str">
            <v>AHK1S100--</v>
          </cell>
          <cell r="E1327" t="str">
            <v>3/8" x 8'</v>
          </cell>
          <cell r="G1327" t="str">
            <v>EA</v>
          </cell>
          <cell r="J1327" t="str">
            <v>I</v>
          </cell>
          <cell r="K1327">
            <v>1.05</v>
          </cell>
          <cell r="L1327">
            <v>43.66</v>
          </cell>
          <cell r="M1327">
            <v>0.55000000000000004</v>
          </cell>
          <cell r="N1327">
            <v>19.646999999999995</v>
          </cell>
          <cell r="O1327">
            <v>2.0500000000000001E-2</v>
          </cell>
          <cell r="P1327">
            <v>0</v>
          </cell>
          <cell r="Q1327">
            <v>0</v>
          </cell>
          <cell r="R1327">
            <v>19.667499999999993</v>
          </cell>
          <cell r="S1327">
            <v>1</v>
          </cell>
          <cell r="T1327">
            <v>2.64</v>
          </cell>
          <cell r="U1327">
            <v>51.92</v>
          </cell>
          <cell r="V1327">
            <v>0.03</v>
          </cell>
          <cell r="X1327">
            <v>51.95</v>
          </cell>
          <cell r="Y1327">
            <v>0.3116633126257769</v>
          </cell>
          <cell r="Z1327">
            <v>50.1</v>
          </cell>
          <cell r="AA1327">
            <v>3.6999999999999998E-2</v>
          </cell>
          <cell r="AB1327" t="str">
            <v>YES</v>
          </cell>
          <cell r="AC1327">
            <v>51.95</v>
          </cell>
          <cell r="AD1327" t="str">
            <v>I</v>
          </cell>
          <cell r="AE1327" t="e">
            <v>#N/A</v>
          </cell>
          <cell r="AF1327" t="e">
            <v>#N/A</v>
          </cell>
          <cell r="AG1327">
            <v>1</v>
          </cell>
          <cell r="AH1327" t="e">
            <v>#N/A</v>
          </cell>
          <cell r="AI1327">
            <v>0</v>
          </cell>
          <cell r="AJ1327">
            <v>0</v>
          </cell>
          <cell r="AL1327" t="e">
            <v>#N/A</v>
          </cell>
          <cell r="AM1327" t="e">
            <v>#N/A</v>
          </cell>
          <cell r="AN1327" t="str">
            <v/>
          </cell>
          <cell r="AO1327" t="str">
            <v>x</v>
          </cell>
        </row>
        <row r="1328">
          <cell r="B1328" t="str">
            <v>SHAHK1S125TSB,TSG,TSOB</v>
          </cell>
          <cell r="C1328" t="str">
            <v>Dilex-AHK (Color-Coated Aluminum)</v>
          </cell>
          <cell r="D1328" t="str">
            <v>AHK1S125--</v>
          </cell>
          <cell r="E1328" t="str">
            <v>1/2" x 8'</v>
          </cell>
          <cell r="G1328" t="str">
            <v>EA</v>
          </cell>
          <cell r="J1328" t="str">
            <v>I</v>
          </cell>
          <cell r="K1328">
            <v>1.0900000000000001</v>
          </cell>
          <cell r="L1328">
            <v>44.59</v>
          </cell>
          <cell r="M1328">
            <v>0.55000000000000004</v>
          </cell>
          <cell r="N1328">
            <v>20.0655</v>
          </cell>
          <cell r="O1328">
            <v>2.0900000000000002E-2</v>
          </cell>
          <cell r="P1328">
            <v>0</v>
          </cell>
          <cell r="Q1328">
            <v>0</v>
          </cell>
          <cell r="R1328">
            <v>20.086400000000001</v>
          </cell>
          <cell r="S1328">
            <v>1</v>
          </cell>
          <cell r="T1328">
            <v>2.64</v>
          </cell>
          <cell r="U1328">
            <v>53.03</v>
          </cell>
          <cell r="V1328">
            <v>0.02</v>
          </cell>
          <cell r="X1328">
            <v>53.05</v>
          </cell>
          <cell r="Y1328">
            <v>0.31157912775254903</v>
          </cell>
          <cell r="Z1328">
            <v>51.15</v>
          </cell>
          <cell r="AA1328">
            <v>3.6999999999999998E-2</v>
          </cell>
          <cell r="AB1328" t="str">
            <v>YES</v>
          </cell>
          <cell r="AC1328">
            <v>53.05</v>
          </cell>
          <cell r="AD1328" t="str">
            <v>I</v>
          </cell>
          <cell r="AE1328" t="e">
            <v>#N/A</v>
          </cell>
          <cell r="AF1328" t="e">
            <v>#N/A</v>
          </cell>
          <cell r="AG1328">
            <v>1</v>
          </cell>
          <cell r="AH1328" t="e">
            <v>#N/A</v>
          </cell>
          <cell r="AI1328">
            <v>0</v>
          </cell>
          <cell r="AJ1328">
            <v>0</v>
          </cell>
          <cell r="AL1328" t="e">
            <v>#N/A</v>
          </cell>
          <cell r="AM1328" t="e">
            <v>#N/A</v>
          </cell>
          <cell r="AN1328" t="str">
            <v/>
          </cell>
          <cell r="AO1328" t="str">
            <v>x</v>
          </cell>
        </row>
        <row r="1329">
          <cell r="B1329" t="str">
            <v xml:space="preserve">E90QAHK1STSB,TSOB,TSOB    </v>
          </cell>
          <cell r="C1329" t="str">
            <v>Dilex-AHK (Color-Coated Aluminum)</v>
          </cell>
          <cell r="D1329" t="str">
            <v>E90Q/AHK1S/--</v>
          </cell>
          <cell r="G1329" t="str">
            <v>EA</v>
          </cell>
          <cell r="I1329" t="str">
            <v>a</v>
          </cell>
          <cell r="J1329" t="str">
            <v>I</v>
          </cell>
          <cell r="K1329">
            <v>0.01</v>
          </cell>
          <cell r="L1329">
            <v>24.22</v>
          </cell>
          <cell r="M1329">
            <v>0.55000000000000004</v>
          </cell>
          <cell r="N1329">
            <v>10.898999999999999</v>
          </cell>
          <cell r="O1329">
            <v>1.01E-2</v>
          </cell>
          <cell r="P1329">
            <v>0</v>
          </cell>
          <cell r="Q1329">
            <v>0</v>
          </cell>
          <cell r="R1329">
            <v>10.909099999999999</v>
          </cell>
          <cell r="S1329">
            <v>1</v>
          </cell>
          <cell r="T1329">
            <v>2.64</v>
          </cell>
          <cell r="U1329">
            <v>28.8</v>
          </cell>
          <cell r="V1329">
            <v>0</v>
          </cell>
          <cell r="X1329">
            <v>28.8</v>
          </cell>
          <cell r="Y1329">
            <v>0.31129419191919205</v>
          </cell>
          <cell r="Z1329">
            <v>27.8</v>
          </cell>
          <cell r="AA1329">
            <v>3.5999999999999997E-2</v>
          </cell>
          <cell r="AB1329" t="str">
            <v>YES</v>
          </cell>
          <cell r="AC1329">
            <v>28.8</v>
          </cell>
          <cell r="AD1329" t="str">
            <v>I</v>
          </cell>
          <cell r="AE1329" t="e">
            <v>#N/A</v>
          </cell>
          <cell r="AF1329" t="e">
            <v>#N/A</v>
          </cell>
          <cell r="AG1329">
            <v>1</v>
          </cell>
          <cell r="AH1329" t="e">
            <v>#N/A</v>
          </cell>
          <cell r="AI1329">
            <v>0</v>
          </cell>
          <cell r="AJ1329">
            <v>0</v>
          </cell>
          <cell r="AL1329" t="e">
            <v>#N/A</v>
          </cell>
          <cell r="AM1329" t="e">
            <v>#N/A</v>
          </cell>
          <cell r="AN1329" t="str">
            <v/>
          </cell>
          <cell r="AO1329" t="str">
            <v>x</v>
          </cell>
        </row>
        <row r="1330">
          <cell r="B1330" t="str">
            <v>SHE90AHK1STSB,TSG,TSOB</v>
          </cell>
          <cell r="C1330" t="str">
            <v>Dilex-AHK (Color-Coated Aluminum)</v>
          </cell>
          <cell r="D1330" t="str">
            <v>E90/AHK1S/--</v>
          </cell>
          <cell r="G1330" t="str">
            <v>EA</v>
          </cell>
          <cell r="J1330" t="str">
            <v>I</v>
          </cell>
          <cell r="K1330">
            <v>0.03</v>
          </cell>
          <cell r="L1330">
            <v>26.08</v>
          </cell>
          <cell r="M1330">
            <v>0.55000000000000004</v>
          </cell>
          <cell r="N1330">
            <v>11.735999999999999</v>
          </cell>
          <cell r="O1330">
            <v>1.03E-2</v>
          </cell>
          <cell r="P1330">
            <v>0</v>
          </cell>
          <cell r="Q1330">
            <v>0</v>
          </cell>
          <cell r="R1330">
            <v>11.7463</v>
          </cell>
          <cell r="S1330">
            <v>1</v>
          </cell>
          <cell r="T1330">
            <v>2.64</v>
          </cell>
          <cell r="U1330">
            <v>31.01</v>
          </cell>
          <cell r="V1330">
            <v>-0.01</v>
          </cell>
          <cell r="X1330">
            <v>31</v>
          </cell>
          <cell r="Y1330">
            <v>0.31106744868035197</v>
          </cell>
          <cell r="Z1330">
            <v>29.9</v>
          </cell>
          <cell r="AA1330">
            <v>3.6999999999999998E-2</v>
          </cell>
          <cell r="AB1330" t="str">
            <v>YES</v>
          </cell>
          <cell r="AC1330">
            <v>31</v>
          </cell>
          <cell r="AD1330" t="str">
            <v>I</v>
          </cell>
          <cell r="AE1330" t="e">
            <v>#N/A</v>
          </cell>
          <cell r="AF1330" t="e">
            <v>#N/A</v>
          </cell>
          <cell r="AG1330">
            <v>1</v>
          </cell>
          <cell r="AH1330" t="e">
            <v>#N/A</v>
          </cell>
          <cell r="AI1330">
            <v>0</v>
          </cell>
          <cell r="AJ1330">
            <v>0</v>
          </cell>
          <cell r="AL1330" t="e">
            <v>#N/A</v>
          </cell>
          <cell r="AM1330" t="e">
            <v>#N/A</v>
          </cell>
          <cell r="AN1330" t="str">
            <v/>
          </cell>
          <cell r="AO1330" t="str">
            <v>x</v>
          </cell>
        </row>
        <row r="1331">
          <cell r="B1331" t="str">
            <v>SHE135AHK1STSB,TSG,TSOB</v>
          </cell>
          <cell r="C1331" t="str">
            <v>Dilex-AHK (Color-Coated Aluminum)</v>
          </cell>
          <cell r="D1331" t="str">
            <v>E135/AHK1S/--</v>
          </cell>
          <cell r="G1331" t="str">
            <v>EA</v>
          </cell>
          <cell r="J1331" t="str">
            <v>I</v>
          </cell>
          <cell r="K1331">
            <v>0.01</v>
          </cell>
          <cell r="L1331">
            <v>26.08</v>
          </cell>
          <cell r="M1331">
            <v>0.55000000000000004</v>
          </cell>
          <cell r="N1331">
            <v>11.735999999999999</v>
          </cell>
          <cell r="O1331">
            <v>1.01E-2</v>
          </cell>
          <cell r="P1331">
            <v>0</v>
          </cell>
          <cell r="Q1331">
            <v>0</v>
          </cell>
          <cell r="R1331">
            <v>11.746099999999998</v>
          </cell>
          <cell r="S1331">
            <v>1</v>
          </cell>
          <cell r="T1331">
            <v>2.64</v>
          </cell>
          <cell r="U1331">
            <v>31.01</v>
          </cell>
          <cell r="V1331">
            <v>-0.01</v>
          </cell>
          <cell r="X1331">
            <v>31</v>
          </cell>
          <cell r="Y1331">
            <v>0.31107917888563064</v>
          </cell>
          <cell r="Z1331">
            <v>29.9</v>
          </cell>
          <cell r="AA1331">
            <v>3.6999999999999998E-2</v>
          </cell>
          <cell r="AB1331" t="str">
            <v>YES</v>
          </cell>
          <cell r="AC1331">
            <v>31</v>
          </cell>
          <cell r="AD1331" t="str">
            <v>I</v>
          </cell>
          <cell r="AE1331" t="e">
            <v>#N/A</v>
          </cell>
          <cell r="AF1331" t="e">
            <v>#N/A</v>
          </cell>
          <cell r="AG1331">
            <v>1</v>
          </cell>
          <cell r="AH1331" t="e">
            <v>#N/A</v>
          </cell>
          <cell r="AI1331">
            <v>0</v>
          </cell>
          <cell r="AJ1331">
            <v>0</v>
          </cell>
          <cell r="AL1331" t="e">
            <v>#N/A</v>
          </cell>
          <cell r="AM1331" t="e">
            <v>#N/A</v>
          </cell>
          <cell r="AN1331" t="str">
            <v/>
          </cell>
          <cell r="AO1331" t="str">
            <v>x</v>
          </cell>
        </row>
        <row r="1332">
          <cell r="B1332" t="str">
            <v>SHI90AHK1STSB,TSG,TSOB</v>
          </cell>
          <cell r="C1332" t="str">
            <v>Dilex-AHK (Color-Coated Aluminum)</v>
          </cell>
          <cell r="D1332" t="str">
            <v>I90/AHK1S/--</v>
          </cell>
          <cell r="G1332" t="str">
            <v>EA</v>
          </cell>
          <cell r="J1332" t="str">
            <v>I</v>
          </cell>
          <cell r="K1332">
            <v>0.02</v>
          </cell>
          <cell r="L1332">
            <v>26.08</v>
          </cell>
          <cell r="M1332">
            <v>0.55000000000000004</v>
          </cell>
          <cell r="N1332">
            <v>11.735999999999999</v>
          </cell>
          <cell r="O1332">
            <v>1.0200000000000001E-2</v>
          </cell>
          <cell r="P1332">
            <v>0</v>
          </cell>
          <cell r="Q1332">
            <v>0</v>
          </cell>
          <cell r="R1332">
            <v>11.746199999999998</v>
          </cell>
          <cell r="S1332">
            <v>1</v>
          </cell>
          <cell r="T1332">
            <v>2.64</v>
          </cell>
          <cell r="U1332">
            <v>31.01</v>
          </cell>
          <cell r="V1332">
            <v>-0.01</v>
          </cell>
          <cell r="X1332">
            <v>31</v>
          </cell>
          <cell r="Y1332">
            <v>0.31107331378299136</v>
          </cell>
          <cell r="Z1332">
            <v>29.9</v>
          </cell>
          <cell r="AA1332">
            <v>3.6999999999999998E-2</v>
          </cell>
          <cell r="AB1332" t="str">
            <v>YES</v>
          </cell>
          <cell r="AC1332">
            <v>31</v>
          </cell>
          <cell r="AD1332" t="str">
            <v>I</v>
          </cell>
          <cell r="AE1332" t="e">
            <v>#N/A</v>
          </cell>
          <cell r="AF1332" t="e">
            <v>#N/A</v>
          </cell>
          <cell r="AG1332">
            <v>1</v>
          </cell>
          <cell r="AH1332" t="e">
            <v>#N/A</v>
          </cell>
          <cell r="AI1332">
            <v>0</v>
          </cell>
          <cell r="AJ1332">
            <v>0</v>
          </cell>
          <cell r="AL1332" t="e">
            <v>#N/A</v>
          </cell>
          <cell r="AM1332" t="e">
            <v>#N/A</v>
          </cell>
          <cell r="AN1332" t="str">
            <v/>
          </cell>
          <cell r="AO1332" t="str">
            <v>x</v>
          </cell>
        </row>
        <row r="1333">
          <cell r="B1333" t="str">
            <v>SHI135AHK1STSB,TSG,TSOB</v>
          </cell>
          <cell r="C1333" t="str">
            <v>Dilex-AHK (Color-Coated Aluminum)</v>
          </cell>
          <cell r="D1333" t="str">
            <v>I135/AHK1S/--</v>
          </cell>
          <cell r="G1333" t="str">
            <v>EA</v>
          </cell>
          <cell r="J1333" t="str">
            <v>I</v>
          </cell>
          <cell r="K1333">
            <v>0.02</v>
          </cell>
          <cell r="L1333">
            <v>26.08</v>
          </cell>
          <cell r="M1333">
            <v>0.55000000000000004</v>
          </cell>
          <cell r="N1333">
            <v>11.735999999999999</v>
          </cell>
          <cell r="O1333">
            <v>1.0200000000000001E-2</v>
          </cell>
          <cell r="P1333">
            <v>0</v>
          </cell>
          <cell r="Q1333">
            <v>0</v>
          </cell>
          <cell r="R1333">
            <v>11.746199999999998</v>
          </cell>
          <cell r="S1333">
            <v>1</v>
          </cell>
          <cell r="T1333">
            <v>2.64</v>
          </cell>
          <cell r="U1333">
            <v>31.01</v>
          </cell>
          <cell r="V1333">
            <v>-0.01</v>
          </cell>
          <cell r="X1333">
            <v>31</v>
          </cell>
          <cell r="Y1333">
            <v>0.31107331378299136</v>
          </cell>
          <cell r="Z1333">
            <v>29.9</v>
          </cell>
          <cell r="AA1333">
            <v>3.6999999999999998E-2</v>
          </cell>
          <cell r="AB1333" t="str">
            <v>YES</v>
          </cell>
          <cell r="AC1333">
            <v>31</v>
          </cell>
          <cell r="AD1333" t="str">
            <v>I</v>
          </cell>
          <cell r="AE1333" t="e">
            <v>#N/A</v>
          </cell>
          <cell r="AF1333" t="e">
            <v>#N/A</v>
          </cell>
          <cell r="AG1333">
            <v>1</v>
          </cell>
          <cell r="AH1333" t="e">
            <v>#N/A</v>
          </cell>
          <cell r="AI1333">
            <v>0</v>
          </cell>
          <cell r="AJ1333">
            <v>0</v>
          </cell>
          <cell r="AL1333" t="e">
            <v>#N/A</v>
          </cell>
          <cell r="AM1333" t="e">
            <v>#N/A</v>
          </cell>
          <cell r="AN1333" t="str">
            <v/>
          </cell>
          <cell r="AO1333" t="str">
            <v>x</v>
          </cell>
        </row>
        <row r="1334">
          <cell r="B1334" t="str">
            <v>SHVAHK</v>
          </cell>
          <cell r="C1334" t="str">
            <v>Dilex-AHK</v>
          </cell>
          <cell r="D1334" t="str">
            <v>V/AHK</v>
          </cell>
          <cell r="G1334" t="str">
            <v>EA</v>
          </cell>
          <cell r="J1334" t="str">
            <v>I</v>
          </cell>
          <cell r="K1334">
            <v>0.02</v>
          </cell>
          <cell r="L1334">
            <v>3.65</v>
          </cell>
          <cell r="M1334">
            <v>0.55000000000000004</v>
          </cell>
          <cell r="N1334">
            <v>1.6424999999999998</v>
          </cell>
          <cell r="O1334">
            <v>1.0200000000000001E-2</v>
          </cell>
          <cell r="P1334">
            <v>0</v>
          </cell>
          <cell r="Q1334">
            <v>0</v>
          </cell>
          <cell r="R1334">
            <v>1.6526999999999998</v>
          </cell>
          <cell r="S1334">
            <v>1</v>
          </cell>
          <cell r="T1334">
            <v>2.64</v>
          </cell>
          <cell r="U1334">
            <v>4.3600000000000003</v>
          </cell>
          <cell r="V1334">
            <v>-0.01</v>
          </cell>
          <cell r="X1334">
            <v>4.3499999999999996</v>
          </cell>
          <cell r="Y1334">
            <v>0.30921630094043895</v>
          </cell>
          <cell r="Z1334">
            <v>4.2</v>
          </cell>
          <cell r="AA1334">
            <v>3.5999999999999997E-2</v>
          </cell>
          <cell r="AB1334" t="str">
            <v>YES</v>
          </cell>
          <cell r="AC1334">
            <v>4.3499999999999996</v>
          </cell>
          <cell r="AD1334" t="str">
            <v>I</v>
          </cell>
          <cell r="AE1334" t="e">
            <v>#N/A</v>
          </cell>
          <cell r="AF1334" t="e">
            <v>#N/A</v>
          </cell>
          <cell r="AG1334">
            <v>1</v>
          </cell>
          <cell r="AH1334" t="e">
            <v>#N/A</v>
          </cell>
          <cell r="AI1334">
            <v>0</v>
          </cell>
          <cell r="AJ1334">
            <v>0</v>
          </cell>
          <cell r="AL1334" t="e">
            <v>#N/A</v>
          </cell>
          <cell r="AM1334" t="e">
            <v>#N/A</v>
          </cell>
          <cell r="AN1334" t="str">
            <v/>
          </cell>
          <cell r="AO1334" t="str">
            <v>x</v>
          </cell>
        </row>
        <row r="1335">
          <cell r="B1335" t="str">
            <v>SHEAHK1STSB,TSG,TSOB</v>
          </cell>
          <cell r="C1335" t="str">
            <v>Dilex-AHK (Color-Coated Aluminum)</v>
          </cell>
          <cell r="D1335" t="str">
            <v>E/AHK1S/--</v>
          </cell>
          <cell r="G1335" t="str">
            <v>EA</v>
          </cell>
          <cell r="J1335" t="str">
            <v>I</v>
          </cell>
          <cell r="K1335">
            <v>0.01</v>
          </cell>
          <cell r="L1335">
            <v>17.27</v>
          </cell>
          <cell r="M1335">
            <v>0.55000000000000004</v>
          </cell>
          <cell r="N1335">
            <v>7.7714999999999987</v>
          </cell>
          <cell r="O1335">
            <v>1.01E-2</v>
          </cell>
          <cell r="P1335">
            <v>0</v>
          </cell>
          <cell r="Q1335">
            <v>0</v>
          </cell>
          <cell r="R1335">
            <v>7.7815999999999992</v>
          </cell>
          <cell r="S1335">
            <v>1</v>
          </cell>
          <cell r="T1335">
            <v>2.64</v>
          </cell>
          <cell r="U1335">
            <v>20.54</v>
          </cell>
          <cell r="V1335">
            <v>0.01</v>
          </cell>
          <cell r="X1335">
            <v>20.55</v>
          </cell>
          <cell r="Y1335">
            <v>0.31151515151515169</v>
          </cell>
          <cell r="Z1335">
            <v>19.8</v>
          </cell>
          <cell r="AA1335">
            <v>3.7999999999999999E-2</v>
          </cell>
          <cell r="AB1335" t="str">
            <v>YES</v>
          </cell>
          <cell r="AC1335">
            <v>20.55</v>
          </cell>
          <cell r="AD1335" t="str">
            <v>I</v>
          </cell>
          <cell r="AE1335" t="e">
            <v>#N/A</v>
          </cell>
          <cell r="AF1335" t="e">
            <v>#N/A</v>
          </cell>
          <cell r="AG1335">
            <v>1</v>
          </cell>
          <cell r="AH1335" t="e">
            <v>#N/A</v>
          </cell>
          <cell r="AI1335">
            <v>0</v>
          </cell>
          <cell r="AJ1335">
            <v>0</v>
          </cell>
          <cell r="AL1335" t="e">
            <v>#N/A</v>
          </cell>
          <cell r="AM1335" t="e">
            <v>#N/A</v>
          </cell>
          <cell r="AN1335" t="str">
            <v/>
          </cell>
          <cell r="AO1335" t="str">
            <v>x</v>
          </cell>
        </row>
        <row r="1336">
          <cell r="B1336" t="str">
            <v>SHAHKA80ACGB</v>
          </cell>
          <cell r="C1336" t="str">
            <v>Dilex-AHKA</v>
          </cell>
          <cell r="D1336" t="str">
            <v>AHKA80ACGB</v>
          </cell>
          <cell r="E1336" t="str">
            <v>5/16" x 8'</v>
          </cell>
          <cell r="G1336" t="str">
            <v>EA</v>
          </cell>
          <cell r="J1336" t="str">
            <v>I</v>
          </cell>
          <cell r="K1336">
            <v>0.45</v>
          </cell>
          <cell r="L1336">
            <v>38.159999999999997</v>
          </cell>
          <cell r="M1336">
            <v>0.55000000000000004</v>
          </cell>
          <cell r="N1336">
            <v>17.171999999999997</v>
          </cell>
          <cell r="O1336">
            <v>1.4500000000000001E-2</v>
          </cell>
          <cell r="P1336">
            <v>0</v>
          </cell>
          <cell r="Q1336">
            <v>0</v>
          </cell>
          <cell r="R1336">
            <v>17.186499999999999</v>
          </cell>
          <cell r="S1336">
            <v>1</v>
          </cell>
          <cell r="T1336">
            <v>2.64</v>
          </cell>
          <cell r="U1336">
            <v>45.37</v>
          </cell>
          <cell r="V1336">
            <v>3.0000000000001137E-2</v>
          </cell>
          <cell r="X1336">
            <v>45.4</v>
          </cell>
          <cell r="Y1336">
            <v>0.311714056868242</v>
          </cell>
          <cell r="Z1336">
            <v>43.75</v>
          </cell>
          <cell r="AA1336">
            <v>3.7999999999999999E-2</v>
          </cell>
          <cell r="AB1336" t="str">
            <v>YES</v>
          </cell>
          <cell r="AC1336">
            <v>45.4</v>
          </cell>
          <cell r="AD1336" t="str">
            <v>I</v>
          </cell>
          <cell r="AE1336" t="e">
            <v>#N/A</v>
          </cell>
          <cell r="AF1336" t="e">
            <v>#N/A</v>
          </cell>
          <cell r="AG1336">
            <v>1</v>
          </cell>
          <cell r="AH1336" t="e">
            <v>#N/A</v>
          </cell>
          <cell r="AI1336">
            <v>0</v>
          </cell>
          <cell r="AJ1336">
            <v>0</v>
          </cell>
          <cell r="AL1336" t="e">
            <v>#N/A</v>
          </cell>
          <cell r="AM1336" t="e">
            <v>#N/A</v>
          </cell>
          <cell r="AN1336" t="str">
            <v/>
          </cell>
          <cell r="AO1336" t="str">
            <v>x</v>
          </cell>
        </row>
        <row r="1337">
          <cell r="B1337" t="str">
            <v>SHAHKA100ACGB</v>
          </cell>
          <cell r="C1337" t="str">
            <v>Dilex-AHKA</v>
          </cell>
          <cell r="D1337" t="str">
            <v>AHKA100ACGB</v>
          </cell>
          <cell r="E1337" t="str">
            <v>3/8" x 8'</v>
          </cell>
          <cell r="G1337" t="str">
            <v>EA</v>
          </cell>
          <cell r="J1337" t="str">
            <v>I</v>
          </cell>
          <cell r="K1337">
            <v>0.47</v>
          </cell>
          <cell r="L1337">
            <v>39.21</v>
          </cell>
          <cell r="M1337">
            <v>0.55000000000000004</v>
          </cell>
          <cell r="N1337">
            <v>17.644499999999997</v>
          </cell>
          <cell r="O1337">
            <v>1.4700000000000001E-2</v>
          </cell>
          <cell r="P1337">
            <v>0</v>
          </cell>
          <cell r="Q1337">
            <v>0</v>
          </cell>
          <cell r="R1337">
            <v>17.659199999999998</v>
          </cell>
          <cell r="S1337">
            <v>1</v>
          </cell>
          <cell r="T1337">
            <v>2.64</v>
          </cell>
          <cell r="U1337">
            <v>46.62</v>
          </cell>
          <cell r="V1337">
            <v>0.03</v>
          </cell>
          <cell r="X1337">
            <v>46.65</v>
          </cell>
          <cell r="Y1337">
            <v>0.31173341128325066</v>
          </cell>
          <cell r="Z1337">
            <v>44.95</v>
          </cell>
          <cell r="AA1337">
            <v>3.7999999999999999E-2</v>
          </cell>
          <cell r="AB1337" t="str">
            <v>YES</v>
          </cell>
          <cell r="AC1337">
            <v>46.65</v>
          </cell>
          <cell r="AD1337" t="str">
            <v>I</v>
          </cell>
          <cell r="AE1337" t="e">
            <v>#N/A</v>
          </cell>
          <cell r="AF1337" t="e">
            <v>#N/A</v>
          </cell>
          <cell r="AG1337">
            <v>1</v>
          </cell>
          <cell r="AH1337" t="e">
            <v>#N/A</v>
          </cell>
          <cell r="AI1337">
            <v>0</v>
          </cell>
          <cell r="AJ1337">
            <v>0</v>
          </cell>
          <cell r="AL1337" t="e">
            <v>#N/A</v>
          </cell>
          <cell r="AM1337" t="e">
            <v>#N/A</v>
          </cell>
          <cell r="AN1337" t="str">
            <v/>
          </cell>
          <cell r="AO1337" t="str">
            <v>x</v>
          </cell>
        </row>
        <row r="1338">
          <cell r="B1338" t="str">
            <v>SHAHKA125ACGB</v>
          </cell>
          <cell r="C1338" t="str">
            <v>Dilex-AHKA</v>
          </cell>
          <cell r="D1338" t="str">
            <v>AHKA125ACGB</v>
          </cell>
          <cell r="E1338" t="str">
            <v>1/2" x 8'</v>
          </cell>
          <cell r="G1338" t="str">
            <v>EA</v>
          </cell>
          <cell r="J1338" t="str">
            <v>I</v>
          </cell>
          <cell r="K1338">
            <v>0.49</v>
          </cell>
          <cell r="L1338">
            <v>40.39</v>
          </cell>
          <cell r="M1338">
            <v>0.55000000000000004</v>
          </cell>
          <cell r="N1338">
            <v>18.1755</v>
          </cell>
          <cell r="O1338">
            <v>1.49E-2</v>
          </cell>
          <cell r="P1338">
            <v>0</v>
          </cell>
          <cell r="Q1338">
            <v>0</v>
          </cell>
          <cell r="R1338">
            <v>18.1904</v>
          </cell>
          <cell r="S1338">
            <v>1</v>
          </cell>
          <cell r="T1338">
            <v>2.64</v>
          </cell>
          <cell r="U1338">
            <v>48.02</v>
          </cell>
          <cell r="V1338">
            <v>0.03</v>
          </cell>
          <cell r="X1338">
            <v>48.05</v>
          </cell>
          <cell r="Y1338">
            <v>0.31168669000094601</v>
          </cell>
          <cell r="Z1338">
            <v>46.3</v>
          </cell>
          <cell r="AA1338">
            <v>3.7999999999999999E-2</v>
          </cell>
          <cell r="AB1338" t="str">
            <v>YES</v>
          </cell>
          <cell r="AC1338">
            <v>48.05</v>
          </cell>
          <cell r="AD1338" t="str">
            <v>I</v>
          </cell>
          <cell r="AE1338" t="e">
            <v>#N/A</v>
          </cell>
          <cell r="AF1338" t="e">
            <v>#N/A</v>
          </cell>
          <cell r="AG1338">
            <v>1</v>
          </cell>
          <cell r="AH1338" t="e">
            <v>#N/A</v>
          </cell>
          <cell r="AI1338">
            <v>0</v>
          </cell>
          <cell r="AJ1338">
            <v>0</v>
          </cell>
          <cell r="AL1338" t="e">
            <v>#N/A</v>
          </cell>
          <cell r="AM1338" t="e">
            <v>#N/A</v>
          </cell>
          <cell r="AN1338" t="str">
            <v/>
          </cell>
          <cell r="AO1338" t="str">
            <v>x</v>
          </cell>
        </row>
        <row r="1339">
          <cell r="B1339" t="str">
            <v>SHAHKA150ACGB</v>
          </cell>
          <cell r="C1339" t="str">
            <v>Dilex-AHKA</v>
          </cell>
          <cell r="D1339" t="str">
            <v>AHKA150ACGB</v>
          </cell>
          <cell r="E1339" t="str">
            <v>9/16" x 8'</v>
          </cell>
          <cell r="G1339" t="str">
            <v>EA</v>
          </cell>
          <cell r="J1339" t="str">
            <v>I</v>
          </cell>
          <cell r="K1339">
            <v>0.5</v>
          </cell>
          <cell r="L1339">
            <v>41.6</v>
          </cell>
          <cell r="M1339">
            <v>0.55000000000000004</v>
          </cell>
          <cell r="N1339">
            <v>18.72</v>
          </cell>
          <cell r="O1339">
            <v>1.4999999999999999E-2</v>
          </cell>
          <cell r="P1339">
            <v>0</v>
          </cell>
          <cell r="Q1339">
            <v>0</v>
          </cell>
          <cell r="R1339">
            <v>18.734999999999999</v>
          </cell>
          <cell r="S1339">
            <v>1</v>
          </cell>
          <cell r="T1339">
            <v>2.64</v>
          </cell>
          <cell r="U1339">
            <v>49.46</v>
          </cell>
          <cell r="V1339">
            <v>-0.01</v>
          </cell>
          <cell r="X1339">
            <v>49.45</v>
          </cell>
          <cell r="Y1339">
            <v>0.31114992186781887</v>
          </cell>
          <cell r="Z1339">
            <v>47.7</v>
          </cell>
          <cell r="AA1339">
            <v>3.6999999999999998E-2</v>
          </cell>
          <cell r="AB1339" t="str">
            <v>YES</v>
          </cell>
          <cell r="AC1339">
            <v>49.45</v>
          </cell>
          <cell r="AD1339" t="str">
            <v>I</v>
          </cell>
          <cell r="AE1339" t="e">
            <v>#N/A</v>
          </cell>
          <cell r="AF1339" t="e">
            <v>#N/A</v>
          </cell>
          <cell r="AG1339">
            <v>1</v>
          </cell>
          <cell r="AH1339" t="e">
            <v>#N/A</v>
          </cell>
          <cell r="AI1339">
            <v>0</v>
          </cell>
          <cell r="AJ1339">
            <v>0</v>
          </cell>
          <cell r="AL1339" t="e">
            <v>#N/A</v>
          </cell>
          <cell r="AM1339" t="e">
            <v>#N/A</v>
          </cell>
          <cell r="AN1339" t="str">
            <v/>
          </cell>
          <cell r="AO1339" t="str">
            <v>x</v>
          </cell>
        </row>
        <row r="1340">
          <cell r="B1340" t="str">
            <v>SHE90AHKAACGB</v>
          </cell>
          <cell r="C1340" t="str">
            <v>Dilex-AHKA</v>
          </cell>
          <cell r="D1340" t="str">
            <v>E90/AHKA/ACGB</v>
          </cell>
          <cell r="G1340" t="str">
            <v>EA</v>
          </cell>
          <cell r="J1340" t="str">
            <v>I</v>
          </cell>
          <cell r="K1340">
            <v>0.03</v>
          </cell>
          <cell r="L1340">
            <v>24.87</v>
          </cell>
          <cell r="M1340">
            <v>0.55000000000000004</v>
          </cell>
          <cell r="N1340">
            <v>11.1915</v>
          </cell>
          <cell r="O1340">
            <v>1.03E-2</v>
          </cell>
          <cell r="P1340">
            <v>0</v>
          </cell>
          <cell r="Q1340">
            <v>0</v>
          </cell>
          <cell r="R1340">
            <v>11.2018</v>
          </cell>
          <cell r="S1340">
            <v>1</v>
          </cell>
          <cell r="T1340">
            <v>2.64</v>
          </cell>
          <cell r="U1340">
            <v>29.57</v>
          </cell>
          <cell r="V1340">
            <v>3.0000000000001137E-2</v>
          </cell>
          <cell r="X1340">
            <v>29.6</v>
          </cell>
          <cell r="Y1340">
            <v>0.31192874692874695</v>
          </cell>
          <cell r="Z1340">
            <v>28.55</v>
          </cell>
          <cell r="AA1340">
            <v>3.6999999999999998E-2</v>
          </cell>
          <cell r="AB1340" t="str">
            <v>YES</v>
          </cell>
          <cell r="AC1340">
            <v>29.6</v>
          </cell>
          <cell r="AD1340" t="str">
            <v>I</v>
          </cell>
          <cell r="AE1340" t="e">
            <v>#N/A</v>
          </cell>
          <cell r="AF1340" t="e">
            <v>#N/A</v>
          </cell>
          <cell r="AG1340">
            <v>1</v>
          </cell>
          <cell r="AH1340" t="e">
            <v>#N/A</v>
          </cell>
          <cell r="AI1340">
            <v>0</v>
          </cell>
          <cell r="AJ1340">
            <v>0</v>
          </cell>
          <cell r="AL1340" t="e">
            <v>#N/A</v>
          </cell>
          <cell r="AM1340" t="e">
            <v>#N/A</v>
          </cell>
          <cell r="AN1340" t="str">
            <v/>
          </cell>
          <cell r="AO1340" t="str">
            <v>x</v>
          </cell>
        </row>
        <row r="1341">
          <cell r="B1341" t="str">
            <v>SHE135AHKAACGB</v>
          </cell>
          <cell r="C1341" t="str">
            <v>Dilex-AHKA</v>
          </cell>
          <cell r="D1341" t="str">
            <v>E135/AHKA/ACGB</v>
          </cell>
          <cell r="G1341" t="str">
            <v>EA</v>
          </cell>
          <cell r="J1341" t="str">
            <v>I</v>
          </cell>
          <cell r="K1341">
            <v>0.05</v>
          </cell>
          <cell r="L1341">
            <v>24.87</v>
          </cell>
          <cell r="M1341">
            <v>0.55000000000000004</v>
          </cell>
          <cell r="N1341">
            <v>11.1915</v>
          </cell>
          <cell r="O1341">
            <v>1.0500000000000001E-2</v>
          </cell>
          <cell r="P1341">
            <v>0</v>
          </cell>
          <cell r="Q1341">
            <v>0</v>
          </cell>
          <cell r="R1341">
            <v>11.202</v>
          </cell>
          <cell r="S1341">
            <v>1</v>
          </cell>
          <cell r="T1341">
            <v>2.64</v>
          </cell>
          <cell r="U1341">
            <v>29.57</v>
          </cell>
          <cell r="V1341">
            <v>3.0000000000001137E-2</v>
          </cell>
          <cell r="X1341">
            <v>29.6</v>
          </cell>
          <cell r="Y1341">
            <v>0.31191646191646194</v>
          </cell>
          <cell r="Z1341">
            <v>28.55</v>
          </cell>
          <cell r="AA1341">
            <v>3.6999999999999998E-2</v>
          </cell>
          <cell r="AB1341" t="str">
            <v>YES</v>
          </cell>
          <cell r="AC1341">
            <v>29.6</v>
          </cell>
          <cell r="AD1341" t="str">
            <v>I</v>
          </cell>
          <cell r="AE1341" t="e">
            <v>#N/A</v>
          </cell>
          <cell r="AF1341" t="e">
            <v>#N/A</v>
          </cell>
          <cell r="AG1341">
            <v>1</v>
          </cell>
          <cell r="AH1341" t="e">
            <v>#N/A</v>
          </cell>
          <cell r="AI1341">
            <v>0</v>
          </cell>
          <cell r="AJ1341">
            <v>0</v>
          </cell>
          <cell r="AL1341" t="e">
            <v>#N/A</v>
          </cell>
          <cell r="AM1341" t="e">
            <v>#N/A</v>
          </cell>
          <cell r="AN1341" t="str">
            <v/>
          </cell>
          <cell r="AO1341" t="str">
            <v>x</v>
          </cell>
        </row>
        <row r="1342">
          <cell r="B1342" t="str">
            <v>SHI90AHKAACGB</v>
          </cell>
          <cell r="C1342" t="str">
            <v>Dilex-AHKA</v>
          </cell>
          <cell r="D1342" t="str">
            <v>I90/AHKA/ACGB</v>
          </cell>
          <cell r="E1342" t="str">
            <v xml:space="preserve"> </v>
          </cell>
          <cell r="G1342" t="str">
            <v>EA</v>
          </cell>
          <cell r="J1342" t="str">
            <v>I</v>
          </cell>
          <cell r="K1342">
            <v>0.03</v>
          </cell>
          <cell r="L1342">
            <v>24.87</v>
          </cell>
          <cell r="M1342">
            <v>0.55000000000000004</v>
          </cell>
          <cell r="N1342">
            <v>11.1915</v>
          </cell>
          <cell r="O1342">
            <v>1.03E-2</v>
          </cell>
          <cell r="P1342">
            <v>0</v>
          </cell>
          <cell r="Q1342">
            <v>0</v>
          </cell>
          <cell r="R1342">
            <v>11.2018</v>
          </cell>
          <cell r="S1342">
            <v>1</v>
          </cell>
          <cell r="T1342">
            <v>2.64</v>
          </cell>
          <cell r="U1342">
            <v>29.57</v>
          </cell>
          <cell r="V1342">
            <v>3.0000000000001137E-2</v>
          </cell>
          <cell r="X1342">
            <v>29.6</v>
          </cell>
          <cell r="Y1342">
            <v>0.31192874692874695</v>
          </cell>
          <cell r="Z1342">
            <v>28.55</v>
          </cell>
          <cell r="AA1342">
            <v>3.6999999999999998E-2</v>
          </cell>
          <cell r="AB1342" t="str">
            <v>YES</v>
          </cell>
          <cell r="AC1342">
            <v>29.6</v>
          </cell>
          <cell r="AD1342" t="str">
            <v>I</v>
          </cell>
          <cell r="AE1342" t="e">
            <v>#N/A</v>
          </cell>
          <cell r="AF1342" t="e">
            <v>#N/A</v>
          </cell>
          <cell r="AG1342">
            <v>1</v>
          </cell>
          <cell r="AH1342" t="e">
            <v>#N/A</v>
          </cell>
          <cell r="AI1342">
            <v>0</v>
          </cell>
          <cell r="AJ1342">
            <v>0</v>
          </cell>
          <cell r="AL1342" t="e">
            <v>#N/A</v>
          </cell>
          <cell r="AM1342" t="e">
            <v>#N/A</v>
          </cell>
          <cell r="AN1342" t="str">
            <v/>
          </cell>
          <cell r="AO1342" t="str">
            <v>x</v>
          </cell>
        </row>
        <row r="1343">
          <cell r="B1343" t="str">
            <v>SHI135AHKAACGB</v>
          </cell>
          <cell r="C1343" t="str">
            <v>Dilex-AHKA</v>
          </cell>
          <cell r="D1343" t="str">
            <v>I135/AHKA/ACGB</v>
          </cell>
          <cell r="G1343" t="str">
            <v>EA</v>
          </cell>
          <cell r="J1343" t="str">
            <v>I</v>
          </cell>
          <cell r="K1343">
            <v>0.05</v>
          </cell>
          <cell r="L1343">
            <v>24.87</v>
          </cell>
          <cell r="M1343">
            <v>0.55000000000000004</v>
          </cell>
          <cell r="N1343">
            <v>11.1915</v>
          </cell>
          <cell r="O1343">
            <v>1.0500000000000001E-2</v>
          </cell>
          <cell r="P1343">
            <v>0</v>
          </cell>
          <cell r="Q1343">
            <v>0</v>
          </cell>
          <cell r="R1343">
            <v>11.202</v>
          </cell>
          <cell r="S1343">
            <v>1</v>
          </cell>
          <cell r="T1343">
            <v>2.64</v>
          </cell>
          <cell r="U1343">
            <v>29.57</v>
          </cell>
          <cell r="V1343">
            <v>3.0000000000001137E-2</v>
          </cell>
          <cell r="X1343">
            <v>29.6</v>
          </cell>
          <cell r="Y1343">
            <v>0.31191646191646194</v>
          </cell>
          <cell r="Z1343">
            <v>28.55</v>
          </cell>
          <cell r="AA1343">
            <v>3.6999999999999998E-2</v>
          </cell>
          <cell r="AB1343" t="str">
            <v>YES</v>
          </cell>
          <cell r="AC1343">
            <v>29.6</v>
          </cell>
          <cell r="AD1343" t="str">
            <v>I</v>
          </cell>
          <cell r="AE1343" t="e">
            <v>#N/A</v>
          </cell>
          <cell r="AF1343" t="e">
            <v>#N/A</v>
          </cell>
          <cell r="AG1343">
            <v>1</v>
          </cell>
          <cell r="AH1343" t="e">
            <v>#N/A</v>
          </cell>
          <cell r="AI1343">
            <v>0</v>
          </cell>
          <cell r="AJ1343">
            <v>0</v>
          </cell>
          <cell r="AL1343" t="e">
            <v>#N/A</v>
          </cell>
          <cell r="AM1343" t="e">
            <v>#N/A</v>
          </cell>
          <cell r="AN1343" t="str">
            <v/>
          </cell>
          <cell r="AO1343" t="str">
            <v>x</v>
          </cell>
        </row>
        <row r="1344">
          <cell r="B1344" t="str">
            <v>SHELAHKAACGB</v>
          </cell>
          <cell r="C1344" t="str">
            <v>Dilex-AHKA</v>
          </cell>
          <cell r="D1344" t="str">
            <v>EL/AHKA/ACGB</v>
          </cell>
          <cell r="G1344" t="str">
            <v>EA</v>
          </cell>
          <cell r="J1344" t="str">
            <v>I</v>
          </cell>
          <cell r="K1344">
            <v>0.05</v>
          </cell>
          <cell r="L1344">
            <v>16.21</v>
          </cell>
          <cell r="M1344">
            <v>0.55000000000000004</v>
          </cell>
          <cell r="N1344">
            <v>7.2944999999999993</v>
          </cell>
          <cell r="O1344">
            <v>1.0500000000000001E-2</v>
          </cell>
          <cell r="P1344">
            <v>0</v>
          </cell>
          <cell r="Q1344">
            <v>0</v>
          </cell>
          <cell r="R1344">
            <v>7.3049999999999997</v>
          </cell>
          <cell r="S1344">
            <v>1</v>
          </cell>
          <cell r="T1344">
            <v>2.64</v>
          </cell>
          <cell r="U1344">
            <v>19.29</v>
          </cell>
          <cell r="V1344">
            <v>1.0000000000005116E-2</v>
          </cell>
          <cell r="X1344">
            <v>19.3</v>
          </cell>
          <cell r="Y1344">
            <v>0.31182289213377312</v>
          </cell>
          <cell r="Z1344">
            <v>18.600000000000001</v>
          </cell>
          <cell r="AA1344">
            <v>3.7999999999999999E-2</v>
          </cell>
          <cell r="AB1344" t="str">
            <v>YES</v>
          </cell>
          <cell r="AC1344">
            <v>19.3</v>
          </cell>
          <cell r="AD1344" t="str">
            <v>I</v>
          </cell>
          <cell r="AE1344" t="e">
            <v>#N/A</v>
          </cell>
          <cell r="AF1344" t="e">
            <v>#N/A</v>
          </cell>
          <cell r="AG1344">
            <v>1</v>
          </cell>
          <cell r="AH1344" t="e">
            <v>#N/A</v>
          </cell>
          <cell r="AI1344">
            <v>0</v>
          </cell>
          <cell r="AJ1344">
            <v>0</v>
          </cell>
          <cell r="AL1344" t="e">
            <v>#N/A</v>
          </cell>
          <cell r="AM1344" t="e">
            <v>#N/A</v>
          </cell>
          <cell r="AN1344" t="str">
            <v/>
          </cell>
          <cell r="AO1344" t="str">
            <v>x</v>
          </cell>
        </row>
        <row r="1345">
          <cell r="B1345" t="str">
            <v>SHERAHKAACGB</v>
          </cell>
          <cell r="C1345" t="str">
            <v>Dilex-AHKA</v>
          </cell>
          <cell r="D1345" t="str">
            <v>ER/AHKA/ACGB</v>
          </cell>
          <cell r="G1345" t="str">
            <v>EA</v>
          </cell>
          <cell r="J1345" t="str">
            <v>I</v>
          </cell>
          <cell r="K1345">
            <v>0.05</v>
          </cell>
          <cell r="L1345">
            <v>16.21</v>
          </cell>
          <cell r="M1345">
            <v>0.55000000000000004</v>
          </cell>
          <cell r="N1345">
            <v>7.2944999999999993</v>
          </cell>
          <cell r="O1345">
            <v>1.0500000000000001E-2</v>
          </cell>
          <cell r="P1345">
            <v>0</v>
          </cell>
          <cell r="Q1345">
            <v>0</v>
          </cell>
          <cell r="R1345">
            <v>7.3049999999999997</v>
          </cell>
          <cell r="S1345">
            <v>1</v>
          </cell>
          <cell r="T1345">
            <v>2.64</v>
          </cell>
          <cell r="U1345">
            <v>19.29</v>
          </cell>
          <cell r="V1345">
            <v>1.0000000000005116E-2</v>
          </cell>
          <cell r="X1345">
            <v>19.3</v>
          </cell>
          <cell r="Y1345">
            <v>0.31182289213377312</v>
          </cell>
          <cell r="Z1345">
            <v>18.600000000000001</v>
          </cell>
          <cell r="AA1345">
            <v>3.7999999999999999E-2</v>
          </cell>
          <cell r="AB1345" t="str">
            <v>YES</v>
          </cell>
          <cell r="AC1345">
            <v>19.3</v>
          </cell>
          <cell r="AD1345" t="str">
            <v>I</v>
          </cell>
          <cell r="AE1345" t="e">
            <v>#N/A</v>
          </cell>
          <cell r="AF1345" t="e">
            <v>#N/A</v>
          </cell>
          <cell r="AG1345">
            <v>1</v>
          </cell>
          <cell r="AH1345" t="e">
            <v>#N/A</v>
          </cell>
          <cell r="AI1345">
            <v>0</v>
          </cell>
          <cell r="AJ1345">
            <v>0</v>
          </cell>
          <cell r="AL1345" t="e">
            <v>#N/A</v>
          </cell>
          <cell r="AM1345" t="e">
            <v>#N/A</v>
          </cell>
          <cell r="AN1345" t="str">
            <v/>
          </cell>
          <cell r="AO1345" t="str">
            <v>x</v>
          </cell>
        </row>
        <row r="1346">
          <cell r="B1346" t="str">
            <v>SHAHKA80ATGB</v>
          </cell>
          <cell r="C1346" t="str">
            <v>Dilex-AHKA</v>
          </cell>
          <cell r="D1346" t="str">
            <v>AHKA80ATGB</v>
          </cell>
          <cell r="E1346" t="str">
            <v>5/16" x 8'</v>
          </cell>
          <cell r="G1346" t="str">
            <v>EA</v>
          </cell>
          <cell r="J1346" t="str">
            <v>I</v>
          </cell>
          <cell r="K1346">
            <v>0.45</v>
          </cell>
          <cell r="L1346">
            <v>41.03</v>
          </cell>
          <cell r="M1346">
            <v>0.55000000000000004</v>
          </cell>
          <cell r="N1346">
            <v>18.4635</v>
          </cell>
          <cell r="O1346">
            <v>1.4500000000000001E-2</v>
          </cell>
          <cell r="P1346">
            <v>0</v>
          </cell>
          <cell r="Q1346">
            <v>0</v>
          </cell>
          <cell r="R1346">
            <v>18.478000000000002</v>
          </cell>
          <cell r="S1346">
            <v>1</v>
          </cell>
          <cell r="T1346">
            <v>2.64</v>
          </cell>
          <cell r="U1346">
            <v>48.78</v>
          </cell>
          <cell r="V1346">
            <v>2.0000000000003126E-2</v>
          </cell>
          <cell r="X1346">
            <v>48.8</v>
          </cell>
          <cell r="Y1346">
            <v>0.31154992548435168</v>
          </cell>
          <cell r="Z1346">
            <v>47.05</v>
          </cell>
          <cell r="AA1346">
            <v>3.6999999999999998E-2</v>
          </cell>
          <cell r="AB1346" t="str">
            <v>YES</v>
          </cell>
          <cell r="AC1346">
            <v>48.8</v>
          </cell>
          <cell r="AD1346" t="str">
            <v>I</v>
          </cell>
          <cell r="AE1346" t="e">
            <v>#N/A</v>
          </cell>
          <cell r="AF1346" t="e">
            <v>#N/A</v>
          </cell>
          <cell r="AG1346">
            <v>1</v>
          </cell>
          <cell r="AH1346" t="e">
            <v>#N/A</v>
          </cell>
          <cell r="AI1346">
            <v>0</v>
          </cell>
          <cell r="AJ1346">
            <v>0</v>
          </cell>
          <cell r="AL1346" t="e">
            <v>#N/A</v>
          </cell>
          <cell r="AM1346" t="e">
            <v>#N/A</v>
          </cell>
          <cell r="AN1346" t="str">
            <v/>
          </cell>
          <cell r="AO1346" t="str">
            <v>x</v>
          </cell>
        </row>
        <row r="1347">
          <cell r="B1347" t="str">
            <v>SHAHKA100ATGB</v>
          </cell>
          <cell r="C1347" t="str">
            <v>Dilex-AHKA</v>
          </cell>
          <cell r="D1347" t="str">
            <v>AHKA100ATGB</v>
          </cell>
          <cell r="E1347" t="str">
            <v>3/8" x 8'</v>
          </cell>
          <cell r="G1347" t="str">
            <v>EA</v>
          </cell>
          <cell r="J1347" t="str">
            <v>I</v>
          </cell>
          <cell r="K1347">
            <v>0.47</v>
          </cell>
          <cell r="L1347">
            <v>42.08</v>
          </cell>
          <cell r="M1347">
            <v>0.55000000000000004</v>
          </cell>
          <cell r="N1347">
            <v>18.935999999999996</v>
          </cell>
          <cell r="O1347">
            <v>1.4700000000000001E-2</v>
          </cell>
          <cell r="P1347">
            <v>0</v>
          </cell>
          <cell r="Q1347">
            <v>0</v>
          </cell>
          <cell r="R1347">
            <v>18.950699999999998</v>
          </cell>
          <cell r="S1347">
            <v>1</v>
          </cell>
          <cell r="T1347">
            <v>2.64</v>
          </cell>
          <cell r="U1347">
            <v>50.03</v>
          </cell>
          <cell r="V1347">
            <v>0.02</v>
          </cell>
          <cell r="X1347">
            <v>50.05</v>
          </cell>
          <cell r="Y1347">
            <v>0.31157206429933709</v>
          </cell>
          <cell r="Z1347">
            <v>48.25</v>
          </cell>
          <cell r="AA1347">
            <v>3.6999999999999998E-2</v>
          </cell>
          <cell r="AB1347" t="str">
            <v>YES</v>
          </cell>
          <cell r="AC1347">
            <v>50.05</v>
          </cell>
          <cell r="AD1347" t="str">
            <v>I</v>
          </cell>
          <cell r="AE1347" t="e">
            <v>#N/A</v>
          </cell>
          <cell r="AF1347" t="e">
            <v>#N/A</v>
          </cell>
          <cell r="AG1347">
            <v>1</v>
          </cell>
          <cell r="AH1347" t="e">
            <v>#N/A</v>
          </cell>
          <cell r="AI1347">
            <v>0</v>
          </cell>
          <cell r="AJ1347">
            <v>0</v>
          </cell>
          <cell r="AL1347" t="e">
            <v>#N/A</v>
          </cell>
          <cell r="AM1347" t="e">
            <v>#N/A</v>
          </cell>
          <cell r="AN1347" t="str">
            <v/>
          </cell>
          <cell r="AO1347" t="str">
            <v>x</v>
          </cell>
        </row>
        <row r="1348">
          <cell r="B1348" t="str">
            <v>SHAHKA125ATGB</v>
          </cell>
          <cell r="C1348" t="str">
            <v>Dilex-AHKA</v>
          </cell>
          <cell r="D1348" t="str">
            <v>AHKA125ATGB</v>
          </cell>
          <cell r="E1348" t="str">
            <v>1/2" x 8'</v>
          </cell>
          <cell r="G1348" t="str">
            <v>EA</v>
          </cell>
          <cell r="J1348" t="str">
            <v>I</v>
          </cell>
          <cell r="K1348">
            <v>0.49</v>
          </cell>
          <cell r="L1348">
            <v>43.26</v>
          </cell>
          <cell r="M1348">
            <v>0.55000000000000004</v>
          </cell>
          <cell r="N1348">
            <v>19.466999999999999</v>
          </cell>
          <cell r="O1348">
            <v>1.49E-2</v>
          </cell>
          <cell r="P1348">
            <v>0</v>
          </cell>
          <cell r="Q1348">
            <v>0</v>
          </cell>
          <cell r="R1348">
            <v>19.4819</v>
          </cell>
          <cell r="S1348">
            <v>1</v>
          </cell>
          <cell r="T1348">
            <v>2.64</v>
          </cell>
          <cell r="U1348">
            <v>51.43</v>
          </cell>
          <cell r="V1348">
            <v>0.02</v>
          </cell>
          <cell r="X1348">
            <v>51.45</v>
          </cell>
          <cell r="Y1348">
            <v>0.3115328209205761</v>
          </cell>
          <cell r="Z1348">
            <v>49.6</v>
          </cell>
          <cell r="AA1348">
            <v>3.6999999999999998E-2</v>
          </cell>
          <cell r="AB1348" t="str">
            <v>YES</v>
          </cell>
          <cell r="AC1348">
            <v>51.45</v>
          </cell>
          <cell r="AD1348" t="str">
            <v>I</v>
          </cell>
          <cell r="AE1348" t="e">
            <v>#N/A</v>
          </cell>
          <cell r="AF1348" t="e">
            <v>#N/A</v>
          </cell>
          <cell r="AG1348">
            <v>1</v>
          </cell>
          <cell r="AH1348" t="e">
            <v>#N/A</v>
          </cell>
          <cell r="AI1348">
            <v>0</v>
          </cell>
          <cell r="AJ1348">
            <v>0</v>
          </cell>
          <cell r="AL1348" t="e">
            <v>#N/A</v>
          </cell>
          <cell r="AM1348" t="e">
            <v>#N/A</v>
          </cell>
          <cell r="AN1348" t="str">
            <v/>
          </cell>
          <cell r="AO1348" t="str">
            <v>x</v>
          </cell>
        </row>
        <row r="1349">
          <cell r="B1349" t="str">
            <v>SHAHKA150ATGB</v>
          </cell>
          <cell r="C1349" t="str">
            <v>Dilex-AHKA</v>
          </cell>
          <cell r="D1349" t="str">
            <v>AHKA150ATGB</v>
          </cell>
          <cell r="E1349" t="str">
            <v>9/16" x 8'</v>
          </cell>
          <cell r="G1349" t="str">
            <v>EA</v>
          </cell>
          <cell r="J1349" t="str">
            <v>I</v>
          </cell>
          <cell r="K1349">
            <v>0.5</v>
          </cell>
          <cell r="L1349">
            <v>44.56</v>
          </cell>
          <cell r="M1349">
            <v>0.55000000000000004</v>
          </cell>
          <cell r="N1349">
            <v>20.052</v>
          </cell>
          <cell r="O1349">
            <v>1.4999999999999999E-2</v>
          </cell>
          <cell r="P1349">
            <v>0</v>
          </cell>
          <cell r="Q1349">
            <v>0</v>
          </cell>
          <cell r="R1349">
            <v>20.067</v>
          </cell>
          <cell r="S1349">
            <v>1</v>
          </cell>
          <cell r="T1349">
            <v>2.64</v>
          </cell>
          <cell r="U1349">
            <v>52.98</v>
          </cell>
          <cell r="V1349">
            <v>2.0000000000003126E-2</v>
          </cell>
          <cell r="X1349">
            <v>53</v>
          </cell>
          <cell r="Y1349">
            <v>0.31159519725557466</v>
          </cell>
          <cell r="Z1349">
            <v>51.1</v>
          </cell>
          <cell r="AA1349">
            <v>3.6999999999999998E-2</v>
          </cell>
          <cell r="AB1349" t="str">
            <v>YES</v>
          </cell>
          <cell r="AC1349">
            <v>53</v>
          </cell>
          <cell r="AD1349" t="str">
            <v>I</v>
          </cell>
          <cell r="AE1349" t="e">
            <v>#N/A</v>
          </cell>
          <cell r="AF1349" t="e">
            <v>#N/A</v>
          </cell>
          <cell r="AG1349">
            <v>1</v>
          </cell>
          <cell r="AH1349" t="e">
            <v>#N/A</v>
          </cell>
          <cell r="AI1349">
            <v>0</v>
          </cell>
          <cell r="AJ1349">
            <v>0</v>
          </cell>
          <cell r="AL1349" t="e">
            <v>#N/A</v>
          </cell>
          <cell r="AM1349" t="e">
            <v>#N/A</v>
          </cell>
          <cell r="AN1349" t="str">
            <v/>
          </cell>
          <cell r="AO1349" t="str">
            <v>x</v>
          </cell>
        </row>
        <row r="1350">
          <cell r="B1350" t="str">
            <v>SHE90AHKAATGB</v>
          </cell>
          <cell r="C1350" t="str">
            <v>Dilex-AHKA</v>
          </cell>
          <cell r="D1350" t="str">
            <v>E90/AHKA/ATGB</v>
          </cell>
          <cell r="G1350" t="str">
            <v>EA</v>
          </cell>
          <cell r="J1350" t="str">
            <v>I</v>
          </cell>
          <cell r="K1350">
            <v>0.03</v>
          </cell>
          <cell r="L1350">
            <v>24.87</v>
          </cell>
          <cell r="M1350">
            <v>0.55000000000000004</v>
          </cell>
          <cell r="N1350">
            <v>11.1915</v>
          </cell>
          <cell r="O1350">
            <v>1.03E-2</v>
          </cell>
          <cell r="P1350">
            <v>0</v>
          </cell>
          <cell r="Q1350">
            <v>0</v>
          </cell>
          <cell r="R1350">
            <v>11.2018</v>
          </cell>
          <cell r="S1350">
            <v>1</v>
          </cell>
          <cell r="T1350">
            <v>2.64</v>
          </cell>
          <cell r="U1350">
            <v>29.57</v>
          </cell>
          <cell r="V1350">
            <v>3.0000000000001137E-2</v>
          </cell>
          <cell r="X1350">
            <v>29.6</v>
          </cell>
          <cell r="Y1350">
            <v>0.31192874692874695</v>
          </cell>
          <cell r="Z1350">
            <v>28.55</v>
          </cell>
          <cell r="AA1350">
            <v>3.6999999999999998E-2</v>
          </cell>
          <cell r="AB1350" t="str">
            <v>YES</v>
          </cell>
          <cell r="AC1350">
            <v>29.6</v>
          </cell>
          <cell r="AD1350" t="str">
            <v>I</v>
          </cell>
          <cell r="AE1350" t="e">
            <v>#N/A</v>
          </cell>
          <cell r="AF1350" t="e">
            <v>#N/A</v>
          </cell>
          <cell r="AG1350">
            <v>1</v>
          </cell>
          <cell r="AH1350" t="e">
            <v>#N/A</v>
          </cell>
          <cell r="AI1350">
            <v>0</v>
          </cell>
          <cell r="AJ1350">
            <v>0</v>
          </cell>
          <cell r="AL1350" t="e">
            <v>#N/A</v>
          </cell>
          <cell r="AM1350" t="e">
            <v>#N/A</v>
          </cell>
          <cell r="AN1350" t="str">
            <v/>
          </cell>
          <cell r="AO1350" t="str">
            <v>x</v>
          </cell>
        </row>
        <row r="1351">
          <cell r="B1351" t="str">
            <v>SHE135AHKAATGB</v>
          </cell>
          <cell r="C1351" t="str">
            <v>Dilex-AHKA</v>
          </cell>
          <cell r="D1351" t="str">
            <v>E135/AHKA/ATGB</v>
          </cell>
          <cell r="G1351" t="str">
            <v>EA</v>
          </cell>
          <cell r="J1351" t="str">
            <v>I</v>
          </cell>
          <cell r="K1351">
            <v>0.05</v>
          </cell>
          <cell r="L1351">
            <v>24.87</v>
          </cell>
          <cell r="M1351">
            <v>0.55000000000000004</v>
          </cell>
          <cell r="N1351">
            <v>11.1915</v>
          </cell>
          <cell r="O1351">
            <v>1.0500000000000001E-2</v>
          </cell>
          <cell r="P1351">
            <v>0</v>
          </cell>
          <cell r="Q1351">
            <v>0</v>
          </cell>
          <cell r="R1351">
            <v>11.202</v>
          </cell>
          <cell r="S1351">
            <v>1</v>
          </cell>
          <cell r="T1351">
            <v>2.64</v>
          </cell>
          <cell r="U1351">
            <v>29.57</v>
          </cell>
          <cell r="V1351">
            <v>3.0000000000001137E-2</v>
          </cell>
          <cell r="X1351">
            <v>29.6</v>
          </cell>
          <cell r="Y1351">
            <v>0.31191646191646194</v>
          </cell>
          <cell r="Z1351">
            <v>28.55</v>
          </cell>
          <cell r="AA1351">
            <v>3.6999999999999998E-2</v>
          </cell>
          <cell r="AB1351" t="str">
            <v>YES</v>
          </cell>
          <cell r="AC1351">
            <v>29.6</v>
          </cell>
          <cell r="AD1351" t="str">
            <v>I</v>
          </cell>
          <cell r="AE1351" t="e">
            <v>#N/A</v>
          </cell>
          <cell r="AF1351" t="e">
            <v>#N/A</v>
          </cell>
          <cell r="AG1351">
            <v>1</v>
          </cell>
          <cell r="AH1351" t="e">
            <v>#N/A</v>
          </cell>
          <cell r="AI1351">
            <v>0</v>
          </cell>
          <cell r="AJ1351">
            <v>0</v>
          </cell>
          <cell r="AL1351" t="e">
            <v>#N/A</v>
          </cell>
          <cell r="AM1351" t="e">
            <v>#N/A</v>
          </cell>
          <cell r="AN1351" t="str">
            <v/>
          </cell>
          <cell r="AO1351" t="str">
            <v>x</v>
          </cell>
        </row>
        <row r="1352">
          <cell r="B1352" t="str">
            <v>SHI90AHKAATGB</v>
          </cell>
          <cell r="C1352" t="str">
            <v>Dilex-AHKA</v>
          </cell>
          <cell r="D1352" t="str">
            <v>I90/AHKA/ATGB</v>
          </cell>
          <cell r="G1352" t="str">
            <v>EA</v>
          </cell>
          <cell r="J1352" t="str">
            <v>I</v>
          </cell>
          <cell r="K1352">
            <v>0.03</v>
          </cell>
          <cell r="L1352">
            <v>24.87</v>
          </cell>
          <cell r="M1352">
            <v>0.55000000000000004</v>
          </cell>
          <cell r="N1352">
            <v>11.1915</v>
          </cell>
          <cell r="O1352">
            <v>1.03E-2</v>
          </cell>
          <cell r="P1352">
            <v>0</v>
          </cell>
          <cell r="Q1352">
            <v>0</v>
          </cell>
          <cell r="R1352">
            <v>11.2018</v>
          </cell>
          <cell r="S1352">
            <v>1</v>
          </cell>
          <cell r="T1352">
            <v>2.64</v>
          </cell>
          <cell r="U1352">
            <v>29.57</v>
          </cell>
          <cell r="V1352">
            <v>3.0000000000001137E-2</v>
          </cell>
          <cell r="X1352">
            <v>29.6</v>
          </cell>
          <cell r="Y1352">
            <v>0.31192874692874695</v>
          </cell>
          <cell r="Z1352">
            <v>28.55</v>
          </cell>
          <cell r="AA1352">
            <v>3.6999999999999998E-2</v>
          </cell>
          <cell r="AB1352" t="str">
            <v>YES</v>
          </cell>
          <cell r="AC1352">
            <v>29.6</v>
          </cell>
          <cell r="AD1352" t="str">
            <v>I</v>
          </cell>
          <cell r="AE1352" t="e">
            <v>#N/A</v>
          </cell>
          <cell r="AF1352" t="e">
            <v>#N/A</v>
          </cell>
          <cell r="AG1352">
            <v>1</v>
          </cell>
          <cell r="AH1352" t="e">
            <v>#N/A</v>
          </cell>
          <cell r="AI1352">
            <v>0</v>
          </cell>
          <cell r="AJ1352">
            <v>0</v>
          </cell>
          <cell r="AL1352" t="e">
            <v>#N/A</v>
          </cell>
          <cell r="AM1352" t="e">
            <v>#N/A</v>
          </cell>
          <cell r="AN1352" t="str">
            <v/>
          </cell>
          <cell r="AO1352" t="str">
            <v>x</v>
          </cell>
        </row>
        <row r="1353">
          <cell r="B1353" t="str">
            <v>SHI135AHKAATGB</v>
          </cell>
          <cell r="C1353" t="str">
            <v>Dilex-AHKA</v>
          </cell>
          <cell r="D1353" t="str">
            <v>I135/AHKA/ATGB</v>
          </cell>
          <cell r="G1353" t="str">
            <v>EA</v>
          </cell>
          <cell r="J1353" t="str">
            <v>I</v>
          </cell>
          <cell r="K1353">
            <v>0.05</v>
          </cell>
          <cell r="L1353">
            <v>24.87</v>
          </cell>
          <cell r="M1353">
            <v>0.55000000000000004</v>
          </cell>
          <cell r="N1353">
            <v>11.1915</v>
          </cell>
          <cell r="O1353">
            <v>1.0500000000000001E-2</v>
          </cell>
          <cell r="P1353">
            <v>0</v>
          </cell>
          <cell r="Q1353">
            <v>0</v>
          </cell>
          <cell r="R1353">
            <v>11.202</v>
          </cell>
          <cell r="S1353">
            <v>1</v>
          </cell>
          <cell r="T1353">
            <v>2.64</v>
          </cell>
          <cell r="U1353">
            <v>29.57</v>
          </cell>
          <cell r="V1353">
            <v>3.0000000000001137E-2</v>
          </cell>
          <cell r="X1353">
            <v>29.6</v>
          </cell>
          <cell r="Y1353">
            <v>0.31191646191646194</v>
          </cell>
          <cell r="Z1353">
            <v>28.55</v>
          </cell>
          <cell r="AA1353">
            <v>3.6999999999999998E-2</v>
          </cell>
          <cell r="AB1353" t="str">
            <v>YES</v>
          </cell>
          <cell r="AC1353">
            <v>29.6</v>
          </cell>
          <cell r="AD1353" t="str">
            <v>I</v>
          </cell>
          <cell r="AE1353" t="e">
            <v>#N/A</v>
          </cell>
          <cell r="AF1353" t="e">
            <v>#N/A</v>
          </cell>
          <cell r="AG1353">
            <v>1</v>
          </cell>
          <cell r="AH1353" t="e">
            <v>#N/A</v>
          </cell>
          <cell r="AI1353">
            <v>0</v>
          </cell>
          <cell r="AJ1353">
            <v>0</v>
          </cell>
          <cell r="AL1353" t="e">
            <v>#N/A</v>
          </cell>
          <cell r="AM1353" t="e">
            <v>#N/A</v>
          </cell>
          <cell r="AN1353" t="str">
            <v/>
          </cell>
          <cell r="AO1353" t="str">
            <v>x</v>
          </cell>
        </row>
        <row r="1354">
          <cell r="B1354" t="str">
            <v>SHELAHKAATGB</v>
          </cell>
          <cell r="C1354" t="str">
            <v>Dilex-AHKA</v>
          </cell>
          <cell r="D1354" t="str">
            <v>EL/AHKA/ATGB</v>
          </cell>
          <cell r="G1354" t="str">
            <v>EA</v>
          </cell>
          <cell r="J1354" t="str">
            <v>I</v>
          </cell>
          <cell r="K1354">
            <v>0.05</v>
          </cell>
          <cell r="L1354">
            <v>16.21</v>
          </cell>
          <cell r="M1354">
            <v>0.55000000000000004</v>
          </cell>
          <cell r="N1354">
            <v>7.2944999999999993</v>
          </cell>
          <cell r="O1354">
            <v>1.0500000000000001E-2</v>
          </cell>
          <cell r="P1354">
            <v>0</v>
          </cell>
          <cell r="Q1354">
            <v>0</v>
          </cell>
          <cell r="R1354">
            <v>7.3049999999999997</v>
          </cell>
          <cell r="S1354">
            <v>1</v>
          </cell>
          <cell r="T1354">
            <v>2.64</v>
          </cell>
          <cell r="U1354">
            <v>19.29</v>
          </cell>
          <cell r="V1354">
            <v>1.0000000000005116E-2</v>
          </cell>
          <cell r="X1354">
            <v>19.3</v>
          </cell>
          <cell r="Y1354">
            <v>0.31182289213377312</v>
          </cell>
          <cell r="Z1354">
            <v>18.600000000000001</v>
          </cell>
          <cell r="AA1354">
            <v>3.7999999999999999E-2</v>
          </cell>
          <cell r="AB1354" t="str">
            <v>YES</v>
          </cell>
          <cell r="AC1354">
            <v>19.3</v>
          </cell>
          <cell r="AD1354" t="str">
            <v>I</v>
          </cell>
          <cell r="AE1354" t="e">
            <v>#N/A</v>
          </cell>
          <cell r="AF1354" t="e">
            <v>#N/A</v>
          </cell>
          <cell r="AG1354">
            <v>1</v>
          </cell>
          <cell r="AH1354" t="e">
            <v>#N/A</v>
          </cell>
          <cell r="AI1354">
            <v>0</v>
          </cell>
          <cell r="AJ1354">
            <v>0</v>
          </cell>
          <cell r="AL1354" t="e">
            <v>#N/A</v>
          </cell>
          <cell r="AM1354" t="e">
            <v>#N/A</v>
          </cell>
          <cell r="AN1354" t="str">
            <v/>
          </cell>
          <cell r="AO1354" t="str">
            <v>x</v>
          </cell>
        </row>
        <row r="1355">
          <cell r="B1355" t="str">
            <v>SHERAHKAATGB</v>
          </cell>
          <cell r="C1355" t="str">
            <v>Dilex-AHKA</v>
          </cell>
          <cell r="D1355" t="str">
            <v>ER/AHKA/ATGB</v>
          </cell>
          <cell r="G1355" t="str">
            <v>EA</v>
          </cell>
          <cell r="J1355" t="str">
            <v>I</v>
          </cell>
          <cell r="K1355">
            <v>0.05</v>
          </cell>
          <cell r="L1355">
            <v>16.21</v>
          </cell>
          <cell r="M1355">
            <v>0.55000000000000004</v>
          </cell>
          <cell r="N1355">
            <v>7.2944999999999993</v>
          </cell>
          <cell r="O1355">
            <v>1.0500000000000001E-2</v>
          </cell>
          <cell r="P1355">
            <v>0</v>
          </cell>
          <cell r="Q1355">
            <v>0</v>
          </cell>
          <cell r="R1355">
            <v>7.3049999999999997</v>
          </cell>
          <cell r="S1355">
            <v>1</v>
          </cell>
          <cell r="T1355">
            <v>2.64</v>
          </cell>
          <cell r="U1355">
            <v>19.29</v>
          </cell>
          <cell r="V1355">
            <v>1.0000000000005116E-2</v>
          </cell>
          <cell r="X1355">
            <v>19.3</v>
          </cell>
          <cell r="Y1355">
            <v>0.31182289213377312</v>
          </cell>
          <cell r="Z1355">
            <v>18.600000000000001</v>
          </cell>
          <cell r="AA1355">
            <v>3.7999999999999999E-2</v>
          </cell>
          <cell r="AB1355" t="str">
            <v>YES</v>
          </cell>
          <cell r="AC1355">
            <v>19.3</v>
          </cell>
          <cell r="AD1355" t="str">
            <v>I</v>
          </cell>
          <cell r="AE1355" t="e">
            <v>#N/A</v>
          </cell>
          <cell r="AF1355" t="e">
            <v>#N/A</v>
          </cell>
          <cell r="AG1355">
            <v>1</v>
          </cell>
          <cell r="AH1355" t="e">
            <v>#N/A</v>
          </cell>
          <cell r="AI1355">
            <v>0</v>
          </cell>
          <cell r="AJ1355">
            <v>0</v>
          </cell>
          <cell r="AL1355" t="e">
            <v>#N/A</v>
          </cell>
          <cell r="AM1355" t="e">
            <v>#N/A</v>
          </cell>
          <cell r="AN1355" t="str">
            <v/>
          </cell>
          <cell r="AO1355" t="str">
            <v>x</v>
          </cell>
        </row>
        <row r="1356">
          <cell r="B1356" t="str">
            <v>SHAHKA80AE</v>
          </cell>
          <cell r="C1356" t="str">
            <v>Dilex-AHKA</v>
          </cell>
          <cell r="D1356" t="str">
            <v>AHKA80AE</v>
          </cell>
          <cell r="E1356" t="str">
            <v>5/16" x 8'</v>
          </cell>
          <cell r="G1356" t="str">
            <v>EA</v>
          </cell>
          <cell r="J1356" t="str">
            <v>I</v>
          </cell>
          <cell r="K1356">
            <v>0.45</v>
          </cell>
          <cell r="L1356">
            <v>24.61</v>
          </cell>
          <cell r="M1356">
            <v>0.55000000000000004</v>
          </cell>
          <cell r="N1356">
            <v>11.074499999999999</v>
          </cell>
          <cell r="O1356">
            <v>1.4500000000000001E-2</v>
          </cell>
          <cell r="P1356">
            <v>0</v>
          </cell>
          <cell r="Q1356">
            <v>0</v>
          </cell>
          <cell r="R1356">
            <v>11.088999999999999</v>
          </cell>
          <cell r="S1356">
            <v>1</v>
          </cell>
          <cell r="T1356">
            <v>2.64</v>
          </cell>
          <cell r="U1356">
            <v>29.27</v>
          </cell>
          <cell r="V1356">
            <v>3.0000000000001137E-2</v>
          </cell>
          <cell r="X1356">
            <v>29.3</v>
          </cell>
          <cell r="Y1356">
            <v>0.31188333850449906</v>
          </cell>
          <cell r="Z1356">
            <v>28.25</v>
          </cell>
          <cell r="AA1356">
            <v>3.6999999999999998E-2</v>
          </cell>
          <cell r="AB1356" t="str">
            <v>YES</v>
          </cell>
          <cell r="AC1356">
            <v>29.3</v>
          </cell>
          <cell r="AD1356" t="str">
            <v>I</v>
          </cell>
          <cell r="AE1356" t="e">
            <v>#N/A</v>
          </cell>
          <cell r="AF1356" t="e">
            <v>#N/A</v>
          </cell>
          <cell r="AG1356">
            <v>1</v>
          </cell>
          <cell r="AH1356" t="e">
            <v>#N/A</v>
          </cell>
          <cell r="AI1356">
            <v>0</v>
          </cell>
          <cell r="AJ1356">
            <v>0</v>
          </cell>
          <cell r="AL1356" t="e">
            <v>#N/A</v>
          </cell>
          <cell r="AM1356" t="e">
            <v>#N/A</v>
          </cell>
          <cell r="AN1356" t="str">
            <v/>
          </cell>
          <cell r="AO1356" t="str">
            <v>x</v>
          </cell>
        </row>
        <row r="1357">
          <cell r="B1357" t="str">
            <v>SHAHKA100AE</v>
          </cell>
          <cell r="C1357" t="str">
            <v>Dilex-AHKA</v>
          </cell>
          <cell r="D1357" t="str">
            <v>AHKA100AE</v>
          </cell>
          <cell r="E1357" t="str">
            <v>3/8" x 8'</v>
          </cell>
          <cell r="G1357" t="str">
            <v>EA</v>
          </cell>
          <cell r="J1357" t="str">
            <v>I</v>
          </cell>
          <cell r="K1357">
            <v>0.47</v>
          </cell>
          <cell r="L1357">
            <v>25.62</v>
          </cell>
          <cell r="M1357">
            <v>0.55000000000000004</v>
          </cell>
          <cell r="N1357">
            <v>11.529</v>
          </cell>
          <cell r="O1357">
            <v>1.4700000000000001E-2</v>
          </cell>
          <cell r="P1357">
            <v>0</v>
          </cell>
          <cell r="Q1357">
            <v>0</v>
          </cell>
          <cell r="R1357">
            <v>11.543699999999999</v>
          </cell>
          <cell r="S1357">
            <v>1</v>
          </cell>
          <cell r="T1357">
            <v>2.64</v>
          </cell>
          <cell r="U1357">
            <v>30.48</v>
          </cell>
          <cell r="V1357">
            <v>2.0000000000003126E-2</v>
          </cell>
          <cell r="X1357">
            <v>30.5</v>
          </cell>
          <cell r="Y1357">
            <v>0.31185096870342782</v>
          </cell>
          <cell r="Z1357">
            <v>29.4</v>
          </cell>
          <cell r="AA1357">
            <v>3.6999999999999998E-2</v>
          </cell>
          <cell r="AB1357" t="str">
            <v>YES</v>
          </cell>
          <cell r="AC1357">
            <v>30.5</v>
          </cell>
          <cell r="AD1357" t="str">
            <v>I</v>
          </cell>
          <cell r="AE1357" t="e">
            <v>#N/A</v>
          </cell>
          <cell r="AF1357" t="e">
            <v>#N/A</v>
          </cell>
          <cell r="AG1357">
            <v>1</v>
          </cell>
          <cell r="AH1357" t="e">
            <v>#N/A</v>
          </cell>
          <cell r="AI1357">
            <v>0</v>
          </cell>
          <cell r="AJ1357">
            <v>0</v>
          </cell>
          <cell r="AL1357" t="e">
            <v>#N/A</v>
          </cell>
          <cell r="AM1357" t="e">
            <v>#N/A</v>
          </cell>
          <cell r="AN1357" t="str">
            <v/>
          </cell>
          <cell r="AO1357" t="str">
            <v>x</v>
          </cell>
        </row>
        <row r="1358">
          <cell r="B1358" t="str">
            <v>SHAHKA125AE</v>
          </cell>
          <cell r="C1358" t="str">
            <v>Dilex-AHKA</v>
          </cell>
          <cell r="D1358" t="str">
            <v>AHKA125AE</v>
          </cell>
          <cell r="E1358" t="str">
            <v>1/2" x 8'</v>
          </cell>
          <cell r="G1358" t="str">
            <v>EA</v>
          </cell>
          <cell r="J1358" t="str">
            <v>I</v>
          </cell>
          <cell r="K1358">
            <v>0.49</v>
          </cell>
          <cell r="L1358">
            <v>26.8</v>
          </cell>
          <cell r="M1358">
            <v>0.55000000000000004</v>
          </cell>
          <cell r="N1358">
            <v>12.059999999999999</v>
          </cell>
          <cell r="O1358">
            <v>1.49E-2</v>
          </cell>
          <cell r="P1358">
            <v>0</v>
          </cell>
          <cell r="Q1358">
            <v>0</v>
          </cell>
          <cell r="R1358">
            <v>12.0749</v>
          </cell>
          <cell r="S1358">
            <v>1</v>
          </cell>
          <cell r="T1358">
            <v>2.64</v>
          </cell>
          <cell r="U1358">
            <v>31.88</v>
          </cell>
          <cell r="V1358">
            <v>2.0000000000003126E-2</v>
          </cell>
          <cell r="X1358">
            <v>31.9</v>
          </cell>
          <cell r="Y1358">
            <v>0.31177543459675133</v>
          </cell>
          <cell r="Z1358">
            <v>30.75</v>
          </cell>
          <cell r="AA1358">
            <v>3.6999999999999998E-2</v>
          </cell>
          <cell r="AB1358" t="str">
            <v>YES</v>
          </cell>
          <cell r="AC1358">
            <v>31.9</v>
          </cell>
          <cell r="AD1358" t="str">
            <v>I</v>
          </cell>
          <cell r="AE1358" t="e">
            <v>#N/A</v>
          </cell>
          <cell r="AF1358" t="e">
            <v>#N/A</v>
          </cell>
          <cell r="AG1358">
            <v>1</v>
          </cell>
          <cell r="AH1358" t="e">
            <v>#N/A</v>
          </cell>
          <cell r="AI1358">
            <v>0</v>
          </cell>
          <cell r="AJ1358">
            <v>0</v>
          </cell>
          <cell r="AL1358" t="e">
            <v>#N/A</v>
          </cell>
          <cell r="AM1358" t="e">
            <v>#N/A</v>
          </cell>
          <cell r="AN1358" t="str">
            <v/>
          </cell>
          <cell r="AO1358" t="str">
            <v>x</v>
          </cell>
        </row>
        <row r="1359">
          <cell r="B1359" t="str">
            <v>SHAHKA150AE</v>
          </cell>
          <cell r="C1359" t="str">
            <v>Dilex-AHKA</v>
          </cell>
          <cell r="D1359" t="str">
            <v>AHKA150AE</v>
          </cell>
          <cell r="E1359" t="str">
            <v>9/16" x 8'</v>
          </cell>
          <cell r="G1359" t="str">
            <v>EA</v>
          </cell>
          <cell r="J1359" t="str">
            <v>I</v>
          </cell>
          <cell r="K1359">
            <v>0.5</v>
          </cell>
          <cell r="L1359">
            <v>27.6</v>
          </cell>
          <cell r="M1359">
            <v>0.55000000000000004</v>
          </cell>
          <cell r="N1359">
            <v>12.42</v>
          </cell>
          <cell r="O1359">
            <v>1.4999999999999999E-2</v>
          </cell>
          <cell r="P1359">
            <v>0</v>
          </cell>
          <cell r="Q1359">
            <v>0</v>
          </cell>
          <cell r="R1359">
            <v>12.435</v>
          </cell>
          <cell r="S1359">
            <v>1</v>
          </cell>
          <cell r="T1359">
            <v>2.64</v>
          </cell>
          <cell r="U1359">
            <v>32.83</v>
          </cell>
          <cell r="V1359">
            <v>0.02</v>
          </cell>
          <cell r="X1359">
            <v>32.85</v>
          </cell>
          <cell r="Y1359">
            <v>0.31174761311747617</v>
          </cell>
          <cell r="Z1359">
            <v>31.65</v>
          </cell>
          <cell r="AA1359">
            <v>3.7999999999999999E-2</v>
          </cell>
          <cell r="AB1359" t="str">
            <v>YES</v>
          </cell>
          <cell r="AC1359">
            <v>32.85</v>
          </cell>
          <cell r="AD1359" t="str">
            <v>I</v>
          </cell>
          <cell r="AE1359" t="e">
            <v>#N/A</v>
          </cell>
          <cell r="AF1359" t="e">
            <v>#N/A</v>
          </cell>
          <cell r="AG1359">
            <v>1</v>
          </cell>
          <cell r="AH1359" t="e">
            <v>#N/A</v>
          </cell>
          <cell r="AI1359">
            <v>0</v>
          </cell>
          <cell r="AJ1359">
            <v>0</v>
          </cell>
          <cell r="AL1359" t="e">
            <v>#N/A</v>
          </cell>
          <cell r="AM1359" t="e">
            <v>#N/A</v>
          </cell>
          <cell r="AN1359" t="str">
            <v/>
          </cell>
          <cell r="AO1359" t="str">
            <v>x</v>
          </cell>
        </row>
        <row r="1360">
          <cell r="B1360" t="str">
            <v>SHE90AHKAAE</v>
          </cell>
          <cell r="C1360" t="str">
            <v>Dilex-AHKA</v>
          </cell>
          <cell r="D1360" t="str">
            <v>E90/AHKA/AE</v>
          </cell>
          <cell r="G1360" t="str">
            <v>EA</v>
          </cell>
          <cell r="J1360" t="str">
            <v>I</v>
          </cell>
          <cell r="K1360">
            <v>0.03</v>
          </cell>
          <cell r="L1360">
            <v>21.58</v>
          </cell>
          <cell r="M1360">
            <v>0.55000000000000004</v>
          </cell>
          <cell r="N1360">
            <v>9.7109999999999985</v>
          </cell>
          <cell r="O1360">
            <v>1.03E-2</v>
          </cell>
          <cell r="P1360">
            <v>0</v>
          </cell>
          <cell r="Q1360">
            <v>0</v>
          </cell>
          <cell r="R1360">
            <v>9.7212999999999994</v>
          </cell>
          <cell r="S1360">
            <v>1</v>
          </cell>
          <cell r="T1360">
            <v>2.64</v>
          </cell>
          <cell r="U1360">
            <v>25.66</v>
          </cell>
          <cell r="V1360">
            <v>-0.01</v>
          </cell>
          <cell r="X1360">
            <v>25.65</v>
          </cell>
          <cell r="Y1360">
            <v>0.31091263512316147</v>
          </cell>
          <cell r="Z1360">
            <v>24.75</v>
          </cell>
          <cell r="AA1360">
            <v>3.5999999999999997E-2</v>
          </cell>
          <cell r="AB1360" t="str">
            <v>YES</v>
          </cell>
          <cell r="AC1360">
            <v>25.65</v>
          </cell>
          <cell r="AD1360" t="str">
            <v>I</v>
          </cell>
          <cell r="AE1360" t="e">
            <v>#N/A</v>
          </cell>
          <cell r="AF1360" t="e">
            <v>#N/A</v>
          </cell>
          <cell r="AG1360">
            <v>1</v>
          </cell>
          <cell r="AH1360" t="e">
            <v>#N/A</v>
          </cell>
          <cell r="AI1360">
            <v>0</v>
          </cell>
          <cell r="AJ1360">
            <v>0</v>
          </cell>
          <cell r="AL1360" t="e">
            <v>#N/A</v>
          </cell>
          <cell r="AM1360" t="e">
            <v>#N/A</v>
          </cell>
          <cell r="AN1360" t="str">
            <v/>
          </cell>
          <cell r="AO1360" t="str">
            <v>x</v>
          </cell>
        </row>
        <row r="1361">
          <cell r="B1361" t="str">
            <v>SHE135AHKAAE</v>
          </cell>
          <cell r="C1361" t="str">
            <v>Dilex-AHKA</v>
          </cell>
          <cell r="D1361" t="str">
            <v>E135/AHKA/AE</v>
          </cell>
          <cell r="G1361" t="str">
            <v>EA</v>
          </cell>
          <cell r="J1361" t="str">
            <v>I</v>
          </cell>
          <cell r="K1361">
            <v>0.05</v>
          </cell>
          <cell r="L1361">
            <v>21.58</v>
          </cell>
          <cell r="M1361">
            <v>0.55000000000000004</v>
          </cell>
          <cell r="N1361">
            <v>9.7109999999999985</v>
          </cell>
          <cell r="O1361">
            <v>1.0500000000000001E-2</v>
          </cell>
          <cell r="P1361">
            <v>0</v>
          </cell>
          <cell r="Q1361">
            <v>0</v>
          </cell>
          <cell r="R1361">
            <v>9.7214999999999989</v>
          </cell>
          <cell r="S1361">
            <v>1</v>
          </cell>
          <cell r="T1361">
            <v>2.64</v>
          </cell>
          <cell r="U1361">
            <v>25.66</v>
          </cell>
          <cell r="V1361">
            <v>-0.01</v>
          </cell>
          <cell r="X1361">
            <v>25.65</v>
          </cell>
          <cell r="Y1361">
            <v>0.3108984582668794</v>
          </cell>
          <cell r="Z1361">
            <v>24.75</v>
          </cell>
          <cell r="AA1361">
            <v>3.5999999999999997E-2</v>
          </cell>
          <cell r="AB1361" t="str">
            <v>YES</v>
          </cell>
          <cell r="AC1361">
            <v>25.65</v>
          </cell>
          <cell r="AD1361" t="str">
            <v>I</v>
          </cell>
          <cell r="AE1361" t="e">
            <v>#N/A</v>
          </cell>
          <cell r="AF1361" t="e">
            <v>#N/A</v>
          </cell>
          <cell r="AG1361">
            <v>1</v>
          </cell>
          <cell r="AH1361" t="e">
            <v>#N/A</v>
          </cell>
          <cell r="AI1361">
            <v>0</v>
          </cell>
          <cell r="AJ1361">
            <v>0</v>
          </cell>
          <cell r="AL1361" t="e">
            <v>#N/A</v>
          </cell>
          <cell r="AM1361" t="e">
            <v>#N/A</v>
          </cell>
          <cell r="AN1361" t="str">
            <v/>
          </cell>
          <cell r="AO1361" t="str">
            <v>x</v>
          </cell>
        </row>
        <row r="1362">
          <cell r="B1362" t="str">
            <v>SHI90AHKAAE</v>
          </cell>
          <cell r="C1362" t="str">
            <v>Dilex-AHKA</v>
          </cell>
          <cell r="D1362" t="str">
            <v>I90/AHKA/AE</v>
          </cell>
          <cell r="G1362" t="str">
            <v>EA</v>
          </cell>
          <cell r="J1362" t="str">
            <v>I</v>
          </cell>
          <cell r="K1362">
            <v>0.03</v>
          </cell>
          <cell r="L1362">
            <v>21.58</v>
          </cell>
          <cell r="M1362">
            <v>0.55000000000000004</v>
          </cell>
          <cell r="N1362">
            <v>9.7109999999999985</v>
          </cell>
          <cell r="O1362">
            <v>1.03E-2</v>
          </cell>
          <cell r="P1362">
            <v>0</v>
          </cell>
          <cell r="Q1362">
            <v>0</v>
          </cell>
          <cell r="R1362">
            <v>9.7212999999999994</v>
          </cell>
          <cell r="S1362">
            <v>1</v>
          </cell>
          <cell r="T1362">
            <v>2.64</v>
          </cell>
          <cell r="U1362">
            <v>25.66</v>
          </cell>
          <cell r="V1362">
            <v>-0.01</v>
          </cell>
          <cell r="X1362">
            <v>25.65</v>
          </cell>
          <cell r="Y1362">
            <v>0.31091263512316147</v>
          </cell>
          <cell r="Z1362">
            <v>24.75</v>
          </cell>
          <cell r="AA1362">
            <v>3.5999999999999997E-2</v>
          </cell>
          <cell r="AB1362" t="str">
            <v>YES</v>
          </cell>
          <cell r="AC1362">
            <v>25.65</v>
          </cell>
          <cell r="AD1362" t="str">
            <v>I</v>
          </cell>
          <cell r="AE1362" t="e">
            <v>#N/A</v>
          </cell>
          <cell r="AF1362" t="e">
            <v>#N/A</v>
          </cell>
          <cell r="AG1362">
            <v>1</v>
          </cell>
          <cell r="AH1362" t="e">
            <v>#N/A</v>
          </cell>
          <cell r="AI1362">
            <v>0</v>
          </cell>
          <cell r="AJ1362">
            <v>0</v>
          </cell>
          <cell r="AL1362" t="e">
            <v>#N/A</v>
          </cell>
          <cell r="AM1362" t="e">
            <v>#N/A</v>
          </cell>
          <cell r="AN1362" t="str">
            <v/>
          </cell>
          <cell r="AO1362" t="str">
            <v>x</v>
          </cell>
        </row>
        <row r="1363">
          <cell r="B1363" t="str">
            <v>SHI135AHKAAE</v>
          </cell>
          <cell r="C1363" t="str">
            <v>Dilex-AHKA</v>
          </cell>
          <cell r="D1363" t="str">
            <v>I135/AHKA/AE</v>
          </cell>
          <cell r="G1363" t="str">
            <v>EA</v>
          </cell>
          <cell r="J1363" t="str">
            <v>I</v>
          </cell>
          <cell r="K1363">
            <v>0.05</v>
          </cell>
          <cell r="L1363">
            <v>21.58</v>
          </cell>
          <cell r="M1363">
            <v>0.55000000000000004</v>
          </cell>
          <cell r="N1363">
            <v>9.7109999999999985</v>
          </cell>
          <cell r="O1363">
            <v>1.0500000000000001E-2</v>
          </cell>
          <cell r="P1363">
            <v>0</v>
          </cell>
          <cell r="Q1363">
            <v>0</v>
          </cell>
          <cell r="R1363">
            <v>9.7214999999999989</v>
          </cell>
          <cell r="S1363">
            <v>1</v>
          </cell>
          <cell r="T1363">
            <v>2.64</v>
          </cell>
          <cell r="U1363">
            <v>25.66</v>
          </cell>
          <cell r="V1363">
            <v>-0.01</v>
          </cell>
          <cell r="X1363">
            <v>25.65</v>
          </cell>
          <cell r="Y1363">
            <v>0.3108984582668794</v>
          </cell>
          <cell r="Z1363">
            <v>24.75</v>
          </cell>
          <cell r="AA1363">
            <v>3.5999999999999997E-2</v>
          </cell>
          <cell r="AB1363" t="str">
            <v>YES</v>
          </cell>
          <cell r="AC1363">
            <v>25.65</v>
          </cell>
          <cell r="AD1363" t="str">
            <v>I</v>
          </cell>
          <cell r="AE1363" t="e">
            <v>#N/A</v>
          </cell>
          <cell r="AF1363" t="e">
            <v>#N/A</v>
          </cell>
          <cell r="AG1363">
            <v>1</v>
          </cell>
          <cell r="AH1363" t="e">
            <v>#N/A</v>
          </cell>
          <cell r="AI1363">
            <v>0</v>
          </cell>
          <cell r="AJ1363">
            <v>0</v>
          </cell>
          <cell r="AL1363" t="e">
            <v>#N/A</v>
          </cell>
          <cell r="AM1363" t="e">
            <v>#N/A</v>
          </cell>
          <cell r="AN1363" t="str">
            <v/>
          </cell>
          <cell r="AO1363" t="str">
            <v>x</v>
          </cell>
        </row>
        <row r="1364">
          <cell r="B1364" t="str">
            <v>SHELAHKAAE</v>
          </cell>
          <cell r="C1364" t="str">
            <v>Dilex-AHKA</v>
          </cell>
          <cell r="D1364" t="str">
            <v>EL/AHKA/AE</v>
          </cell>
          <cell r="G1364" t="str">
            <v>EA</v>
          </cell>
          <cell r="J1364" t="str">
            <v>I</v>
          </cell>
          <cell r="K1364">
            <v>0.05</v>
          </cell>
          <cell r="L1364">
            <v>12.93</v>
          </cell>
          <cell r="M1364">
            <v>0.55000000000000004</v>
          </cell>
          <cell r="N1364">
            <v>5.8184999999999993</v>
          </cell>
          <cell r="O1364">
            <v>1.0500000000000001E-2</v>
          </cell>
          <cell r="P1364">
            <v>0</v>
          </cell>
          <cell r="Q1364">
            <v>0</v>
          </cell>
          <cell r="R1364">
            <v>5.8289999999999997</v>
          </cell>
          <cell r="S1364">
            <v>1</v>
          </cell>
          <cell r="T1364">
            <v>2.64</v>
          </cell>
          <cell r="U1364">
            <v>15.39</v>
          </cell>
          <cell r="V1364">
            <v>1.0000000000005116E-2</v>
          </cell>
          <cell r="X1364">
            <v>15.4</v>
          </cell>
          <cell r="Y1364">
            <v>0.31180637544273915</v>
          </cell>
          <cell r="Z1364">
            <v>14.85</v>
          </cell>
          <cell r="AA1364">
            <v>3.6999999999999998E-2</v>
          </cell>
          <cell r="AB1364" t="str">
            <v>YES</v>
          </cell>
          <cell r="AC1364">
            <v>15.4</v>
          </cell>
          <cell r="AD1364" t="str">
            <v>I</v>
          </cell>
          <cell r="AE1364" t="e">
            <v>#N/A</v>
          </cell>
          <cell r="AF1364" t="e">
            <v>#N/A</v>
          </cell>
          <cell r="AG1364">
            <v>1</v>
          </cell>
          <cell r="AH1364" t="e">
            <v>#N/A</v>
          </cell>
          <cell r="AI1364">
            <v>0</v>
          </cell>
          <cell r="AJ1364">
            <v>0</v>
          </cell>
          <cell r="AL1364" t="e">
            <v>#N/A</v>
          </cell>
          <cell r="AM1364" t="e">
            <v>#N/A</v>
          </cell>
          <cell r="AN1364" t="str">
            <v/>
          </cell>
          <cell r="AO1364" t="str">
            <v>x</v>
          </cell>
        </row>
        <row r="1365">
          <cell r="B1365" t="str">
            <v>SHERAHKAAE</v>
          </cell>
          <cell r="C1365" t="str">
            <v>Dilex-AHKA</v>
          </cell>
          <cell r="D1365" t="str">
            <v>ER/AHKA/AE</v>
          </cell>
          <cell r="G1365" t="str">
            <v>EA</v>
          </cell>
          <cell r="J1365" t="str">
            <v>I</v>
          </cell>
          <cell r="K1365">
            <v>0.05</v>
          </cell>
          <cell r="L1365">
            <v>12.93</v>
          </cell>
          <cell r="M1365">
            <v>0.55000000000000004</v>
          </cell>
          <cell r="N1365">
            <v>5.8184999999999993</v>
          </cell>
          <cell r="O1365">
            <v>1.0500000000000001E-2</v>
          </cell>
          <cell r="P1365">
            <v>0</v>
          </cell>
          <cell r="Q1365">
            <v>0</v>
          </cell>
          <cell r="R1365">
            <v>5.8289999999999997</v>
          </cell>
          <cell r="S1365">
            <v>1</v>
          </cell>
          <cell r="T1365">
            <v>2.64</v>
          </cell>
          <cell r="U1365">
            <v>15.39</v>
          </cell>
          <cell r="V1365">
            <v>1.0000000000005116E-2</v>
          </cell>
          <cell r="X1365">
            <v>15.4</v>
          </cell>
          <cell r="Y1365">
            <v>0.31180637544273915</v>
          </cell>
          <cell r="Z1365">
            <v>14.85</v>
          </cell>
          <cell r="AA1365">
            <v>3.6999999999999998E-2</v>
          </cell>
          <cell r="AB1365" t="str">
            <v>YES</v>
          </cell>
          <cell r="AC1365">
            <v>15.4</v>
          </cell>
          <cell r="AD1365" t="str">
            <v>I</v>
          </cell>
          <cell r="AE1365" t="e">
            <v>#N/A</v>
          </cell>
          <cell r="AF1365" t="e">
            <v>#N/A</v>
          </cell>
          <cell r="AG1365">
            <v>1</v>
          </cell>
          <cell r="AH1365" t="e">
            <v>#N/A</v>
          </cell>
          <cell r="AI1365">
            <v>0</v>
          </cell>
          <cell r="AJ1365">
            <v>0</v>
          </cell>
          <cell r="AL1365" t="e">
            <v>#N/A</v>
          </cell>
          <cell r="AM1365" t="e">
            <v>#N/A</v>
          </cell>
          <cell r="AN1365" t="str">
            <v/>
          </cell>
          <cell r="AO1365" t="str">
            <v>x</v>
          </cell>
        </row>
        <row r="1366">
          <cell r="B1366" t="str">
            <v>SHAHKA80AT</v>
          </cell>
          <cell r="C1366" t="str">
            <v>Dilex-AHKA</v>
          </cell>
          <cell r="D1366" t="str">
            <v>AHKA80AT</v>
          </cell>
          <cell r="E1366" t="str">
            <v>5/16" x 8'</v>
          </cell>
          <cell r="G1366" t="str">
            <v>EA</v>
          </cell>
          <cell r="J1366" t="str">
            <v>I</v>
          </cell>
          <cell r="K1366">
            <v>0.45</v>
          </cell>
          <cell r="L1366">
            <v>28.47</v>
          </cell>
          <cell r="M1366">
            <v>0.55000000000000004</v>
          </cell>
          <cell r="N1366">
            <v>12.811499999999999</v>
          </cell>
          <cell r="O1366">
            <v>1.4500000000000001E-2</v>
          </cell>
          <cell r="P1366">
            <v>0</v>
          </cell>
          <cell r="Q1366">
            <v>0</v>
          </cell>
          <cell r="R1366">
            <v>12.825999999999999</v>
          </cell>
          <cell r="S1366">
            <v>1</v>
          </cell>
          <cell r="T1366">
            <v>2.64</v>
          </cell>
          <cell r="U1366">
            <v>33.86</v>
          </cell>
          <cell r="V1366">
            <v>-0.01</v>
          </cell>
          <cell r="X1366">
            <v>33.85</v>
          </cell>
          <cell r="Y1366">
            <v>0.31107828655834585</v>
          </cell>
          <cell r="Z1366">
            <v>32.65</v>
          </cell>
          <cell r="AA1366">
            <v>3.6999999999999998E-2</v>
          </cell>
          <cell r="AB1366" t="str">
            <v>YES</v>
          </cell>
          <cell r="AC1366">
            <v>33.85</v>
          </cell>
          <cell r="AD1366" t="str">
            <v>I</v>
          </cell>
          <cell r="AE1366" t="e">
            <v>#N/A</v>
          </cell>
          <cell r="AF1366" t="e">
            <v>#N/A</v>
          </cell>
          <cell r="AG1366">
            <v>1</v>
          </cell>
          <cell r="AH1366" t="e">
            <v>#N/A</v>
          </cell>
          <cell r="AI1366">
            <v>0</v>
          </cell>
          <cell r="AJ1366">
            <v>0</v>
          </cell>
          <cell r="AL1366" t="e">
            <v>#N/A</v>
          </cell>
          <cell r="AM1366" t="e">
            <v>#N/A</v>
          </cell>
          <cell r="AN1366" t="str">
            <v/>
          </cell>
          <cell r="AO1366" t="str">
            <v>x</v>
          </cell>
        </row>
        <row r="1367">
          <cell r="B1367" t="str">
            <v>SHAHKA100AT</v>
          </cell>
          <cell r="C1367" t="str">
            <v>Dilex-AHKA</v>
          </cell>
          <cell r="D1367" t="str">
            <v>AHKA100AT</v>
          </cell>
          <cell r="E1367" t="str">
            <v>3/8" x 8'</v>
          </cell>
          <cell r="G1367" t="str">
            <v>EA</v>
          </cell>
          <cell r="J1367" t="str">
            <v>I</v>
          </cell>
          <cell r="K1367">
            <v>0.47</v>
          </cell>
          <cell r="L1367">
            <v>29.52</v>
          </cell>
          <cell r="M1367">
            <v>0.55000000000000004</v>
          </cell>
          <cell r="N1367">
            <v>13.283999999999999</v>
          </cell>
          <cell r="O1367">
            <v>1.4700000000000001E-2</v>
          </cell>
          <cell r="P1367">
            <v>0</v>
          </cell>
          <cell r="Q1367">
            <v>0</v>
          </cell>
          <cell r="R1367">
            <v>13.298699999999998</v>
          </cell>
          <cell r="S1367">
            <v>1</v>
          </cell>
          <cell r="T1367">
            <v>2.64</v>
          </cell>
          <cell r="U1367">
            <v>35.11</v>
          </cell>
          <cell r="V1367">
            <v>-0.01</v>
          </cell>
          <cell r="X1367">
            <v>35.1</v>
          </cell>
          <cell r="Y1367">
            <v>0.31112665112665133</v>
          </cell>
          <cell r="Z1367">
            <v>33.85</v>
          </cell>
          <cell r="AA1367">
            <v>3.6999999999999998E-2</v>
          </cell>
          <cell r="AB1367" t="str">
            <v>YES</v>
          </cell>
          <cell r="AC1367">
            <v>35.1</v>
          </cell>
          <cell r="AD1367" t="str">
            <v>I</v>
          </cell>
          <cell r="AE1367" t="e">
            <v>#N/A</v>
          </cell>
          <cell r="AF1367" t="e">
            <v>#N/A</v>
          </cell>
          <cell r="AG1367">
            <v>1</v>
          </cell>
          <cell r="AH1367" t="e">
            <v>#N/A</v>
          </cell>
          <cell r="AI1367">
            <v>0</v>
          </cell>
          <cell r="AJ1367">
            <v>0</v>
          </cell>
          <cell r="AL1367" t="e">
            <v>#N/A</v>
          </cell>
          <cell r="AM1367" t="e">
            <v>#N/A</v>
          </cell>
          <cell r="AN1367" t="str">
            <v/>
          </cell>
          <cell r="AO1367" t="str">
            <v>x</v>
          </cell>
        </row>
        <row r="1368">
          <cell r="B1368" t="str">
            <v>SHAHKA125AT</v>
          </cell>
          <cell r="C1368" t="str">
            <v>Dilex-AHKA</v>
          </cell>
          <cell r="D1368" t="str">
            <v>AHKA125AT</v>
          </cell>
          <cell r="E1368" t="str">
            <v>1/2" x 8'</v>
          </cell>
          <cell r="G1368" t="str">
            <v>EA</v>
          </cell>
          <cell r="J1368" t="str">
            <v>I</v>
          </cell>
          <cell r="K1368">
            <v>0.49</v>
          </cell>
          <cell r="L1368">
            <v>30.7</v>
          </cell>
          <cell r="M1368">
            <v>0.55000000000000004</v>
          </cell>
          <cell r="N1368">
            <v>13.814999999999998</v>
          </cell>
          <cell r="O1368">
            <v>1.49E-2</v>
          </cell>
          <cell r="P1368">
            <v>0</v>
          </cell>
          <cell r="Q1368">
            <v>0</v>
          </cell>
          <cell r="R1368">
            <v>13.829899999999999</v>
          </cell>
          <cell r="S1368">
            <v>1</v>
          </cell>
          <cell r="T1368">
            <v>2.64</v>
          </cell>
          <cell r="U1368">
            <v>36.51</v>
          </cell>
          <cell r="V1368">
            <v>-0.01</v>
          </cell>
          <cell r="X1368">
            <v>36.5</v>
          </cell>
          <cell r="Y1368">
            <v>0.31108841843088436</v>
          </cell>
          <cell r="Z1368">
            <v>35.200000000000003</v>
          </cell>
          <cell r="AA1368">
            <v>3.6999999999999998E-2</v>
          </cell>
          <cell r="AB1368" t="str">
            <v>YES</v>
          </cell>
          <cell r="AC1368">
            <v>36.5</v>
          </cell>
          <cell r="AD1368" t="str">
            <v>I</v>
          </cell>
          <cell r="AE1368" t="e">
            <v>#N/A</v>
          </cell>
          <cell r="AF1368" t="e">
            <v>#N/A</v>
          </cell>
          <cell r="AG1368">
            <v>1</v>
          </cell>
          <cell r="AH1368" t="e">
            <v>#N/A</v>
          </cell>
          <cell r="AI1368">
            <v>0</v>
          </cell>
          <cell r="AJ1368">
            <v>0</v>
          </cell>
          <cell r="AL1368" t="e">
            <v>#N/A</v>
          </cell>
          <cell r="AM1368" t="e">
            <v>#N/A</v>
          </cell>
          <cell r="AN1368" t="str">
            <v/>
          </cell>
          <cell r="AO1368" t="str">
            <v>x</v>
          </cell>
        </row>
        <row r="1369">
          <cell r="B1369" t="str">
            <v>SHAHKA150AT</v>
          </cell>
          <cell r="C1369" t="str">
            <v>Dilex-AHKA</v>
          </cell>
          <cell r="D1369" t="str">
            <v>AHKA150AT</v>
          </cell>
          <cell r="E1369" t="str">
            <v>9/16" x 8'</v>
          </cell>
          <cell r="G1369" t="str">
            <v>EA</v>
          </cell>
          <cell r="J1369" t="str">
            <v>I</v>
          </cell>
          <cell r="K1369">
            <v>0.5</v>
          </cell>
          <cell r="L1369">
            <v>31.89</v>
          </cell>
          <cell r="M1369">
            <v>0.55000000000000004</v>
          </cell>
          <cell r="N1369">
            <v>14.350499999999998</v>
          </cell>
          <cell r="O1369">
            <v>1.4999999999999999E-2</v>
          </cell>
          <cell r="P1369">
            <v>0</v>
          </cell>
          <cell r="Q1369">
            <v>0</v>
          </cell>
          <cell r="R1369">
            <v>14.365499999999999</v>
          </cell>
          <cell r="S1369">
            <v>1</v>
          </cell>
          <cell r="T1369">
            <v>2.64</v>
          </cell>
          <cell r="U1369">
            <v>37.92</v>
          </cell>
          <cell r="V1369">
            <v>0.03</v>
          </cell>
          <cell r="X1369">
            <v>37.950000000000003</v>
          </cell>
          <cell r="Y1369">
            <v>0.31174991016888265</v>
          </cell>
          <cell r="Z1369">
            <v>36.6</v>
          </cell>
          <cell r="AA1369">
            <v>3.6999999999999998E-2</v>
          </cell>
          <cell r="AB1369" t="str">
            <v>YES</v>
          </cell>
          <cell r="AC1369">
            <v>37.950000000000003</v>
          </cell>
          <cell r="AD1369" t="str">
            <v>I</v>
          </cell>
          <cell r="AE1369" t="e">
            <v>#N/A</v>
          </cell>
          <cell r="AF1369" t="e">
            <v>#N/A</v>
          </cell>
          <cell r="AG1369">
            <v>1</v>
          </cell>
          <cell r="AH1369" t="e">
            <v>#N/A</v>
          </cell>
          <cell r="AI1369">
            <v>0</v>
          </cell>
          <cell r="AJ1369">
            <v>0</v>
          </cell>
          <cell r="AL1369" t="e">
            <v>#N/A</v>
          </cell>
          <cell r="AM1369" t="e">
            <v>#N/A</v>
          </cell>
          <cell r="AN1369" t="str">
            <v/>
          </cell>
          <cell r="AO1369" t="str">
            <v>x</v>
          </cell>
        </row>
        <row r="1370">
          <cell r="B1370" t="str">
            <v>SHE90AHKAAT</v>
          </cell>
          <cell r="C1370" t="str">
            <v>Dilex-AHKA</v>
          </cell>
          <cell r="D1370" t="str">
            <v>E90/AHKA/AT</v>
          </cell>
          <cell r="G1370" t="str">
            <v>EA</v>
          </cell>
          <cell r="J1370" t="str">
            <v>I</v>
          </cell>
          <cell r="K1370">
            <v>0.03</v>
          </cell>
          <cell r="L1370">
            <v>21.58</v>
          </cell>
          <cell r="M1370">
            <v>0.55000000000000004</v>
          </cell>
          <cell r="N1370">
            <v>9.7109999999999985</v>
          </cell>
          <cell r="O1370">
            <v>1.03E-2</v>
          </cell>
          <cell r="P1370">
            <v>0</v>
          </cell>
          <cell r="Q1370">
            <v>0</v>
          </cell>
          <cell r="R1370">
            <v>9.7212999999999994</v>
          </cell>
          <cell r="S1370">
            <v>1</v>
          </cell>
          <cell r="T1370">
            <v>2.64</v>
          </cell>
          <cell r="U1370">
            <v>25.66</v>
          </cell>
          <cell r="V1370">
            <v>-0.01</v>
          </cell>
          <cell r="X1370">
            <v>25.65</v>
          </cell>
          <cell r="Y1370">
            <v>0.31091263512316147</v>
          </cell>
          <cell r="Z1370">
            <v>24.75</v>
          </cell>
          <cell r="AA1370">
            <v>3.5999999999999997E-2</v>
          </cell>
          <cell r="AB1370" t="str">
            <v>YES</v>
          </cell>
          <cell r="AC1370">
            <v>25.65</v>
          </cell>
          <cell r="AD1370" t="str">
            <v>I</v>
          </cell>
          <cell r="AE1370" t="e">
            <v>#N/A</v>
          </cell>
          <cell r="AF1370" t="e">
            <v>#N/A</v>
          </cell>
          <cell r="AG1370">
            <v>1</v>
          </cell>
          <cell r="AH1370" t="e">
            <v>#N/A</v>
          </cell>
          <cell r="AI1370">
            <v>0</v>
          </cell>
          <cell r="AJ1370">
            <v>0</v>
          </cell>
          <cell r="AL1370" t="e">
            <v>#N/A</v>
          </cell>
          <cell r="AM1370" t="e">
            <v>#N/A</v>
          </cell>
          <cell r="AN1370" t="str">
            <v/>
          </cell>
          <cell r="AO1370" t="str">
            <v>x</v>
          </cell>
        </row>
        <row r="1371">
          <cell r="B1371" t="str">
            <v>SHE135AHKAAT</v>
          </cell>
          <cell r="C1371" t="str">
            <v>Dilex-AHKA</v>
          </cell>
          <cell r="D1371" t="str">
            <v>E135/AHKA/AT</v>
          </cell>
          <cell r="G1371" t="str">
            <v>EA</v>
          </cell>
          <cell r="J1371" t="str">
            <v>I</v>
          </cell>
          <cell r="K1371">
            <v>0.05</v>
          </cell>
          <cell r="L1371">
            <v>21.58</v>
          </cell>
          <cell r="M1371">
            <v>0.55000000000000004</v>
          </cell>
          <cell r="N1371">
            <v>9.7109999999999985</v>
          </cell>
          <cell r="O1371">
            <v>1.0500000000000001E-2</v>
          </cell>
          <cell r="P1371">
            <v>0</v>
          </cell>
          <cell r="Q1371">
            <v>0</v>
          </cell>
          <cell r="R1371">
            <v>9.7214999999999989</v>
          </cell>
          <cell r="S1371">
            <v>1</v>
          </cell>
          <cell r="T1371">
            <v>2.64</v>
          </cell>
          <cell r="U1371">
            <v>25.66</v>
          </cell>
          <cell r="V1371">
            <v>-0.01</v>
          </cell>
          <cell r="X1371">
            <v>25.65</v>
          </cell>
          <cell r="Y1371">
            <v>0.3108984582668794</v>
          </cell>
          <cell r="Z1371">
            <v>24.75</v>
          </cell>
          <cell r="AA1371">
            <v>3.5999999999999997E-2</v>
          </cell>
          <cell r="AB1371" t="str">
            <v>YES</v>
          </cell>
          <cell r="AC1371">
            <v>25.65</v>
          </cell>
          <cell r="AD1371" t="str">
            <v>I</v>
          </cell>
          <cell r="AE1371" t="e">
            <v>#N/A</v>
          </cell>
          <cell r="AF1371" t="e">
            <v>#N/A</v>
          </cell>
          <cell r="AG1371">
            <v>1</v>
          </cell>
          <cell r="AH1371" t="e">
            <v>#N/A</v>
          </cell>
          <cell r="AI1371">
            <v>0</v>
          </cell>
          <cell r="AJ1371">
            <v>0</v>
          </cell>
          <cell r="AL1371" t="e">
            <v>#N/A</v>
          </cell>
          <cell r="AM1371" t="e">
            <v>#N/A</v>
          </cell>
          <cell r="AN1371" t="str">
            <v/>
          </cell>
          <cell r="AO1371" t="str">
            <v>x</v>
          </cell>
        </row>
        <row r="1372">
          <cell r="B1372" t="str">
            <v>SHI90AHKAAT</v>
          </cell>
          <cell r="C1372" t="str">
            <v>Dilex-AHKA</v>
          </cell>
          <cell r="D1372" t="str">
            <v>I90/AHKA/AT</v>
          </cell>
          <cell r="G1372" t="str">
            <v>EA</v>
          </cell>
          <cell r="J1372" t="str">
            <v>I</v>
          </cell>
          <cell r="K1372">
            <v>0.03</v>
          </cell>
          <cell r="L1372">
            <v>21.58</v>
          </cell>
          <cell r="M1372">
            <v>0.55000000000000004</v>
          </cell>
          <cell r="N1372">
            <v>9.7109999999999985</v>
          </cell>
          <cell r="O1372">
            <v>1.03E-2</v>
          </cell>
          <cell r="P1372">
            <v>0</v>
          </cell>
          <cell r="Q1372">
            <v>0</v>
          </cell>
          <cell r="R1372">
            <v>9.7212999999999994</v>
          </cell>
          <cell r="S1372">
            <v>1</v>
          </cell>
          <cell r="T1372">
            <v>2.64</v>
          </cell>
          <cell r="U1372">
            <v>25.66</v>
          </cell>
          <cell r="V1372">
            <v>-0.01</v>
          </cell>
          <cell r="X1372">
            <v>25.65</v>
          </cell>
          <cell r="Y1372">
            <v>0.31091263512316147</v>
          </cell>
          <cell r="Z1372">
            <v>24.75</v>
          </cell>
          <cell r="AA1372">
            <v>3.5999999999999997E-2</v>
          </cell>
          <cell r="AB1372" t="str">
            <v>YES</v>
          </cell>
          <cell r="AC1372">
            <v>25.65</v>
          </cell>
          <cell r="AD1372" t="str">
            <v>I</v>
          </cell>
          <cell r="AE1372" t="e">
            <v>#N/A</v>
          </cell>
          <cell r="AF1372" t="e">
            <v>#N/A</v>
          </cell>
          <cell r="AG1372">
            <v>1</v>
          </cell>
          <cell r="AH1372" t="e">
            <v>#N/A</v>
          </cell>
          <cell r="AI1372">
            <v>0</v>
          </cell>
          <cell r="AJ1372">
            <v>0</v>
          </cell>
          <cell r="AL1372" t="e">
            <v>#N/A</v>
          </cell>
          <cell r="AM1372" t="e">
            <v>#N/A</v>
          </cell>
          <cell r="AN1372" t="str">
            <v/>
          </cell>
          <cell r="AO1372" t="str">
            <v>x</v>
          </cell>
        </row>
        <row r="1373">
          <cell r="B1373" t="str">
            <v>SHI135AHKAAT</v>
          </cell>
          <cell r="C1373" t="str">
            <v>Dilex-AHKA</v>
          </cell>
          <cell r="D1373" t="str">
            <v>I135/AHKA/AT</v>
          </cell>
          <cell r="G1373" t="str">
            <v>EA</v>
          </cell>
          <cell r="J1373" t="str">
            <v>I</v>
          </cell>
          <cell r="K1373">
            <v>0.05</v>
          </cell>
          <cell r="L1373">
            <v>21.58</v>
          </cell>
          <cell r="M1373">
            <v>0.55000000000000004</v>
          </cell>
          <cell r="N1373">
            <v>9.7109999999999985</v>
          </cell>
          <cell r="O1373">
            <v>1.0500000000000001E-2</v>
          </cell>
          <cell r="P1373">
            <v>0</v>
          </cell>
          <cell r="Q1373">
            <v>0</v>
          </cell>
          <cell r="R1373">
            <v>9.7214999999999989</v>
          </cell>
          <cell r="S1373">
            <v>1</v>
          </cell>
          <cell r="T1373">
            <v>2.64</v>
          </cell>
          <cell r="U1373">
            <v>25.66</v>
          </cell>
          <cell r="V1373">
            <v>-0.01</v>
          </cell>
          <cell r="X1373">
            <v>25.65</v>
          </cell>
          <cell r="Y1373">
            <v>0.3108984582668794</v>
          </cell>
          <cell r="Z1373">
            <v>24.75</v>
          </cell>
          <cell r="AA1373">
            <v>3.5999999999999997E-2</v>
          </cell>
          <cell r="AB1373" t="str">
            <v>YES</v>
          </cell>
          <cell r="AC1373">
            <v>25.65</v>
          </cell>
          <cell r="AD1373" t="str">
            <v>I</v>
          </cell>
          <cell r="AE1373" t="e">
            <v>#N/A</v>
          </cell>
          <cell r="AF1373" t="e">
            <v>#N/A</v>
          </cell>
          <cell r="AG1373">
            <v>1</v>
          </cell>
          <cell r="AH1373" t="e">
            <v>#N/A</v>
          </cell>
          <cell r="AI1373">
            <v>0</v>
          </cell>
          <cell r="AJ1373">
            <v>0</v>
          </cell>
          <cell r="AL1373" t="e">
            <v>#N/A</v>
          </cell>
          <cell r="AM1373" t="e">
            <v>#N/A</v>
          </cell>
          <cell r="AN1373" t="str">
            <v/>
          </cell>
          <cell r="AO1373" t="str">
            <v>x</v>
          </cell>
        </row>
        <row r="1374">
          <cell r="B1374" t="str">
            <v>SHELAHKAAT</v>
          </cell>
          <cell r="C1374" t="str">
            <v>Dilex-AHKA</v>
          </cell>
          <cell r="D1374" t="str">
            <v>EL/AHKA/AT</v>
          </cell>
          <cell r="G1374" t="str">
            <v>EA</v>
          </cell>
          <cell r="J1374" t="str">
            <v>I</v>
          </cell>
          <cell r="K1374">
            <v>0.05</v>
          </cell>
          <cell r="L1374">
            <v>12.93</v>
          </cell>
          <cell r="M1374">
            <v>0.55000000000000004</v>
          </cell>
          <cell r="N1374">
            <v>5.8184999999999993</v>
          </cell>
          <cell r="O1374">
            <v>1.0500000000000001E-2</v>
          </cell>
          <cell r="P1374">
            <v>0</v>
          </cell>
          <cell r="Q1374">
            <v>0</v>
          </cell>
          <cell r="R1374">
            <v>5.8289999999999997</v>
          </cell>
          <cell r="S1374">
            <v>1</v>
          </cell>
          <cell r="T1374">
            <v>2.64</v>
          </cell>
          <cell r="U1374">
            <v>15.39</v>
          </cell>
          <cell r="V1374">
            <v>1.0000000000005116E-2</v>
          </cell>
          <cell r="X1374">
            <v>15.4</v>
          </cell>
          <cell r="Y1374">
            <v>0.31180637544273915</v>
          </cell>
          <cell r="Z1374">
            <v>14.85</v>
          </cell>
          <cell r="AA1374">
            <v>3.6999999999999998E-2</v>
          </cell>
          <cell r="AB1374" t="str">
            <v>YES</v>
          </cell>
          <cell r="AC1374">
            <v>15.4</v>
          </cell>
          <cell r="AD1374" t="str">
            <v>I</v>
          </cell>
          <cell r="AE1374" t="e">
            <v>#N/A</v>
          </cell>
          <cell r="AF1374" t="e">
            <v>#N/A</v>
          </cell>
          <cell r="AG1374">
            <v>1</v>
          </cell>
          <cell r="AH1374" t="e">
            <v>#N/A</v>
          </cell>
          <cell r="AI1374">
            <v>0</v>
          </cell>
          <cell r="AJ1374">
            <v>0</v>
          </cell>
          <cell r="AL1374" t="e">
            <v>#N/A</v>
          </cell>
          <cell r="AM1374" t="e">
            <v>#N/A</v>
          </cell>
          <cell r="AN1374" t="str">
            <v/>
          </cell>
          <cell r="AO1374" t="str">
            <v>x</v>
          </cell>
        </row>
        <row r="1375">
          <cell r="B1375" t="str">
            <v>SHERAHKAAT</v>
          </cell>
          <cell r="C1375" t="str">
            <v>Dilex-AHKA</v>
          </cell>
          <cell r="D1375" t="str">
            <v>ER/AHKA/AT</v>
          </cell>
          <cell r="G1375" t="str">
            <v>EA</v>
          </cell>
          <cell r="J1375" t="str">
            <v>I</v>
          </cell>
          <cell r="K1375">
            <v>0.05</v>
          </cell>
          <cell r="L1375">
            <v>12.93</v>
          </cell>
          <cell r="M1375">
            <v>0.55000000000000004</v>
          </cell>
          <cell r="N1375">
            <v>5.8184999999999993</v>
          </cell>
          <cell r="O1375">
            <v>1.0500000000000001E-2</v>
          </cell>
          <cell r="P1375">
            <v>0</v>
          </cell>
          <cell r="Q1375">
            <v>0</v>
          </cell>
          <cell r="R1375">
            <v>5.8289999999999997</v>
          </cell>
          <cell r="S1375">
            <v>1</v>
          </cell>
          <cell r="T1375">
            <v>2.64</v>
          </cell>
          <cell r="U1375">
            <v>15.39</v>
          </cell>
          <cell r="V1375">
            <v>1.0000000000005116E-2</v>
          </cell>
          <cell r="X1375">
            <v>15.4</v>
          </cell>
          <cell r="Y1375">
            <v>0.31180637544273915</v>
          </cell>
          <cell r="Z1375">
            <v>14.85</v>
          </cell>
          <cell r="AA1375">
            <v>3.6999999999999998E-2</v>
          </cell>
          <cell r="AB1375" t="str">
            <v>YES</v>
          </cell>
          <cell r="AC1375">
            <v>15.4</v>
          </cell>
          <cell r="AD1375" t="str">
            <v>I</v>
          </cell>
          <cell r="AE1375" t="e">
            <v>#N/A</v>
          </cell>
          <cell r="AF1375" t="e">
            <v>#N/A</v>
          </cell>
          <cell r="AG1375">
            <v>1</v>
          </cell>
          <cell r="AH1375" t="e">
            <v>#N/A</v>
          </cell>
          <cell r="AI1375">
            <v>0</v>
          </cell>
          <cell r="AJ1375">
            <v>0</v>
          </cell>
          <cell r="AL1375" t="e">
            <v>#N/A</v>
          </cell>
          <cell r="AM1375" t="e">
            <v>#N/A</v>
          </cell>
          <cell r="AN1375" t="str">
            <v/>
          </cell>
          <cell r="AO1375" t="str">
            <v>x</v>
          </cell>
        </row>
        <row r="1376">
          <cell r="B1376" t="str">
            <v>SHAKWS80G,GS,HB,PG,SP</v>
          </cell>
          <cell r="C1376" t="str">
            <v>Dilex-AKWS</v>
          </cell>
          <cell r="D1376" t="str">
            <v>AKWS80--</v>
          </cell>
          <cell r="E1376" t="str">
            <v>5/16" x 8'</v>
          </cell>
          <cell r="G1376" t="str">
            <v>EA</v>
          </cell>
          <cell r="J1376" t="str">
            <v>I</v>
          </cell>
          <cell r="K1376">
            <v>1.1100000000000001</v>
          </cell>
          <cell r="L1376">
            <v>27.31</v>
          </cell>
          <cell r="M1376">
            <v>0.55000000000000004</v>
          </cell>
          <cell r="N1376">
            <v>12.289499999999999</v>
          </cell>
          <cell r="O1376">
            <v>2.1100000000000001E-2</v>
          </cell>
          <cell r="P1376">
            <v>0</v>
          </cell>
          <cell r="Q1376">
            <v>0</v>
          </cell>
          <cell r="R1376">
            <v>12.310599999999999</v>
          </cell>
          <cell r="S1376">
            <v>1</v>
          </cell>
          <cell r="T1376">
            <v>2.64</v>
          </cell>
          <cell r="U1376">
            <v>32.5</v>
          </cell>
          <cell r="V1376">
            <v>0</v>
          </cell>
          <cell r="X1376">
            <v>32.5</v>
          </cell>
          <cell r="Y1376">
            <v>0.31129510489510492</v>
          </cell>
          <cell r="Z1376">
            <v>31.35</v>
          </cell>
          <cell r="AA1376">
            <v>3.6999999999999998E-2</v>
          </cell>
          <cell r="AB1376" t="str">
            <v>YES</v>
          </cell>
          <cell r="AC1376">
            <v>32.5</v>
          </cell>
          <cell r="AD1376" t="str">
            <v>I</v>
          </cell>
          <cell r="AE1376" t="e">
            <v>#N/A</v>
          </cell>
          <cell r="AF1376" t="e">
            <v>#N/A</v>
          </cell>
          <cell r="AG1376">
            <v>1</v>
          </cell>
          <cell r="AH1376" t="e">
            <v>#N/A</v>
          </cell>
          <cell r="AI1376">
            <v>0</v>
          </cell>
          <cell r="AJ1376">
            <v>0</v>
          </cell>
          <cell r="AL1376" t="e">
            <v>#N/A</v>
          </cell>
          <cell r="AM1376" t="e">
            <v>#N/A</v>
          </cell>
          <cell r="AN1376" t="str">
            <v/>
          </cell>
          <cell r="AO1376" t="str">
            <v>x</v>
          </cell>
        </row>
        <row r="1377">
          <cell r="B1377" t="str">
            <v>SHAKWS90G,GS,HB,PG,SP</v>
          </cell>
          <cell r="C1377" t="str">
            <v>Dilex-AKWS</v>
          </cell>
          <cell r="D1377" t="str">
            <v>AKWS90--</v>
          </cell>
          <cell r="E1377" t="str">
            <v>11/32" x 8'</v>
          </cell>
          <cell r="G1377" t="str">
            <v>EA</v>
          </cell>
          <cell r="J1377" t="str">
            <v>I</v>
          </cell>
          <cell r="K1377">
            <v>1.1499999999999999</v>
          </cell>
          <cell r="L1377">
            <v>28.9</v>
          </cell>
          <cell r="M1377">
            <v>0.55000000000000004</v>
          </cell>
          <cell r="N1377">
            <v>13.004999999999997</v>
          </cell>
          <cell r="O1377">
            <v>2.1499999999999998E-2</v>
          </cell>
          <cell r="P1377">
            <v>0</v>
          </cell>
          <cell r="Q1377">
            <v>0</v>
          </cell>
          <cell r="R1377">
            <v>13.026499999999997</v>
          </cell>
          <cell r="S1377">
            <v>1</v>
          </cell>
          <cell r="T1377">
            <v>2.64</v>
          </cell>
          <cell r="U1377">
            <v>34.39</v>
          </cell>
          <cell r="V1377">
            <v>1.0000000000005116E-2</v>
          </cell>
          <cell r="X1377">
            <v>34.4</v>
          </cell>
          <cell r="Y1377">
            <v>0.31149577167019049</v>
          </cell>
          <cell r="Z1377">
            <v>33.200000000000003</v>
          </cell>
          <cell r="AA1377">
            <v>3.5999999999999997E-2</v>
          </cell>
          <cell r="AB1377" t="str">
            <v>YES</v>
          </cell>
          <cell r="AC1377">
            <v>34.4</v>
          </cell>
          <cell r="AD1377" t="str">
            <v>I</v>
          </cell>
          <cell r="AE1377" t="e">
            <v>#N/A</v>
          </cell>
          <cell r="AF1377" t="e">
            <v>#N/A</v>
          </cell>
          <cell r="AG1377">
            <v>1</v>
          </cell>
          <cell r="AH1377" t="e">
            <v>#N/A</v>
          </cell>
          <cell r="AI1377">
            <v>0</v>
          </cell>
          <cell r="AJ1377">
            <v>0</v>
          </cell>
          <cell r="AL1377" t="e">
            <v>#N/A</v>
          </cell>
          <cell r="AM1377" t="e">
            <v>#N/A</v>
          </cell>
          <cell r="AN1377" t="str">
            <v/>
          </cell>
          <cell r="AO1377" t="str">
            <v>x</v>
          </cell>
        </row>
        <row r="1378">
          <cell r="B1378" t="str">
            <v>SHAKWS100G,GS,HB,PG,SP</v>
          </cell>
          <cell r="C1378" t="str">
            <v>Dilex-AKWS</v>
          </cell>
          <cell r="D1378" t="str">
            <v>AKWS100--</v>
          </cell>
          <cell r="E1378" t="str">
            <v>3/8" x 8'</v>
          </cell>
          <cell r="G1378" t="str">
            <v>EA</v>
          </cell>
          <cell r="J1378" t="str">
            <v>I</v>
          </cell>
          <cell r="K1378">
            <v>1.2</v>
          </cell>
          <cell r="L1378">
            <v>29.47</v>
          </cell>
          <cell r="M1378">
            <v>0.55000000000000004</v>
          </cell>
          <cell r="N1378">
            <v>13.261499999999998</v>
          </cell>
          <cell r="O1378">
            <v>2.1999999999999999E-2</v>
          </cell>
          <cell r="P1378">
            <v>0</v>
          </cell>
          <cell r="Q1378">
            <v>0</v>
          </cell>
          <cell r="R1378">
            <v>13.283499999999998</v>
          </cell>
          <cell r="S1378">
            <v>1</v>
          </cell>
          <cell r="T1378">
            <v>2.64</v>
          </cell>
          <cell r="U1378">
            <v>35.07</v>
          </cell>
          <cell r="V1378">
            <v>3.0000000000001137E-2</v>
          </cell>
          <cell r="X1378">
            <v>35.1</v>
          </cell>
          <cell r="Y1378">
            <v>0.31191401191401213</v>
          </cell>
          <cell r="Z1378">
            <v>33.85</v>
          </cell>
          <cell r="AA1378">
            <v>3.6999999999999998E-2</v>
          </cell>
          <cell r="AB1378" t="str">
            <v>YES</v>
          </cell>
          <cell r="AC1378">
            <v>35.1</v>
          </cell>
          <cell r="AD1378" t="str">
            <v>I</v>
          </cell>
          <cell r="AE1378" t="e">
            <v>#N/A</v>
          </cell>
          <cell r="AF1378" t="e">
            <v>#N/A</v>
          </cell>
          <cell r="AG1378">
            <v>1</v>
          </cell>
          <cell r="AH1378" t="e">
            <v>#N/A</v>
          </cell>
          <cell r="AI1378">
            <v>0</v>
          </cell>
          <cell r="AJ1378">
            <v>0</v>
          </cell>
          <cell r="AL1378" t="e">
            <v>#N/A</v>
          </cell>
          <cell r="AM1378" t="e">
            <v>#N/A</v>
          </cell>
          <cell r="AN1378" t="str">
            <v/>
          </cell>
          <cell r="AO1378" t="str">
            <v>x</v>
          </cell>
        </row>
        <row r="1379">
          <cell r="B1379" t="str">
            <v>SHAKWS110G,GS,HB,PG,SP</v>
          </cell>
          <cell r="C1379" t="str">
            <v>Dilex-AKWS</v>
          </cell>
          <cell r="D1379" t="str">
            <v>AKWS110--</v>
          </cell>
          <cell r="E1379" t="str">
            <v>7/16" x 8'</v>
          </cell>
          <cell r="G1379" t="str">
            <v>EA</v>
          </cell>
          <cell r="J1379" t="str">
            <v>I</v>
          </cell>
          <cell r="K1379">
            <v>1.1100000000000001</v>
          </cell>
          <cell r="L1379">
            <v>29.99</v>
          </cell>
          <cell r="M1379">
            <v>0.55000000000000004</v>
          </cell>
          <cell r="N1379">
            <v>13.495499999999998</v>
          </cell>
          <cell r="O1379">
            <v>2.1100000000000001E-2</v>
          </cell>
          <cell r="P1379">
            <v>0</v>
          </cell>
          <cell r="Q1379">
            <v>0</v>
          </cell>
          <cell r="R1379">
            <v>13.516599999999999</v>
          </cell>
          <cell r="S1379">
            <v>1</v>
          </cell>
          <cell r="T1379">
            <v>2.64</v>
          </cell>
          <cell r="U1379">
            <v>35.68</v>
          </cell>
          <cell r="V1379">
            <v>2.0000000000003126E-2</v>
          </cell>
          <cell r="X1379">
            <v>35.700000000000003</v>
          </cell>
          <cell r="Y1379">
            <v>0.31160682454800115</v>
          </cell>
          <cell r="Z1379">
            <v>34.4</v>
          </cell>
          <cell r="AA1379">
            <v>3.7999999999999999E-2</v>
          </cell>
          <cell r="AB1379" t="str">
            <v>YES</v>
          </cell>
          <cell r="AC1379">
            <v>35.700000000000003</v>
          </cell>
          <cell r="AD1379" t="str">
            <v>I</v>
          </cell>
          <cell r="AE1379" t="e">
            <v>#N/A</v>
          </cell>
          <cell r="AF1379" t="e">
            <v>#N/A</v>
          </cell>
          <cell r="AG1379">
            <v>1</v>
          </cell>
          <cell r="AH1379" t="e">
            <v>#N/A</v>
          </cell>
          <cell r="AI1379">
            <v>0</v>
          </cell>
          <cell r="AJ1379">
            <v>0</v>
          </cell>
          <cell r="AL1379" t="e">
            <v>#N/A</v>
          </cell>
          <cell r="AM1379" t="e">
            <v>#N/A</v>
          </cell>
          <cell r="AN1379" t="str">
            <v/>
          </cell>
          <cell r="AO1379" t="str">
            <v>x</v>
          </cell>
        </row>
        <row r="1380">
          <cell r="B1380" t="str">
            <v>SHAKWS125G,GS,HB,PG,SP</v>
          </cell>
          <cell r="C1380" t="str">
            <v>Dilex-AKWS</v>
          </cell>
          <cell r="D1380" t="str">
            <v>AKWS125--</v>
          </cell>
          <cell r="E1380" t="str">
            <v>1/2" x 8'</v>
          </cell>
          <cell r="G1380" t="str">
            <v>EA</v>
          </cell>
          <cell r="J1380" t="str">
            <v>I</v>
          </cell>
          <cell r="K1380">
            <v>1.33</v>
          </cell>
          <cell r="L1380">
            <v>31.62</v>
          </cell>
          <cell r="M1380">
            <v>0.55000000000000004</v>
          </cell>
          <cell r="N1380">
            <v>14.228999999999999</v>
          </cell>
          <cell r="O1380">
            <v>2.3300000000000001E-2</v>
          </cell>
          <cell r="P1380">
            <v>0</v>
          </cell>
          <cell r="Q1380">
            <v>0</v>
          </cell>
          <cell r="R1380">
            <v>14.2523</v>
          </cell>
          <cell r="S1380">
            <v>1</v>
          </cell>
          <cell r="T1380">
            <v>2.64</v>
          </cell>
          <cell r="U1380">
            <v>37.630000000000003</v>
          </cell>
          <cell r="V1380">
            <v>0.02</v>
          </cell>
          <cell r="X1380">
            <v>37.65</v>
          </cell>
          <cell r="Y1380">
            <v>0.31173246408306166</v>
          </cell>
          <cell r="Z1380">
            <v>36.299999999999997</v>
          </cell>
          <cell r="AA1380">
            <v>3.6999999999999998E-2</v>
          </cell>
          <cell r="AB1380" t="str">
            <v>YES</v>
          </cell>
          <cell r="AC1380">
            <v>37.65</v>
          </cell>
          <cell r="AD1380" t="str">
            <v>I</v>
          </cell>
          <cell r="AE1380" t="e">
            <v>#N/A</v>
          </cell>
          <cell r="AF1380" t="e">
            <v>#N/A</v>
          </cell>
          <cell r="AG1380">
            <v>1</v>
          </cell>
          <cell r="AH1380" t="e">
            <v>#N/A</v>
          </cell>
          <cell r="AI1380">
            <v>0</v>
          </cell>
          <cell r="AJ1380">
            <v>0</v>
          </cell>
          <cell r="AL1380" t="e">
            <v>#N/A</v>
          </cell>
          <cell r="AM1380" t="e">
            <v>#N/A</v>
          </cell>
          <cell r="AN1380" t="str">
            <v/>
          </cell>
          <cell r="AO1380" t="str">
            <v>x</v>
          </cell>
        </row>
        <row r="1381">
          <cell r="B1381" t="str">
            <v>SHAKWS140G,GS,HB,PG,SP</v>
          </cell>
          <cell r="C1381" t="str">
            <v>Dilex-AKWS</v>
          </cell>
          <cell r="D1381" t="str">
            <v>AKWS140--</v>
          </cell>
          <cell r="E1381" t="str">
            <v>17/32" x 8'</v>
          </cell>
          <cell r="G1381" t="str">
            <v>EA</v>
          </cell>
          <cell r="J1381" t="str">
            <v>I</v>
          </cell>
          <cell r="K1381">
            <v>1.39</v>
          </cell>
          <cell r="L1381">
            <v>34.28</v>
          </cell>
          <cell r="M1381">
            <v>0.55000000000000004</v>
          </cell>
          <cell r="N1381">
            <v>15.425999999999998</v>
          </cell>
          <cell r="O1381">
            <v>2.3899999999999998E-2</v>
          </cell>
          <cell r="P1381">
            <v>0</v>
          </cell>
          <cell r="Q1381">
            <v>0</v>
          </cell>
          <cell r="R1381">
            <v>15.449899999999998</v>
          </cell>
          <cell r="S1381">
            <v>1</v>
          </cell>
          <cell r="T1381">
            <v>2.64</v>
          </cell>
          <cell r="U1381">
            <v>40.79</v>
          </cell>
          <cell r="V1381">
            <v>1.0000000000005116E-2</v>
          </cell>
          <cell r="X1381">
            <v>40.799999999999997</v>
          </cell>
          <cell r="Y1381">
            <v>0.31150178253119443</v>
          </cell>
          <cell r="Z1381">
            <v>39.35</v>
          </cell>
          <cell r="AA1381">
            <v>3.6999999999999998E-2</v>
          </cell>
          <cell r="AB1381" t="str">
            <v>YES</v>
          </cell>
          <cell r="AC1381">
            <v>40.799999999999997</v>
          </cell>
          <cell r="AD1381" t="str">
            <v>I</v>
          </cell>
          <cell r="AE1381" t="e">
            <v>#N/A</v>
          </cell>
          <cell r="AF1381" t="e">
            <v>#N/A</v>
          </cell>
          <cell r="AG1381">
            <v>1</v>
          </cell>
          <cell r="AH1381" t="e">
            <v>#N/A</v>
          </cell>
          <cell r="AI1381">
            <v>0</v>
          </cell>
          <cell r="AJ1381">
            <v>0</v>
          </cell>
          <cell r="AL1381" t="e">
            <v>#N/A</v>
          </cell>
          <cell r="AM1381" t="e">
            <v>#N/A</v>
          </cell>
          <cell r="AN1381" t="str">
            <v/>
          </cell>
          <cell r="AO1381" t="str">
            <v>x</v>
          </cell>
        </row>
        <row r="1382">
          <cell r="B1382" t="str">
            <v>SHAKWS160G,GS,HB,PG,SP</v>
          </cell>
          <cell r="C1382" t="str">
            <v>Dilex-AKWS</v>
          </cell>
          <cell r="D1382" t="str">
            <v>AKWS160--</v>
          </cell>
          <cell r="E1382" t="str">
            <v>5/8" x 8'</v>
          </cell>
          <cell r="G1382" t="str">
            <v>EA</v>
          </cell>
          <cell r="J1382" t="str">
            <v>I</v>
          </cell>
          <cell r="K1382">
            <v>1.4</v>
          </cell>
          <cell r="L1382">
            <v>36.42</v>
          </cell>
          <cell r="M1382">
            <v>0.55000000000000004</v>
          </cell>
          <cell r="N1382">
            <v>16.388999999999999</v>
          </cell>
          <cell r="O1382">
            <v>2.4E-2</v>
          </cell>
          <cell r="P1382">
            <v>0</v>
          </cell>
          <cell r="Q1382">
            <v>0</v>
          </cell>
          <cell r="R1382">
            <v>16.413</v>
          </cell>
          <cell r="S1382">
            <v>1</v>
          </cell>
          <cell r="T1382">
            <v>2.64</v>
          </cell>
          <cell r="U1382">
            <v>43.33</v>
          </cell>
          <cell r="V1382">
            <v>0.02</v>
          </cell>
          <cell r="X1382">
            <v>43.35</v>
          </cell>
          <cell r="Y1382">
            <v>0.31160742371815037</v>
          </cell>
          <cell r="Z1382">
            <v>41.8</v>
          </cell>
          <cell r="AA1382">
            <v>3.6999999999999998E-2</v>
          </cell>
          <cell r="AB1382" t="str">
            <v>YES</v>
          </cell>
          <cell r="AC1382">
            <v>43.35</v>
          </cell>
          <cell r="AD1382" t="str">
            <v>I</v>
          </cell>
          <cell r="AE1382" t="e">
            <v>#N/A</v>
          </cell>
          <cell r="AF1382" t="e">
            <v>#N/A</v>
          </cell>
          <cell r="AG1382">
            <v>1</v>
          </cell>
          <cell r="AH1382" t="e">
            <v>#N/A</v>
          </cell>
          <cell r="AI1382">
            <v>0</v>
          </cell>
          <cell r="AJ1382">
            <v>0</v>
          </cell>
          <cell r="AL1382" t="e">
            <v>#N/A</v>
          </cell>
          <cell r="AM1382" t="e">
            <v>#N/A</v>
          </cell>
          <cell r="AN1382" t="str">
            <v/>
          </cell>
          <cell r="AO1382" t="str">
            <v>x</v>
          </cell>
        </row>
        <row r="1383">
          <cell r="B1383" t="str">
            <v>SHAKWS210G,GS,HB,PG,SP</v>
          </cell>
          <cell r="C1383" t="str">
            <v>Dilex-AKWS</v>
          </cell>
          <cell r="D1383" t="str">
            <v>AKWS210--</v>
          </cell>
          <cell r="E1383" t="str">
            <v>13/16" x 8'</v>
          </cell>
          <cell r="G1383" t="str">
            <v>EA</v>
          </cell>
          <cell r="J1383" t="str">
            <v>I</v>
          </cell>
          <cell r="K1383">
            <v>1.66</v>
          </cell>
          <cell r="L1383">
            <v>39.619999999999997</v>
          </cell>
          <cell r="M1383">
            <v>0.55000000000000004</v>
          </cell>
          <cell r="N1383">
            <v>17.828999999999997</v>
          </cell>
          <cell r="O1383">
            <v>2.6599999999999999E-2</v>
          </cell>
          <cell r="P1383">
            <v>0</v>
          </cell>
          <cell r="Q1383">
            <v>0</v>
          </cell>
          <cell r="R1383">
            <v>17.855599999999995</v>
          </cell>
          <cell r="S1383">
            <v>1</v>
          </cell>
          <cell r="T1383">
            <v>2.64</v>
          </cell>
          <cell r="U1383">
            <v>47.14</v>
          </cell>
          <cell r="V1383">
            <v>0.01</v>
          </cell>
          <cell r="X1383">
            <v>47.15</v>
          </cell>
          <cell r="Y1383">
            <v>0.31145859442784174</v>
          </cell>
          <cell r="Z1383">
            <v>45.45</v>
          </cell>
          <cell r="AA1383">
            <v>3.6999999999999998E-2</v>
          </cell>
          <cell r="AB1383" t="str">
            <v>YES</v>
          </cell>
          <cell r="AC1383">
            <v>47.15</v>
          </cell>
          <cell r="AD1383" t="str">
            <v>I</v>
          </cell>
          <cell r="AE1383" t="e">
            <v>#N/A</v>
          </cell>
          <cell r="AF1383" t="e">
            <v>#N/A</v>
          </cell>
          <cell r="AG1383">
            <v>1</v>
          </cell>
          <cell r="AH1383" t="e">
            <v>#N/A</v>
          </cell>
          <cell r="AI1383">
            <v>0</v>
          </cell>
          <cell r="AJ1383">
            <v>0</v>
          </cell>
          <cell r="AL1383" t="e">
            <v>#N/A</v>
          </cell>
          <cell r="AM1383" t="e">
            <v>#N/A</v>
          </cell>
          <cell r="AN1383" t="str">
            <v/>
          </cell>
          <cell r="AO1383" t="str">
            <v>x</v>
          </cell>
        </row>
        <row r="1384">
          <cell r="B1384" t="str">
            <v>SHAS20BW</v>
          </cell>
          <cell r="C1384" t="str">
            <v>Dilex-AS</v>
          </cell>
          <cell r="D1384" t="str">
            <v>AS20BW</v>
          </cell>
          <cell r="E1384" t="str">
            <v>3/8" x 8'</v>
          </cell>
          <cell r="G1384" t="str">
            <v>EA</v>
          </cell>
          <cell r="J1384" t="str">
            <v>I</v>
          </cell>
          <cell r="K1384">
            <v>0.56000000000000005</v>
          </cell>
          <cell r="L1384">
            <v>25.15</v>
          </cell>
          <cell r="M1384">
            <v>0.55000000000000004</v>
          </cell>
          <cell r="N1384">
            <v>11.317499999999999</v>
          </cell>
          <cell r="O1384">
            <v>1.5600000000000001E-2</v>
          </cell>
          <cell r="P1384">
            <v>0</v>
          </cell>
          <cell r="Q1384">
            <v>0</v>
          </cell>
          <cell r="R1384">
            <v>11.333099999999998</v>
          </cell>
          <cell r="S1384">
            <v>1</v>
          </cell>
          <cell r="T1384">
            <v>2.64</v>
          </cell>
          <cell r="U1384">
            <v>29.92</v>
          </cell>
          <cell r="V1384">
            <v>0.03</v>
          </cell>
          <cell r="X1384">
            <v>29.95</v>
          </cell>
          <cell r="Y1384">
            <v>0.31199878585521335</v>
          </cell>
          <cell r="Z1384">
            <v>28.85</v>
          </cell>
          <cell r="AA1384">
            <v>3.7999999999999999E-2</v>
          </cell>
          <cell r="AB1384" t="str">
            <v>YES</v>
          </cell>
          <cell r="AC1384">
            <v>29.95</v>
          </cell>
          <cell r="AD1384" t="str">
            <v>I</v>
          </cell>
          <cell r="AE1384" t="e">
            <v>#N/A</v>
          </cell>
          <cell r="AF1384" t="e">
            <v>#N/A</v>
          </cell>
          <cell r="AG1384">
            <v>1</v>
          </cell>
          <cell r="AH1384" t="e">
            <v>#N/A</v>
          </cell>
          <cell r="AI1384">
            <v>0</v>
          </cell>
          <cell r="AJ1384">
            <v>0</v>
          </cell>
          <cell r="AL1384" t="e">
            <v>#N/A</v>
          </cell>
          <cell r="AM1384" t="e">
            <v>#N/A</v>
          </cell>
          <cell r="AN1384" t="str">
            <v/>
          </cell>
          <cell r="AO1384" t="str">
            <v>x</v>
          </cell>
        </row>
        <row r="1385">
          <cell r="B1385" t="str">
            <v>SHEKRAS20BW</v>
          </cell>
          <cell r="C1385" t="str">
            <v>Dilex-AS</v>
          </cell>
          <cell r="D1385" t="str">
            <v>EKR/AS20BW</v>
          </cell>
          <cell r="G1385" t="str">
            <v>EA</v>
          </cell>
          <cell r="J1385" t="str">
            <v>I</v>
          </cell>
          <cell r="K1385">
            <v>0.01</v>
          </cell>
          <cell r="L1385">
            <v>3</v>
          </cell>
          <cell r="M1385">
            <v>0.55000000000000004</v>
          </cell>
          <cell r="N1385">
            <v>1.3499999999999999</v>
          </cell>
          <cell r="O1385">
            <v>1.01E-2</v>
          </cell>
          <cell r="P1385">
            <v>0</v>
          </cell>
          <cell r="Q1385">
            <v>0</v>
          </cell>
          <cell r="R1385">
            <v>1.3600999999999999</v>
          </cell>
          <cell r="S1385">
            <v>1</v>
          </cell>
          <cell r="T1385">
            <v>2.64</v>
          </cell>
          <cell r="U1385">
            <v>3.59</v>
          </cell>
          <cell r="V1385">
            <v>1.0000000000005116E-2</v>
          </cell>
          <cell r="X1385">
            <v>3.6</v>
          </cell>
          <cell r="Y1385">
            <v>0.31308080808080824</v>
          </cell>
          <cell r="Z1385">
            <v>3.45</v>
          </cell>
          <cell r="AA1385">
            <v>4.2999999999999997E-2</v>
          </cell>
          <cell r="AB1385" t="str">
            <v>YES</v>
          </cell>
          <cell r="AC1385">
            <v>3.6</v>
          </cell>
          <cell r="AD1385" t="str">
            <v>I</v>
          </cell>
          <cell r="AE1385" t="e">
            <v>#N/A</v>
          </cell>
          <cell r="AF1385" t="e">
            <v>#N/A</v>
          </cell>
          <cell r="AG1385">
            <v>1</v>
          </cell>
          <cell r="AH1385" t="e">
            <v>#N/A</v>
          </cell>
          <cell r="AI1385">
            <v>0</v>
          </cell>
          <cell r="AJ1385">
            <v>0</v>
          </cell>
          <cell r="AL1385" t="e">
            <v>#N/A</v>
          </cell>
          <cell r="AM1385" t="e">
            <v>#N/A</v>
          </cell>
          <cell r="AN1385" t="str">
            <v/>
          </cell>
          <cell r="AO1385" t="str">
            <v>x</v>
          </cell>
        </row>
        <row r="1386">
          <cell r="B1386" t="str">
            <v>SHEKLAS20BW</v>
          </cell>
          <cell r="C1386" t="str">
            <v>Dilex-AS</v>
          </cell>
          <cell r="D1386" t="str">
            <v>EKL/AS20BW</v>
          </cell>
          <cell r="G1386" t="str">
            <v>EA</v>
          </cell>
          <cell r="J1386" t="str">
            <v>I</v>
          </cell>
          <cell r="K1386">
            <v>0.01</v>
          </cell>
          <cell r="L1386">
            <v>3</v>
          </cell>
          <cell r="M1386">
            <v>0.55000000000000004</v>
          </cell>
          <cell r="N1386">
            <v>1.3499999999999999</v>
          </cell>
          <cell r="O1386">
            <v>1.01E-2</v>
          </cell>
          <cell r="P1386">
            <v>0</v>
          </cell>
          <cell r="Q1386">
            <v>0</v>
          </cell>
          <cell r="R1386">
            <v>1.3600999999999999</v>
          </cell>
          <cell r="S1386">
            <v>1</v>
          </cell>
          <cell r="T1386">
            <v>2.64</v>
          </cell>
          <cell r="U1386">
            <v>3.59</v>
          </cell>
          <cell r="V1386">
            <v>1.0000000000005116E-2</v>
          </cell>
          <cell r="X1386">
            <v>3.6</v>
          </cell>
          <cell r="Y1386">
            <v>0.31308080808080824</v>
          </cell>
          <cell r="Z1386">
            <v>3.45</v>
          </cell>
          <cell r="AA1386">
            <v>4.2999999999999997E-2</v>
          </cell>
          <cell r="AB1386" t="str">
            <v>YES</v>
          </cell>
          <cell r="AC1386">
            <v>3.6</v>
          </cell>
          <cell r="AD1386" t="str">
            <v>I</v>
          </cell>
          <cell r="AE1386" t="e">
            <v>#N/A</v>
          </cell>
          <cell r="AF1386" t="e">
            <v>#N/A</v>
          </cell>
          <cell r="AG1386">
            <v>1</v>
          </cell>
          <cell r="AH1386" t="e">
            <v>#N/A</v>
          </cell>
          <cell r="AI1386">
            <v>0</v>
          </cell>
          <cell r="AJ1386">
            <v>0</v>
          </cell>
          <cell r="AL1386" t="e">
            <v>#N/A</v>
          </cell>
          <cell r="AM1386" t="e">
            <v>#N/A</v>
          </cell>
          <cell r="AN1386" t="str">
            <v/>
          </cell>
          <cell r="AO1386" t="str">
            <v>x</v>
          </cell>
        </row>
        <row r="1387">
          <cell r="B1387" t="str">
            <v>SHIAS20BW</v>
          </cell>
          <cell r="C1387" t="str">
            <v>Dilex-AS</v>
          </cell>
          <cell r="D1387" t="str">
            <v>I/AS20BW</v>
          </cell>
          <cell r="G1387" t="str">
            <v>EA</v>
          </cell>
          <cell r="J1387" t="str">
            <v>I</v>
          </cell>
          <cell r="K1387">
            <v>0.01</v>
          </cell>
          <cell r="L1387">
            <v>3</v>
          </cell>
          <cell r="M1387">
            <v>0.55000000000000004</v>
          </cell>
          <cell r="N1387">
            <v>1.3499999999999999</v>
          </cell>
          <cell r="O1387">
            <v>1.01E-2</v>
          </cell>
          <cell r="P1387">
            <v>0</v>
          </cell>
          <cell r="Q1387">
            <v>0</v>
          </cell>
          <cell r="R1387">
            <v>1.3600999999999999</v>
          </cell>
          <cell r="S1387">
            <v>1</v>
          </cell>
          <cell r="T1387">
            <v>2.64</v>
          </cell>
          <cell r="U1387">
            <v>3.59</v>
          </cell>
          <cell r="V1387">
            <v>1.0000000000005116E-2</v>
          </cell>
          <cell r="X1387">
            <v>3.6</v>
          </cell>
          <cell r="Y1387">
            <v>0.31308080808080824</v>
          </cell>
          <cell r="Z1387">
            <v>3.45</v>
          </cell>
          <cell r="AA1387">
            <v>4.2999999999999997E-2</v>
          </cell>
          <cell r="AB1387" t="str">
            <v>YES</v>
          </cell>
          <cell r="AC1387">
            <v>3.6</v>
          </cell>
          <cell r="AD1387" t="str">
            <v>I</v>
          </cell>
          <cell r="AE1387" t="e">
            <v>#N/A</v>
          </cell>
          <cell r="AF1387" t="e">
            <v>#N/A</v>
          </cell>
          <cell r="AG1387">
            <v>1</v>
          </cell>
          <cell r="AH1387" t="e">
            <v>#N/A</v>
          </cell>
          <cell r="AI1387">
            <v>0</v>
          </cell>
          <cell r="AJ1387">
            <v>0</v>
          </cell>
          <cell r="AL1387" t="e">
            <v>#N/A</v>
          </cell>
          <cell r="AM1387" t="e">
            <v>#N/A</v>
          </cell>
          <cell r="AN1387" t="str">
            <v/>
          </cell>
          <cell r="AO1387" t="str">
            <v>x</v>
          </cell>
        </row>
        <row r="1388">
          <cell r="B1388" t="str">
            <v>SHEKIAS20BW</v>
          </cell>
          <cell r="C1388" t="str">
            <v>Dilex-AS</v>
          </cell>
          <cell r="D1388" t="str">
            <v>EKI/AS20BW</v>
          </cell>
          <cell r="G1388" t="str">
            <v>EA</v>
          </cell>
          <cell r="J1388" t="str">
            <v>I</v>
          </cell>
          <cell r="K1388">
            <v>0.02</v>
          </cell>
          <cell r="L1388">
            <v>10.85</v>
          </cell>
          <cell r="M1388">
            <v>0.55000000000000004</v>
          </cell>
          <cell r="N1388">
            <v>4.8824999999999994</v>
          </cell>
          <cell r="O1388">
            <v>1.0200000000000001E-2</v>
          </cell>
          <cell r="P1388">
            <v>0</v>
          </cell>
          <cell r="Q1388">
            <v>0</v>
          </cell>
          <cell r="R1388">
            <v>4.8926999999999996</v>
          </cell>
          <cell r="S1388">
            <v>1</v>
          </cell>
          <cell r="T1388">
            <v>2.64</v>
          </cell>
          <cell r="U1388">
            <v>12.92</v>
          </cell>
          <cell r="V1388">
            <v>0.03</v>
          </cell>
          <cell r="X1388">
            <v>12.95</v>
          </cell>
          <cell r="Y1388">
            <v>0.31306423306423314</v>
          </cell>
          <cell r="Z1388">
            <v>12.45</v>
          </cell>
          <cell r="AA1388">
            <v>0.04</v>
          </cell>
          <cell r="AB1388" t="str">
            <v>YES</v>
          </cell>
          <cell r="AC1388">
            <v>12.95</v>
          </cell>
          <cell r="AD1388" t="str">
            <v>I</v>
          </cell>
          <cell r="AE1388" t="e">
            <v>#N/A</v>
          </cell>
          <cell r="AF1388" t="e">
            <v>#N/A</v>
          </cell>
          <cell r="AG1388">
            <v>1</v>
          </cell>
          <cell r="AH1388" t="e">
            <v>#N/A</v>
          </cell>
          <cell r="AI1388">
            <v>0</v>
          </cell>
          <cell r="AJ1388">
            <v>0</v>
          </cell>
          <cell r="AL1388" t="e">
            <v>#N/A</v>
          </cell>
          <cell r="AM1388" t="e">
            <v>#N/A</v>
          </cell>
          <cell r="AN1388" t="str">
            <v/>
          </cell>
          <cell r="AO1388" t="str">
            <v>x</v>
          </cell>
        </row>
        <row r="1389">
          <cell r="B1389" t="str">
            <v>SHAEBT80</v>
          </cell>
          <cell r="C1389" t="str">
            <v>Dilex-BT</v>
          </cell>
          <cell r="D1389" t="str">
            <v>AEBT80</v>
          </cell>
          <cell r="E1389" t="str">
            <v>5/16" x 8'</v>
          </cell>
          <cell r="G1389" t="str">
            <v>EA</v>
          </cell>
          <cell r="J1389" t="str">
            <v>I</v>
          </cell>
          <cell r="K1389">
            <v>4.93</v>
          </cell>
          <cell r="L1389">
            <v>124.55</v>
          </cell>
          <cell r="M1389">
            <v>0.55000000000000004</v>
          </cell>
          <cell r="N1389">
            <v>56.047499999999992</v>
          </cell>
          <cell r="O1389">
            <v>5.9299999999999999E-2</v>
          </cell>
          <cell r="P1389">
            <v>0</v>
          </cell>
          <cell r="Q1389">
            <v>0</v>
          </cell>
          <cell r="R1389">
            <v>56.106799999999993</v>
          </cell>
          <cell r="S1389">
            <v>1</v>
          </cell>
          <cell r="T1389">
            <v>2.64</v>
          </cell>
          <cell r="U1389">
            <v>148.12</v>
          </cell>
          <cell r="V1389">
            <v>0.03</v>
          </cell>
          <cell r="X1389">
            <v>148.15</v>
          </cell>
          <cell r="Y1389">
            <v>0.3114251526401377</v>
          </cell>
          <cell r="Z1389">
            <v>142.85</v>
          </cell>
          <cell r="AA1389">
            <v>3.6999999999999998E-2</v>
          </cell>
          <cell r="AB1389" t="str">
            <v>YES</v>
          </cell>
          <cell r="AC1389">
            <v>148.15</v>
          </cell>
          <cell r="AD1389" t="str">
            <v>I</v>
          </cell>
          <cell r="AE1389" t="e">
            <v>#N/A</v>
          </cell>
          <cell r="AF1389" t="e">
            <v>#N/A</v>
          </cell>
          <cell r="AG1389">
            <v>1</v>
          </cell>
          <cell r="AH1389" t="e">
            <v>#N/A</v>
          </cell>
          <cell r="AI1389">
            <v>0</v>
          </cell>
          <cell r="AJ1389">
            <v>0</v>
          </cell>
          <cell r="AL1389" t="e">
            <v>#N/A</v>
          </cell>
          <cell r="AM1389" t="e">
            <v>#N/A</v>
          </cell>
          <cell r="AN1389" t="str">
            <v/>
          </cell>
          <cell r="AO1389" t="str">
            <v>x</v>
          </cell>
        </row>
        <row r="1390">
          <cell r="B1390" t="str">
            <v>SHAEBT100</v>
          </cell>
          <cell r="C1390" t="str">
            <v>Dilex-BT</v>
          </cell>
          <cell r="D1390" t="str">
            <v>AEBT100</v>
          </cell>
          <cell r="E1390" t="str">
            <v>3/8" x 8'</v>
          </cell>
          <cell r="G1390" t="str">
            <v>EA</v>
          </cell>
          <cell r="J1390" t="str">
            <v>I</v>
          </cell>
          <cell r="K1390">
            <v>4.9800000000000004</v>
          </cell>
          <cell r="L1390">
            <v>126.63</v>
          </cell>
          <cell r="M1390">
            <v>0.55000000000000004</v>
          </cell>
          <cell r="N1390">
            <v>56.983499999999992</v>
          </cell>
          <cell r="O1390">
            <v>5.9800000000000006E-2</v>
          </cell>
          <cell r="P1390">
            <v>0</v>
          </cell>
          <cell r="Q1390">
            <v>0</v>
          </cell>
          <cell r="R1390">
            <v>57.043299999999995</v>
          </cell>
          <cell r="S1390">
            <v>1</v>
          </cell>
          <cell r="T1390">
            <v>2.64</v>
          </cell>
          <cell r="U1390">
            <v>150.59</v>
          </cell>
          <cell r="V1390">
            <v>1.0000000000005116E-2</v>
          </cell>
          <cell r="X1390">
            <v>150.6</v>
          </cell>
          <cell r="Y1390">
            <v>0.31132077749607634</v>
          </cell>
          <cell r="Z1390">
            <v>145.25</v>
          </cell>
          <cell r="AA1390">
            <v>3.6999999999999998E-2</v>
          </cell>
          <cell r="AB1390" t="str">
            <v>YES</v>
          </cell>
          <cell r="AC1390">
            <v>150.6</v>
          </cell>
          <cell r="AD1390" t="str">
            <v>I</v>
          </cell>
          <cell r="AE1390" t="e">
            <v>#N/A</v>
          </cell>
          <cell r="AF1390" t="e">
            <v>#N/A</v>
          </cell>
          <cell r="AG1390">
            <v>1</v>
          </cell>
          <cell r="AH1390" t="e">
            <v>#N/A</v>
          </cell>
          <cell r="AI1390">
            <v>0</v>
          </cell>
          <cell r="AJ1390">
            <v>0</v>
          </cell>
          <cell r="AL1390" t="e">
            <v>#N/A</v>
          </cell>
          <cell r="AM1390" t="e">
            <v>#N/A</v>
          </cell>
          <cell r="AN1390" t="str">
            <v/>
          </cell>
          <cell r="AO1390" t="str">
            <v>x</v>
          </cell>
        </row>
        <row r="1391">
          <cell r="B1391" t="str">
            <v>SHAEBT125</v>
          </cell>
          <cell r="C1391" t="str">
            <v>Dilex-BT</v>
          </cell>
          <cell r="D1391" t="str">
            <v>AEBT125</v>
          </cell>
          <cell r="E1391" t="str">
            <v>1/2" x 8'</v>
          </cell>
          <cell r="G1391" t="str">
            <v>EA</v>
          </cell>
          <cell r="J1391" t="str">
            <v>I</v>
          </cell>
          <cell r="K1391">
            <v>5.0350000000000001</v>
          </cell>
          <cell r="L1391">
            <v>129.03</v>
          </cell>
          <cell r="M1391">
            <v>0.55000000000000004</v>
          </cell>
          <cell r="N1391">
            <v>58.063499999999998</v>
          </cell>
          <cell r="O1391">
            <v>6.0350000000000008E-2</v>
          </cell>
          <cell r="P1391">
            <v>0</v>
          </cell>
          <cell r="Q1391">
            <v>0</v>
          </cell>
          <cell r="R1391">
            <v>58.123849999999997</v>
          </cell>
          <cell r="S1391">
            <v>1</v>
          </cell>
          <cell r="T1391">
            <v>2.64</v>
          </cell>
          <cell r="U1391">
            <v>153.44999999999999</v>
          </cell>
          <cell r="V1391">
            <v>0</v>
          </cell>
          <cell r="X1391">
            <v>153.44999999999999</v>
          </cell>
          <cell r="Y1391">
            <v>0.31130839183625103</v>
          </cell>
          <cell r="Z1391">
            <v>148</v>
          </cell>
          <cell r="AA1391">
            <v>3.6999999999999998E-2</v>
          </cell>
          <cell r="AB1391" t="str">
            <v>YES</v>
          </cell>
          <cell r="AC1391">
            <v>153.44999999999999</v>
          </cell>
          <cell r="AD1391" t="str">
            <v>I</v>
          </cell>
          <cell r="AE1391" t="e">
            <v>#N/A</v>
          </cell>
          <cell r="AF1391" t="e">
            <v>#N/A</v>
          </cell>
          <cell r="AG1391">
            <v>1</v>
          </cell>
          <cell r="AH1391" t="e">
            <v>#N/A</v>
          </cell>
          <cell r="AI1391">
            <v>0</v>
          </cell>
          <cell r="AJ1391">
            <v>0</v>
          </cell>
          <cell r="AL1391" t="e">
            <v>#N/A</v>
          </cell>
          <cell r="AM1391" t="e">
            <v>#N/A</v>
          </cell>
          <cell r="AN1391" t="str">
            <v/>
          </cell>
          <cell r="AO1391" t="str">
            <v>x</v>
          </cell>
        </row>
        <row r="1392">
          <cell r="B1392" t="str">
            <v>SHAEBT150</v>
          </cell>
          <cell r="C1392" t="str">
            <v>Dilex-BT</v>
          </cell>
          <cell r="D1392" t="str">
            <v>AEBT150</v>
          </cell>
          <cell r="E1392" t="str">
            <v>9/16" x 8'</v>
          </cell>
          <cell r="G1392" t="str">
            <v>EA</v>
          </cell>
          <cell r="J1392" t="str">
            <v>I</v>
          </cell>
          <cell r="K1392">
            <v>5.09</v>
          </cell>
          <cell r="L1392">
            <v>131.1</v>
          </cell>
          <cell r="M1392">
            <v>0.55000000000000004</v>
          </cell>
          <cell r="N1392">
            <v>58.99499999999999</v>
          </cell>
          <cell r="O1392">
            <v>6.0900000000000003E-2</v>
          </cell>
          <cell r="P1392">
            <v>0</v>
          </cell>
          <cell r="Q1392">
            <v>0</v>
          </cell>
          <cell r="R1392">
            <v>59.055899999999987</v>
          </cell>
          <cell r="S1392">
            <v>1</v>
          </cell>
          <cell r="T1392">
            <v>2.64</v>
          </cell>
          <cell r="U1392">
            <v>155.91</v>
          </cell>
          <cell r="V1392">
            <v>-0.01</v>
          </cell>
          <cell r="X1392">
            <v>155.9</v>
          </cell>
          <cell r="Y1392">
            <v>0.31126129803487101</v>
          </cell>
          <cell r="Z1392">
            <v>150.35</v>
          </cell>
          <cell r="AA1392">
            <v>3.6999999999999998E-2</v>
          </cell>
          <cell r="AB1392" t="str">
            <v>YES</v>
          </cell>
          <cell r="AC1392">
            <v>155.9</v>
          </cell>
          <cell r="AD1392" t="str">
            <v>I</v>
          </cell>
          <cell r="AE1392" t="e">
            <v>#N/A</v>
          </cell>
          <cell r="AF1392" t="e">
            <v>#N/A</v>
          </cell>
          <cell r="AG1392">
            <v>1</v>
          </cell>
          <cell r="AH1392" t="e">
            <v>#N/A</v>
          </cell>
          <cell r="AI1392">
            <v>0</v>
          </cell>
          <cell r="AJ1392">
            <v>0</v>
          </cell>
          <cell r="AL1392" t="e">
            <v>#N/A</v>
          </cell>
          <cell r="AM1392" t="e">
            <v>#N/A</v>
          </cell>
          <cell r="AN1392" t="str">
            <v/>
          </cell>
          <cell r="AO1392" t="str">
            <v>x</v>
          </cell>
        </row>
        <row r="1393">
          <cell r="B1393" t="str">
            <v>SHAEBT175</v>
          </cell>
          <cell r="C1393" t="str">
            <v>Dilex-BT</v>
          </cell>
          <cell r="D1393" t="str">
            <v>AEBT175</v>
          </cell>
          <cell r="E1393" t="str">
            <v>11/16" x 8'</v>
          </cell>
          <cell r="G1393" t="str">
            <v>EA</v>
          </cell>
          <cell r="J1393" t="str">
            <v>I</v>
          </cell>
          <cell r="K1393">
            <v>5.2</v>
          </cell>
          <cell r="L1393">
            <v>133.74</v>
          </cell>
          <cell r="M1393">
            <v>0.55000000000000004</v>
          </cell>
          <cell r="N1393">
            <v>60.183</v>
          </cell>
          <cell r="O1393">
            <v>6.2000000000000006E-2</v>
          </cell>
          <cell r="P1393">
            <v>0</v>
          </cell>
          <cell r="Q1393">
            <v>0</v>
          </cell>
          <cell r="R1393">
            <v>60.244999999999997</v>
          </cell>
          <cell r="S1393">
            <v>1</v>
          </cell>
          <cell r="T1393">
            <v>2.64</v>
          </cell>
          <cell r="U1393">
            <v>159.05000000000001</v>
          </cell>
          <cell r="V1393">
            <v>0</v>
          </cell>
          <cell r="X1393">
            <v>159.05000000000001</v>
          </cell>
          <cell r="Y1393">
            <v>0.31130862221714162</v>
          </cell>
          <cell r="Z1393">
            <v>153.4</v>
          </cell>
          <cell r="AA1393">
            <v>3.6999999999999998E-2</v>
          </cell>
          <cell r="AB1393" t="str">
            <v>YES</v>
          </cell>
          <cell r="AC1393">
            <v>159.05000000000001</v>
          </cell>
          <cell r="AD1393" t="str">
            <v>I</v>
          </cell>
          <cell r="AE1393" t="e">
            <v>#N/A</v>
          </cell>
          <cell r="AF1393" t="e">
            <v>#N/A</v>
          </cell>
          <cell r="AG1393">
            <v>1</v>
          </cell>
          <cell r="AH1393" t="e">
            <v>#N/A</v>
          </cell>
          <cell r="AI1393">
            <v>0</v>
          </cell>
          <cell r="AJ1393">
            <v>0</v>
          </cell>
          <cell r="AL1393" t="e">
            <v>#N/A</v>
          </cell>
          <cell r="AM1393" t="e">
            <v>#N/A</v>
          </cell>
          <cell r="AN1393" t="str">
            <v/>
          </cell>
          <cell r="AO1393" t="str">
            <v>x</v>
          </cell>
        </row>
        <row r="1394">
          <cell r="B1394" t="str">
            <v>SHAEBT200</v>
          </cell>
          <cell r="C1394" t="str">
            <v>Dilex-BT</v>
          </cell>
          <cell r="D1394" t="str">
            <v>AEBT200</v>
          </cell>
          <cell r="E1394" t="str">
            <v>3/4" x 8'</v>
          </cell>
          <cell r="G1394" t="str">
            <v>EA</v>
          </cell>
          <cell r="J1394" t="str">
            <v>I</v>
          </cell>
          <cell r="K1394">
            <v>5.31</v>
          </cell>
          <cell r="L1394">
            <v>140.5</v>
          </cell>
          <cell r="M1394">
            <v>0.55000000000000004</v>
          </cell>
          <cell r="N1394">
            <v>63.224999999999994</v>
          </cell>
          <cell r="O1394">
            <v>6.3099999999999989E-2</v>
          </cell>
          <cell r="P1394">
            <v>0</v>
          </cell>
          <cell r="Q1394">
            <v>0</v>
          </cell>
          <cell r="R1394">
            <v>63.288099999999993</v>
          </cell>
          <cell r="S1394">
            <v>1</v>
          </cell>
          <cell r="T1394">
            <v>2.64</v>
          </cell>
          <cell r="U1394">
            <v>167.08</v>
          </cell>
          <cell r="V1394">
            <v>2.0000000000003126E-2</v>
          </cell>
          <cell r="X1394">
            <v>167.1</v>
          </cell>
          <cell r="Y1394">
            <v>0.31137478918448408</v>
          </cell>
          <cell r="Z1394">
            <v>161.15</v>
          </cell>
          <cell r="AA1394">
            <v>3.6999999999999998E-2</v>
          </cell>
          <cell r="AB1394" t="str">
            <v>YES</v>
          </cell>
          <cell r="AC1394">
            <v>167.1</v>
          </cell>
          <cell r="AD1394" t="str">
            <v>I</v>
          </cell>
          <cell r="AE1394" t="e">
            <v>#N/A</v>
          </cell>
          <cell r="AF1394" t="e">
            <v>#N/A</v>
          </cell>
          <cell r="AG1394">
            <v>1</v>
          </cell>
          <cell r="AH1394" t="e">
            <v>#N/A</v>
          </cell>
          <cell r="AI1394">
            <v>0</v>
          </cell>
          <cell r="AJ1394">
            <v>0</v>
          </cell>
          <cell r="AL1394" t="e">
            <v>#N/A</v>
          </cell>
          <cell r="AM1394" t="e">
            <v>#N/A</v>
          </cell>
          <cell r="AN1394" t="str">
            <v/>
          </cell>
          <cell r="AO1394" t="str">
            <v>x</v>
          </cell>
        </row>
        <row r="1395">
          <cell r="B1395" t="str">
            <v>SHAEBT80O125</v>
          </cell>
          <cell r="C1395" t="str">
            <v>Dilex-BTO</v>
          </cell>
          <cell r="D1395" t="str">
            <v>AEBT80/O125</v>
          </cell>
          <cell r="E1395" t="str">
            <v>5/16" x 8'</v>
          </cell>
          <cell r="G1395" t="str">
            <v>EA</v>
          </cell>
          <cell r="J1395" t="str">
            <v>I</v>
          </cell>
          <cell r="K1395">
            <v>1</v>
          </cell>
          <cell r="L1395">
            <v>128.49</v>
          </cell>
          <cell r="M1395">
            <v>0.55000000000000004</v>
          </cell>
          <cell r="N1395">
            <v>57.820499999999996</v>
          </cell>
          <cell r="O1395">
            <v>0.02</v>
          </cell>
          <cell r="P1395">
            <v>0</v>
          </cell>
          <cell r="Q1395">
            <v>0</v>
          </cell>
          <cell r="R1395">
            <v>57.840499999999999</v>
          </cell>
          <cell r="S1395">
            <v>1</v>
          </cell>
          <cell r="T1395">
            <v>2.64</v>
          </cell>
          <cell r="U1395">
            <v>152.69999999999999</v>
          </cell>
          <cell r="V1395">
            <v>0</v>
          </cell>
          <cell r="X1395">
            <v>152.69999999999999</v>
          </cell>
          <cell r="Y1395">
            <v>0.31129963683991191</v>
          </cell>
          <cell r="Z1395">
            <v>147.25</v>
          </cell>
          <cell r="AA1395">
            <v>3.6999999999999998E-2</v>
          </cell>
          <cell r="AB1395" t="str">
            <v>YES</v>
          </cell>
          <cell r="AC1395">
            <v>152.69999999999999</v>
          </cell>
          <cell r="AD1395" t="str">
            <v>I</v>
          </cell>
          <cell r="AE1395" t="e">
            <v>#N/A</v>
          </cell>
          <cell r="AF1395" t="e">
            <v>#N/A</v>
          </cell>
          <cell r="AG1395">
            <v>1</v>
          </cell>
          <cell r="AH1395" t="e">
            <v>#N/A</v>
          </cell>
          <cell r="AI1395">
            <v>0</v>
          </cell>
          <cell r="AJ1395">
            <v>0</v>
          </cell>
          <cell r="AL1395" t="e">
            <v>#N/A</v>
          </cell>
          <cell r="AM1395" t="e">
            <v>#N/A</v>
          </cell>
          <cell r="AN1395" t="str">
            <v/>
          </cell>
          <cell r="AO1395" t="str">
            <v>x</v>
          </cell>
        </row>
        <row r="1396">
          <cell r="B1396" t="str">
            <v>SHAEBT100O125</v>
          </cell>
          <cell r="C1396" t="str">
            <v>Dilex-BTO</v>
          </cell>
          <cell r="D1396" t="str">
            <v>AEBT100/O125</v>
          </cell>
          <cell r="E1396" t="str">
            <v>3/8" x 8'</v>
          </cell>
          <cell r="G1396" t="str">
            <v>EA</v>
          </cell>
          <cell r="J1396" t="str">
            <v>I</v>
          </cell>
          <cell r="K1396">
            <v>2.5</v>
          </cell>
          <cell r="L1396">
            <v>129.47999999999999</v>
          </cell>
          <cell r="M1396">
            <v>0.55000000000000004</v>
          </cell>
          <cell r="N1396">
            <v>58.265999999999991</v>
          </cell>
          <cell r="O1396">
            <v>3.5000000000000003E-2</v>
          </cell>
          <cell r="P1396">
            <v>0</v>
          </cell>
          <cell r="Q1396">
            <v>0</v>
          </cell>
          <cell r="R1396">
            <v>58.300999999999988</v>
          </cell>
          <cell r="S1396">
            <v>1</v>
          </cell>
          <cell r="T1396">
            <v>2.64</v>
          </cell>
          <cell r="U1396">
            <v>153.91</v>
          </cell>
          <cell r="V1396">
            <v>-0.01</v>
          </cell>
          <cell r="X1396">
            <v>153.9</v>
          </cell>
          <cell r="Y1396">
            <v>0.31122925158012898</v>
          </cell>
          <cell r="Z1396">
            <v>148.44999999999999</v>
          </cell>
          <cell r="AA1396">
            <v>3.6999999999999998E-2</v>
          </cell>
          <cell r="AB1396" t="str">
            <v>YES</v>
          </cell>
          <cell r="AC1396">
            <v>153.9</v>
          </cell>
          <cell r="AD1396" t="str">
            <v>I</v>
          </cell>
          <cell r="AE1396" t="e">
            <v>#N/A</v>
          </cell>
          <cell r="AF1396" t="e">
            <v>#N/A</v>
          </cell>
          <cell r="AG1396">
            <v>1</v>
          </cell>
          <cell r="AH1396" t="e">
            <v>#N/A</v>
          </cell>
          <cell r="AI1396">
            <v>0</v>
          </cell>
          <cell r="AJ1396">
            <v>0</v>
          </cell>
          <cell r="AL1396" t="e">
            <v>#N/A</v>
          </cell>
          <cell r="AM1396" t="e">
            <v>#N/A</v>
          </cell>
          <cell r="AN1396" t="str">
            <v/>
          </cell>
          <cell r="AO1396" t="str">
            <v>x</v>
          </cell>
        </row>
        <row r="1397">
          <cell r="B1397" t="str">
            <v>SHAEBT125O125</v>
          </cell>
          <cell r="C1397" t="str">
            <v>Dilex-BTO</v>
          </cell>
          <cell r="D1397" t="str">
            <v>AEBT125/O125</v>
          </cell>
          <cell r="E1397" t="str">
            <v>1/2" x 8'</v>
          </cell>
          <cell r="G1397" t="str">
            <v>EA</v>
          </cell>
          <cell r="J1397" t="str">
            <v>I</v>
          </cell>
          <cell r="K1397">
            <v>4.6500000000000004</v>
          </cell>
          <cell r="L1397">
            <v>130.68</v>
          </cell>
          <cell r="M1397">
            <v>0.55000000000000004</v>
          </cell>
          <cell r="N1397">
            <v>58.805999999999997</v>
          </cell>
          <cell r="O1397">
            <v>5.6500000000000009E-2</v>
          </cell>
          <cell r="P1397">
            <v>0</v>
          </cell>
          <cell r="Q1397">
            <v>0</v>
          </cell>
          <cell r="R1397">
            <v>58.862499999999997</v>
          </cell>
          <cell r="S1397">
            <v>1</v>
          </cell>
          <cell r="T1397">
            <v>2.64</v>
          </cell>
          <cell r="U1397">
            <v>155.4</v>
          </cell>
          <cell r="V1397">
            <v>0</v>
          </cell>
          <cell r="X1397">
            <v>155.4</v>
          </cell>
          <cell r="Y1397">
            <v>0.31130806130806143</v>
          </cell>
          <cell r="Z1397">
            <v>149.85</v>
          </cell>
          <cell r="AA1397">
            <v>3.6999999999999998E-2</v>
          </cell>
          <cell r="AB1397" t="str">
            <v>YES</v>
          </cell>
          <cell r="AC1397">
            <v>155.4</v>
          </cell>
          <cell r="AD1397" t="str">
            <v>I</v>
          </cell>
          <cell r="AE1397" t="e">
            <v>#N/A</v>
          </cell>
          <cell r="AF1397" t="e">
            <v>#N/A</v>
          </cell>
          <cell r="AG1397">
            <v>1</v>
          </cell>
          <cell r="AH1397" t="e">
            <v>#N/A</v>
          </cell>
          <cell r="AI1397">
            <v>0</v>
          </cell>
          <cell r="AJ1397">
            <v>0</v>
          </cell>
          <cell r="AL1397" t="e">
            <v>#N/A</v>
          </cell>
          <cell r="AM1397" t="e">
            <v>#N/A</v>
          </cell>
          <cell r="AN1397" t="str">
            <v/>
          </cell>
          <cell r="AO1397" t="str">
            <v>x</v>
          </cell>
        </row>
        <row r="1398">
          <cell r="B1398" t="str">
            <v>SHAEBT150O125</v>
          </cell>
          <cell r="C1398" t="str">
            <v>Dilex-BTO</v>
          </cell>
          <cell r="D1398" t="str">
            <v>AEBT150/O125</v>
          </cell>
          <cell r="E1398" t="str">
            <v>9/16" x 8'</v>
          </cell>
          <cell r="G1398" t="str">
            <v>EA</v>
          </cell>
          <cell r="J1398" t="str">
            <v>I</v>
          </cell>
          <cell r="K1398">
            <v>5.15</v>
          </cell>
          <cell r="L1398">
            <v>131.77000000000001</v>
          </cell>
          <cell r="M1398">
            <v>0.55000000000000004</v>
          </cell>
          <cell r="N1398">
            <v>59.296500000000002</v>
          </cell>
          <cell r="O1398">
            <v>6.1500000000000006E-2</v>
          </cell>
          <cell r="P1398">
            <v>0</v>
          </cell>
          <cell r="Q1398">
            <v>0</v>
          </cell>
          <cell r="R1398">
            <v>59.358000000000004</v>
          </cell>
          <cell r="S1398">
            <v>1</v>
          </cell>
          <cell r="T1398">
            <v>2.64</v>
          </cell>
          <cell r="U1398">
            <v>156.71</v>
          </cell>
          <cell r="V1398">
            <v>-0.01</v>
          </cell>
          <cell r="X1398">
            <v>156.69999999999999</v>
          </cell>
          <cell r="Y1398">
            <v>0.3112722631548413</v>
          </cell>
          <cell r="Z1398">
            <v>151.15</v>
          </cell>
          <cell r="AA1398">
            <v>3.6999999999999998E-2</v>
          </cell>
          <cell r="AB1398" t="str">
            <v>YES</v>
          </cell>
          <cell r="AC1398">
            <v>156.69999999999999</v>
          </cell>
          <cell r="AD1398" t="str">
            <v>I</v>
          </cell>
          <cell r="AE1398" t="e">
            <v>#N/A</v>
          </cell>
          <cell r="AF1398" t="e">
            <v>#N/A</v>
          </cell>
          <cell r="AG1398">
            <v>1</v>
          </cell>
          <cell r="AH1398" t="e">
            <v>#N/A</v>
          </cell>
          <cell r="AI1398">
            <v>0</v>
          </cell>
          <cell r="AJ1398">
            <v>0</v>
          </cell>
          <cell r="AL1398" t="e">
            <v>#N/A</v>
          </cell>
          <cell r="AM1398" t="e">
            <v>#N/A</v>
          </cell>
          <cell r="AN1398" t="str">
            <v/>
          </cell>
          <cell r="AO1398" t="str">
            <v>x</v>
          </cell>
        </row>
        <row r="1399">
          <cell r="B1399" t="str">
            <v>SHAEBT175O125</v>
          </cell>
          <cell r="C1399" t="str">
            <v>Dilex-BTO</v>
          </cell>
          <cell r="D1399" t="str">
            <v>AEBT175/O125</v>
          </cell>
          <cell r="E1399" t="str">
            <v>11/16" x 8'</v>
          </cell>
          <cell r="G1399" t="str">
            <v>EA</v>
          </cell>
          <cell r="J1399" t="str">
            <v>I</v>
          </cell>
          <cell r="K1399">
            <v>5.2</v>
          </cell>
          <cell r="L1399">
            <v>133.18</v>
          </cell>
          <cell r="M1399">
            <v>0.55000000000000004</v>
          </cell>
          <cell r="N1399">
            <v>59.930999999999997</v>
          </cell>
          <cell r="O1399">
            <v>6.2000000000000006E-2</v>
          </cell>
          <cell r="P1399">
            <v>0</v>
          </cell>
          <cell r="Q1399">
            <v>0</v>
          </cell>
          <cell r="R1399">
            <v>59.992999999999995</v>
          </cell>
          <cell r="S1399">
            <v>1</v>
          </cell>
          <cell r="T1399">
            <v>2.64</v>
          </cell>
          <cell r="U1399">
            <v>158.38</v>
          </cell>
          <cell r="V1399">
            <v>2.0000000000003126E-2</v>
          </cell>
          <cell r="X1399">
            <v>158.4</v>
          </cell>
          <cell r="Y1399">
            <v>0.31137511478420576</v>
          </cell>
          <cell r="Z1399">
            <v>152.75</v>
          </cell>
          <cell r="AA1399">
            <v>3.6999999999999998E-2</v>
          </cell>
          <cell r="AB1399" t="str">
            <v>YES</v>
          </cell>
          <cell r="AC1399">
            <v>158.4</v>
          </cell>
          <cell r="AD1399" t="str">
            <v>I</v>
          </cell>
          <cell r="AE1399" t="e">
            <v>#N/A</v>
          </cell>
          <cell r="AF1399" t="e">
            <v>#N/A</v>
          </cell>
          <cell r="AG1399">
            <v>1</v>
          </cell>
          <cell r="AH1399" t="e">
            <v>#N/A</v>
          </cell>
          <cell r="AI1399">
            <v>0</v>
          </cell>
          <cell r="AJ1399">
            <v>0</v>
          </cell>
          <cell r="AL1399" t="e">
            <v>#N/A</v>
          </cell>
          <cell r="AM1399" t="e">
            <v>#N/A</v>
          </cell>
          <cell r="AN1399" t="str">
            <v/>
          </cell>
          <cell r="AO1399" t="str">
            <v>x</v>
          </cell>
        </row>
        <row r="1400">
          <cell r="B1400" t="str">
            <v>SHAEBT200O125</v>
          </cell>
          <cell r="C1400" t="str">
            <v>Dilex-BTO</v>
          </cell>
          <cell r="D1400" t="str">
            <v>AEBT200/O125</v>
          </cell>
          <cell r="E1400" t="str">
            <v>3/4" x 8'</v>
          </cell>
          <cell r="G1400" t="str">
            <v>EA</v>
          </cell>
          <cell r="J1400" t="str">
            <v>I</v>
          </cell>
          <cell r="K1400">
            <v>3.1</v>
          </cell>
          <cell r="L1400">
            <v>136.46</v>
          </cell>
          <cell r="M1400">
            <v>0.55000000000000004</v>
          </cell>
          <cell r="N1400">
            <v>61.406999999999996</v>
          </cell>
          <cell r="O1400">
            <v>4.1000000000000002E-2</v>
          </cell>
          <cell r="P1400">
            <v>0</v>
          </cell>
          <cell r="Q1400">
            <v>0</v>
          </cell>
          <cell r="R1400">
            <v>61.447999999999993</v>
          </cell>
          <cell r="S1400">
            <v>1</v>
          </cell>
          <cell r="T1400">
            <v>2.64</v>
          </cell>
          <cell r="U1400">
            <v>162.22</v>
          </cell>
          <cell r="V1400">
            <v>0.03</v>
          </cell>
          <cell r="X1400">
            <v>162.25</v>
          </cell>
          <cell r="Y1400">
            <v>0.31141056170331993</v>
          </cell>
          <cell r="Z1400">
            <v>156.44999999999999</v>
          </cell>
          <cell r="AA1400">
            <v>3.6999999999999998E-2</v>
          </cell>
          <cell r="AB1400" t="str">
            <v>YES</v>
          </cell>
          <cell r="AC1400">
            <v>162.25</v>
          </cell>
          <cell r="AD1400" t="str">
            <v>I</v>
          </cell>
          <cell r="AE1400" t="e">
            <v>#N/A</v>
          </cell>
          <cell r="AF1400" t="e">
            <v>#N/A</v>
          </cell>
          <cell r="AG1400">
            <v>1</v>
          </cell>
          <cell r="AH1400" t="e">
            <v>#N/A</v>
          </cell>
          <cell r="AI1400">
            <v>0</v>
          </cell>
          <cell r="AJ1400">
            <v>0</v>
          </cell>
          <cell r="AL1400" t="e">
            <v>#N/A</v>
          </cell>
          <cell r="AM1400" t="e">
            <v>#N/A</v>
          </cell>
          <cell r="AN1400" t="str">
            <v/>
          </cell>
          <cell r="AO1400" t="str">
            <v>x</v>
          </cell>
        </row>
        <row r="1401">
          <cell r="B1401" t="str">
            <v>SHAEBTS100</v>
          </cell>
          <cell r="C1401" t="str">
            <v>Dilex-BTS</v>
          </cell>
          <cell r="D1401" t="str">
            <v>AEBTS100</v>
          </cell>
          <cell r="E1401" t="str">
            <v>3/8" x 8'</v>
          </cell>
          <cell r="G1401" t="str">
            <v>EA</v>
          </cell>
          <cell r="J1401" t="str">
            <v>I</v>
          </cell>
          <cell r="K1401">
            <v>4.6500000000000004</v>
          </cell>
          <cell r="L1401">
            <v>129.03</v>
          </cell>
          <cell r="M1401">
            <v>0.55000000000000004</v>
          </cell>
          <cell r="N1401">
            <v>58.063499999999998</v>
          </cell>
          <cell r="O1401">
            <v>5.6500000000000009E-2</v>
          </cell>
          <cell r="P1401">
            <v>0</v>
          </cell>
          <cell r="Q1401">
            <v>0</v>
          </cell>
          <cell r="R1401">
            <v>58.12</v>
          </cell>
          <cell r="S1401">
            <v>1</v>
          </cell>
          <cell r="T1401">
            <v>2.64</v>
          </cell>
          <cell r="U1401">
            <v>153.44</v>
          </cell>
          <cell r="V1401">
            <v>0.01</v>
          </cell>
          <cell r="X1401">
            <v>153.44999999999999</v>
          </cell>
          <cell r="Y1401">
            <v>0.31135400930122337</v>
          </cell>
          <cell r="Z1401">
            <v>148</v>
          </cell>
          <cell r="AA1401">
            <v>3.6999999999999998E-2</v>
          </cell>
          <cell r="AB1401" t="str">
            <v>YES</v>
          </cell>
          <cell r="AC1401">
            <v>153.44999999999999</v>
          </cell>
          <cell r="AD1401" t="str">
            <v>I</v>
          </cell>
          <cell r="AE1401" t="e">
            <v>#N/A</v>
          </cell>
          <cell r="AF1401" t="e">
            <v>#N/A</v>
          </cell>
          <cell r="AG1401">
            <v>1</v>
          </cell>
          <cell r="AH1401" t="e">
            <v>#N/A</v>
          </cell>
          <cell r="AI1401">
            <v>0</v>
          </cell>
          <cell r="AJ1401">
            <v>0</v>
          </cell>
          <cell r="AL1401" t="e">
            <v>#N/A</v>
          </cell>
          <cell r="AM1401" t="e">
            <v>#N/A</v>
          </cell>
          <cell r="AN1401" t="str">
            <v/>
          </cell>
          <cell r="AO1401" t="str">
            <v>x</v>
          </cell>
        </row>
        <row r="1402">
          <cell r="B1402" t="str">
            <v>SHBWA45BW,G,GS,HB,PG</v>
          </cell>
          <cell r="C1402" t="str">
            <v>Dilex-BWA</v>
          </cell>
          <cell r="D1402" t="str">
            <v>BWA45--</v>
          </cell>
          <cell r="E1402" t="str">
            <v>3/16" x 8'</v>
          </cell>
          <cell r="G1402" t="str">
            <v>EA</v>
          </cell>
          <cell r="I1402" t="str">
            <v>a</v>
          </cell>
          <cell r="J1402" t="str">
            <v>I</v>
          </cell>
          <cell r="K1402">
            <v>0.28000000000000003</v>
          </cell>
          <cell r="L1402">
            <v>16.059999999999999</v>
          </cell>
          <cell r="M1402">
            <v>0.55000000000000004</v>
          </cell>
          <cell r="N1402">
            <v>7.2269999999999985</v>
          </cell>
          <cell r="O1402">
            <v>1.2800000000000001E-2</v>
          </cell>
          <cell r="P1402">
            <v>0</v>
          </cell>
          <cell r="Q1402">
            <v>0</v>
          </cell>
          <cell r="R1402">
            <v>7.2397999999999989</v>
          </cell>
          <cell r="S1402">
            <v>1</v>
          </cell>
          <cell r="T1402">
            <v>2.64</v>
          </cell>
          <cell r="U1402">
            <v>19.11</v>
          </cell>
          <cell r="V1402">
            <v>-0.01</v>
          </cell>
          <cell r="X1402">
            <v>19.100000000000001</v>
          </cell>
          <cell r="Y1402">
            <v>0.31082341742027619</v>
          </cell>
          <cell r="Z1402">
            <v>18.45</v>
          </cell>
          <cell r="AA1402">
            <v>3.5000000000000003E-2</v>
          </cell>
          <cell r="AB1402" t="str">
            <v>YES</v>
          </cell>
          <cell r="AC1402">
            <v>19.100000000000001</v>
          </cell>
          <cell r="AD1402" t="str">
            <v>I</v>
          </cell>
          <cell r="AE1402" t="e">
            <v>#N/A</v>
          </cell>
          <cell r="AF1402" t="e">
            <v>#N/A</v>
          </cell>
          <cell r="AG1402">
            <v>1</v>
          </cell>
          <cell r="AH1402" t="e">
            <v>#N/A</v>
          </cell>
          <cell r="AI1402">
            <v>0</v>
          </cell>
          <cell r="AJ1402">
            <v>0</v>
          </cell>
          <cell r="AL1402" t="e">
            <v>#N/A</v>
          </cell>
          <cell r="AM1402" t="e">
            <v>#N/A</v>
          </cell>
          <cell r="AN1402" t="str">
            <v/>
          </cell>
          <cell r="AO1402" t="str">
            <v>x</v>
          </cell>
        </row>
        <row r="1403">
          <cell r="B1403" t="str">
            <v>SHBWA60BW,G,GS,HB,PG</v>
          </cell>
          <cell r="C1403" t="str">
            <v>Dilex-BWA</v>
          </cell>
          <cell r="D1403" t="str">
            <v>BWA60--</v>
          </cell>
          <cell r="E1403" t="str">
            <v>1/4" x 8'</v>
          </cell>
          <cell r="G1403" t="str">
            <v>EA</v>
          </cell>
          <cell r="I1403" t="str">
            <v>a</v>
          </cell>
          <cell r="J1403" t="str">
            <v>I</v>
          </cell>
          <cell r="K1403">
            <v>0.31</v>
          </cell>
          <cell r="L1403">
            <v>17.13</v>
          </cell>
          <cell r="M1403">
            <v>0.55000000000000004</v>
          </cell>
          <cell r="N1403">
            <v>7.708499999999999</v>
          </cell>
          <cell r="O1403">
            <v>1.3100000000000001E-2</v>
          </cell>
          <cell r="P1403">
            <v>0</v>
          </cell>
          <cell r="Q1403">
            <v>0</v>
          </cell>
          <cell r="R1403">
            <v>7.7215999999999987</v>
          </cell>
          <cell r="S1403">
            <v>1</v>
          </cell>
          <cell r="T1403">
            <v>2.64</v>
          </cell>
          <cell r="U1403">
            <v>20.39</v>
          </cell>
          <cell r="V1403">
            <v>1.0000000000005116E-2</v>
          </cell>
          <cell r="X1403">
            <v>20.399999999999999</v>
          </cell>
          <cell r="Y1403">
            <v>0.311800356506239</v>
          </cell>
          <cell r="Z1403">
            <v>19.649999999999999</v>
          </cell>
          <cell r="AA1403">
            <v>3.7999999999999999E-2</v>
          </cell>
          <cell r="AB1403" t="str">
            <v>YES</v>
          </cell>
          <cell r="AC1403">
            <v>20.399999999999999</v>
          </cell>
          <cell r="AD1403" t="str">
            <v>I</v>
          </cell>
          <cell r="AE1403" t="e">
            <v>#N/A</v>
          </cell>
          <cell r="AF1403" t="e">
            <v>#N/A</v>
          </cell>
          <cell r="AG1403">
            <v>1</v>
          </cell>
          <cell r="AH1403" t="e">
            <v>#N/A</v>
          </cell>
          <cell r="AI1403">
            <v>0</v>
          </cell>
          <cell r="AJ1403">
            <v>0</v>
          </cell>
          <cell r="AL1403" t="e">
            <v>#N/A</v>
          </cell>
          <cell r="AM1403" t="e">
            <v>#N/A</v>
          </cell>
          <cell r="AN1403" t="str">
            <v/>
          </cell>
          <cell r="AO1403" t="str">
            <v>x</v>
          </cell>
        </row>
        <row r="1404">
          <cell r="B1404" t="str">
            <v>SHBWA80BW,G,GS,HB,PG,SP</v>
          </cell>
          <cell r="C1404" t="str">
            <v>Dilex-BWA</v>
          </cell>
          <cell r="D1404" t="str">
            <v>BWA80--</v>
          </cell>
          <cell r="E1404" t="str">
            <v>5/16" x 8'</v>
          </cell>
          <cell r="G1404" t="str">
            <v>EA</v>
          </cell>
          <cell r="J1404" t="str">
            <v>I</v>
          </cell>
          <cell r="K1404">
            <v>0.35099999999999998</v>
          </cell>
          <cell r="L1404">
            <v>18.21</v>
          </cell>
          <cell r="M1404">
            <v>0.55000000000000004</v>
          </cell>
          <cell r="N1404">
            <v>8.1944999999999997</v>
          </cell>
          <cell r="O1404">
            <v>1.3509999999999999E-2</v>
          </cell>
          <cell r="P1404">
            <v>0</v>
          </cell>
          <cell r="Q1404">
            <v>0</v>
          </cell>
          <cell r="R1404">
            <v>8.2080099999999998</v>
          </cell>
          <cell r="S1404">
            <v>1</v>
          </cell>
          <cell r="T1404">
            <v>2.64</v>
          </cell>
          <cell r="U1404">
            <v>21.67</v>
          </cell>
          <cell r="V1404">
            <v>3.0000000000001137E-2</v>
          </cell>
          <cell r="X1404">
            <v>21.7</v>
          </cell>
          <cell r="Y1404">
            <v>0.31227398408043572</v>
          </cell>
          <cell r="Z1404">
            <v>20.9</v>
          </cell>
          <cell r="AA1404">
            <v>3.7999999999999999E-2</v>
          </cell>
          <cell r="AB1404" t="str">
            <v>YES</v>
          </cell>
          <cell r="AC1404">
            <v>21.7</v>
          </cell>
          <cell r="AD1404" t="str">
            <v>I</v>
          </cell>
          <cell r="AE1404" t="e">
            <v>#N/A</v>
          </cell>
          <cell r="AF1404" t="e">
            <v>#N/A</v>
          </cell>
          <cell r="AG1404">
            <v>1</v>
          </cell>
          <cell r="AH1404" t="e">
            <v>#N/A</v>
          </cell>
          <cell r="AI1404">
            <v>0</v>
          </cell>
          <cell r="AJ1404">
            <v>0</v>
          </cell>
          <cell r="AL1404" t="e">
            <v>#N/A</v>
          </cell>
          <cell r="AM1404" t="e">
            <v>#N/A</v>
          </cell>
          <cell r="AN1404" t="str">
            <v/>
          </cell>
          <cell r="AO1404" t="str">
            <v>x</v>
          </cell>
        </row>
        <row r="1405">
          <cell r="B1405" t="str">
            <v>SHBWA100BW,G,GS,HB,PG,SP</v>
          </cell>
          <cell r="C1405" t="str">
            <v>Dilex-BWA</v>
          </cell>
          <cell r="D1405" t="str">
            <v>BWA100--</v>
          </cell>
          <cell r="E1405" t="str">
            <v>3/8" x 8'</v>
          </cell>
          <cell r="G1405" t="str">
            <v>EA</v>
          </cell>
          <cell r="J1405" t="str">
            <v>I</v>
          </cell>
          <cell r="K1405">
            <v>0.39</v>
          </cell>
          <cell r="L1405">
            <v>18.75</v>
          </cell>
          <cell r="M1405">
            <v>0.55000000000000004</v>
          </cell>
          <cell r="N1405">
            <v>8.4375</v>
          </cell>
          <cell r="O1405">
            <v>1.3900000000000001E-2</v>
          </cell>
          <cell r="P1405">
            <v>0</v>
          </cell>
          <cell r="Q1405">
            <v>0</v>
          </cell>
          <cell r="R1405">
            <v>8.4513999999999996</v>
          </cell>
          <cell r="S1405">
            <v>1</v>
          </cell>
          <cell r="T1405">
            <v>2.64</v>
          </cell>
          <cell r="U1405">
            <v>22.31</v>
          </cell>
          <cell r="V1405">
            <v>-0.01</v>
          </cell>
          <cell r="X1405">
            <v>22.3</v>
          </cell>
          <cell r="Y1405">
            <v>0.31093355075417861</v>
          </cell>
          <cell r="Z1405">
            <v>21.55</v>
          </cell>
          <cell r="AA1405">
            <v>3.5000000000000003E-2</v>
          </cell>
          <cell r="AB1405" t="str">
            <v>YES</v>
          </cell>
          <cell r="AC1405">
            <v>22.3</v>
          </cell>
          <cell r="AD1405" t="str">
            <v>I</v>
          </cell>
          <cell r="AE1405" t="e">
            <v>#N/A</v>
          </cell>
          <cell r="AF1405" t="e">
            <v>#N/A</v>
          </cell>
          <cell r="AG1405">
            <v>1</v>
          </cell>
          <cell r="AH1405" t="e">
            <v>#N/A</v>
          </cell>
          <cell r="AI1405">
            <v>0</v>
          </cell>
          <cell r="AJ1405">
            <v>0</v>
          </cell>
          <cell r="AL1405" t="e">
            <v>#N/A</v>
          </cell>
          <cell r="AM1405" t="e">
            <v>#N/A</v>
          </cell>
          <cell r="AN1405" t="str">
            <v/>
          </cell>
          <cell r="AO1405" t="str">
            <v>x</v>
          </cell>
        </row>
        <row r="1406">
          <cell r="B1406" t="str">
            <v>SHBWA125BW,G,GS,HB,PG,SP</v>
          </cell>
          <cell r="C1406" t="str">
            <v>Dilex-BWA</v>
          </cell>
          <cell r="D1406" t="str">
            <v>BWA125--</v>
          </cell>
          <cell r="E1406" t="str">
            <v>1/2" x 8'</v>
          </cell>
          <cell r="G1406" t="str">
            <v>EA</v>
          </cell>
          <cell r="J1406" t="str">
            <v>I</v>
          </cell>
          <cell r="K1406">
            <v>0.82</v>
          </cell>
          <cell r="L1406">
            <v>19.28</v>
          </cell>
          <cell r="M1406">
            <v>0.55000000000000004</v>
          </cell>
          <cell r="N1406">
            <v>8.6760000000000002</v>
          </cell>
          <cell r="O1406">
            <v>1.8200000000000001E-2</v>
          </cell>
          <cell r="P1406">
            <v>0</v>
          </cell>
          <cell r="Q1406">
            <v>0</v>
          </cell>
          <cell r="R1406">
            <v>8.6942000000000004</v>
          </cell>
          <cell r="S1406">
            <v>1</v>
          </cell>
          <cell r="T1406">
            <v>2.64</v>
          </cell>
          <cell r="U1406">
            <v>22.95</v>
          </cell>
          <cell r="V1406">
            <v>0</v>
          </cell>
          <cell r="X1406">
            <v>22.95</v>
          </cell>
          <cell r="Y1406">
            <v>0.31121410180233711</v>
          </cell>
          <cell r="Z1406">
            <v>22.15</v>
          </cell>
          <cell r="AA1406">
            <v>3.5999999999999997E-2</v>
          </cell>
          <cell r="AB1406" t="str">
            <v>YES</v>
          </cell>
          <cell r="AC1406">
            <v>22.95</v>
          </cell>
          <cell r="AD1406" t="str">
            <v>I</v>
          </cell>
          <cell r="AE1406" t="e">
            <v>#N/A</v>
          </cell>
          <cell r="AF1406" t="e">
            <v>#N/A</v>
          </cell>
          <cell r="AG1406">
            <v>1</v>
          </cell>
          <cell r="AH1406" t="e">
            <v>#N/A</v>
          </cell>
          <cell r="AI1406">
            <v>0</v>
          </cell>
          <cell r="AJ1406">
            <v>0</v>
          </cell>
          <cell r="AL1406" t="e">
            <v>#N/A</v>
          </cell>
          <cell r="AM1406" t="e">
            <v>#N/A</v>
          </cell>
          <cell r="AN1406" t="str">
            <v/>
          </cell>
          <cell r="AO1406" t="str">
            <v>x</v>
          </cell>
        </row>
        <row r="1407">
          <cell r="B1407" t="str">
            <v>SHBWB60BW,G,GS,HB,PG</v>
          </cell>
          <cell r="C1407" t="str">
            <v>Dilex-BWB</v>
          </cell>
          <cell r="D1407" t="str">
            <v>BWB60--</v>
          </cell>
          <cell r="E1407" t="str">
            <v>1/4" x 8'</v>
          </cell>
          <cell r="G1407" t="str">
            <v>EA</v>
          </cell>
          <cell r="I1407" t="str">
            <v>a</v>
          </cell>
          <cell r="J1407" t="str">
            <v>I</v>
          </cell>
          <cell r="K1407">
            <v>0.57999999999999996</v>
          </cell>
          <cell r="L1407">
            <v>16.170000000000002</v>
          </cell>
          <cell r="M1407">
            <v>0.55000000000000004</v>
          </cell>
          <cell r="N1407">
            <v>7.2765000000000004</v>
          </cell>
          <cell r="O1407">
            <v>1.5800000000000002E-2</v>
          </cell>
          <cell r="P1407">
            <v>0</v>
          </cell>
          <cell r="Q1407">
            <v>0</v>
          </cell>
          <cell r="R1407">
            <v>7.2923</v>
          </cell>
          <cell r="S1407">
            <v>1</v>
          </cell>
          <cell r="T1407">
            <v>2.64</v>
          </cell>
          <cell r="U1407">
            <v>19.25</v>
          </cell>
          <cell r="V1407">
            <v>0</v>
          </cell>
          <cell r="X1407">
            <v>19.25</v>
          </cell>
          <cell r="Y1407">
            <v>0.31123494687131054</v>
          </cell>
          <cell r="Z1407">
            <v>18.55</v>
          </cell>
          <cell r="AA1407">
            <v>3.7999999999999999E-2</v>
          </cell>
          <cell r="AB1407" t="str">
            <v>YES</v>
          </cell>
          <cell r="AC1407">
            <v>19.25</v>
          </cell>
          <cell r="AD1407" t="str">
            <v>I</v>
          </cell>
          <cell r="AE1407" t="e">
            <v>#N/A</v>
          </cell>
          <cell r="AF1407" t="e">
            <v>#N/A</v>
          </cell>
          <cell r="AG1407">
            <v>1</v>
          </cell>
          <cell r="AH1407" t="e">
            <v>#N/A</v>
          </cell>
          <cell r="AI1407">
            <v>0</v>
          </cell>
          <cell r="AJ1407">
            <v>0</v>
          </cell>
          <cell r="AL1407" t="e">
            <v>#N/A</v>
          </cell>
          <cell r="AM1407" t="e">
            <v>#N/A</v>
          </cell>
          <cell r="AN1407" t="str">
            <v/>
          </cell>
          <cell r="AO1407" t="str">
            <v>x</v>
          </cell>
        </row>
        <row r="1408">
          <cell r="B1408" t="str">
            <v>SHBWB80BW,G,GS,HB,PG,SP</v>
          </cell>
          <cell r="C1408" t="str">
            <v>Dilex-BWB</v>
          </cell>
          <cell r="D1408" t="str">
            <v>BWB80--</v>
          </cell>
          <cell r="E1408" t="str">
            <v>5/16" x 8'</v>
          </cell>
          <cell r="G1408" t="str">
            <v>EA</v>
          </cell>
          <cell r="J1408" t="str">
            <v>I</v>
          </cell>
          <cell r="K1408">
            <v>0.71</v>
          </cell>
          <cell r="L1408">
            <v>16.59</v>
          </cell>
          <cell r="M1408">
            <v>0.55000000000000004</v>
          </cell>
          <cell r="N1408">
            <v>7.4654999999999996</v>
          </cell>
          <cell r="O1408">
            <v>1.7100000000000001E-2</v>
          </cell>
          <cell r="P1408">
            <v>0</v>
          </cell>
          <cell r="Q1408">
            <v>0</v>
          </cell>
          <cell r="R1408">
            <v>7.4825999999999997</v>
          </cell>
          <cell r="S1408">
            <v>1</v>
          </cell>
          <cell r="T1408">
            <v>2.64</v>
          </cell>
          <cell r="U1408">
            <v>19.75</v>
          </cell>
          <cell r="V1408">
            <v>0</v>
          </cell>
          <cell r="X1408">
            <v>19.75</v>
          </cell>
          <cell r="Y1408">
            <v>0.31115304948216349</v>
          </cell>
          <cell r="Z1408">
            <v>19.05</v>
          </cell>
          <cell r="AA1408">
            <v>3.6999999999999998E-2</v>
          </cell>
          <cell r="AB1408" t="str">
            <v>YES</v>
          </cell>
          <cell r="AC1408">
            <v>19.75</v>
          </cell>
          <cell r="AD1408" t="str">
            <v>I</v>
          </cell>
          <cell r="AE1408" t="e">
            <v>#N/A</v>
          </cell>
          <cell r="AF1408" t="e">
            <v>#N/A</v>
          </cell>
          <cell r="AG1408">
            <v>1</v>
          </cell>
          <cell r="AH1408" t="e">
            <v>#N/A</v>
          </cell>
          <cell r="AI1408">
            <v>0</v>
          </cell>
          <cell r="AJ1408">
            <v>0</v>
          </cell>
          <cell r="AL1408" t="e">
            <v>#N/A</v>
          </cell>
          <cell r="AM1408" t="e">
            <v>#N/A</v>
          </cell>
          <cell r="AN1408" t="str">
            <v/>
          </cell>
          <cell r="AO1408" t="str">
            <v>x</v>
          </cell>
        </row>
        <row r="1409">
          <cell r="B1409" t="str">
            <v>SHBWB100BW,G,GS,HB,PG,SP</v>
          </cell>
          <cell r="C1409" t="str">
            <v>Dilex-BWB</v>
          </cell>
          <cell r="D1409" t="str">
            <v>BWB100--</v>
          </cell>
          <cell r="E1409" t="str">
            <v>3/8" x 8'</v>
          </cell>
          <cell r="G1409" t="str">
            <v>EA</v>
          </cell>
          <cell r="J1409" t="str">
            <v>I</v>
          </cell>
          <cell r="K1409">
            <v>0.77</v>
          </cell>
          <cell r="L1409">
            <v>17.36</v>
          </cell>
          <cell r="M1409">
            <v>0.55000000000000004</v>
          </cell>
          <cell r="N1409">
            <v>7.8119999999999994</v>
          </cell>
          <cell r="O1409">
            <v>1.77E-2</v>
          </cell>
          <cell r="P1409">
            <v>0</v>
          </cell>
          <cell r="Q1409">
            <v>0</v>
          </cell>
          <cell r="R1409">
            <v>7.829699999999999</v>
          </cell>
          <cell r="S1409">
            <v>1</v>
          </cell>
          <cell r="T1409">
            <v>2.64</v>
          </cell>
          <cell r="U1409">
            <v>20.67</v>
          </cell>
          <cell r="V1409">
            <v>3.0000000000001137E-2</v>
          </cell>
          <cell r="X1409">
            <v>20.7</v>
          </cell>
          <cell r="Y1409">
            <v>0.31227931488801064</v>
          </cell>
          <cell r="Z1409">
            <v>19.95</v>
          </cell>
          <cell r="AA1409">
            <v>3.7999999999999999E-2</v>
          </cell>
          <cell r="AB1409" t="str">
            <v>YES</v>
          </cell>
          <cell r="AC1409">
            <v>20.7</v>
          </cell>
          <cell r="AD1409" t="str">
            <v>I</v>
          </cell>
          <cell r="AE1409" t="e">
            <v>#N/A</v>
          </cell>
          <cell r="AF1409" t="e">
            <v>#N/A</v>
          </cell>
          <cell r="AG1409">
            <v>1</v>
          </cell>
          <cell r="AH1409" t="e">
            <v>#N/A</v>
          </cell>
          <cell r="AI1409">
            <v>0</v>
          </cell>
          <cell r="AJ1409">
            <v>0</v>
          </cell>
          <cell r="AL1409" t="e">
            <v>#N/A</v>
          </cell>
          <cell r="AM1409" t="e">
            <v>#N/A</v>
          </cell>
          <cell r="AN1409" t="str">
            <v/>
          </cell>
          <cell r="AO1409" t="str">
            <v>x</v>
          </cell>
        </row>
        <row r="1410">
          <cell r="B1410" t="str">
            <v>SHBWB125BW,G,GS,HB,PG,SP</v>
          </cell>
          <cell r="C1410" t="str">
            <v>Dilex-BWB</v>
          </cell>
          <cell r="D1410" t="str">
            <v>BWB125--</v>
          </cell>
          <cell r="E1410" t="str">
            <v>1/2" x 8'</v>
          </cell>
          <cell r="G1410" t="str">
            <v>EA</v>
          </cell>
          <cell r="J1410" t="str">
            <v>I</v>
          </cell>
          <cell r="K1410">
            <v>0.82</v>
          </cell>
          <cell r="L1410">
            <v>17.36</v>
          </cell>
          <cell r="M1410">
            <v>0.55000000000000004</v>
          </cell>
          <cell r="N1410">
            <v>7.8119999999999994</v>
          </cell>
          <cell r="O1410">
            <v>1.8200000000000001E-2</v>
          </cell>
          <cell r="P1410">
            <v>0</v>
          </cell>
          <cell r="Q1410">
            <v>0</v>
          </cell>
          <cell r="R1410">
            <v>7.8301999999999996</v>
          </cell>
          <cell r="S1410">
            <v>1</v>
          </cell>
          <cell r="T1410">
            <v>2.64</v>
          </cell>
          <cell r="U1410">
            <v>20.67</v>
          </cell>
          <cell r="V1410">
            <v>3.0000000000001137E-2</v>
          </cell>
          <cell r="X1410">
            <v>20.7</v>
          </cell>
          <cell r="Y1410">
            <v>0.31223539745278878</v>
          </cell>
          <cell r="Z1410">
            <v>19.95</v>
          </cell>
          <cell r="AA1410">
            <v>3.7999999999999999E-2</v>
          </cell>
          <cell r="AB1410" t="str">
            <v>YES</v>
          </cell>
          <cell r="AC1410">
            <v>20.7</v>
          </cell>
          <cell r="AD1410" t="str">
            <v>I</v>
          </cell>
          <cell r="AE1410" t="e">
            <v>#N/A</v>
          </cell>
          <cell r="AF1410" t="e">
            <v>#N/A</v>
          </cell>
          <cell r="AG1410">
            <v>1</v>
          </cell>
          <cell r="AH1410" t="e">
            <v>#N/A</v>
          </cell>
          <cell r="AI1410">
            <v>0</v>
          </cell>
          <cell r="AJ1410">
            <v>0</v>
          </cell>
          <cell r="AL1410" t="e">
            <v>#N/A</v>
          </cell>
          <cell r="AM1410" t="e">
            <v>#N/A</v>
          </cell>
          <cell r="AN1410" t="str">
            <v/>
          </cell>
          <cell r="AO1410" t="str">
            <v>x</v>
          </cell>
        </row>
        <row r="1411">
          <cell r="B1411" t="str">
            <v>SHBWB150G</v>
          </cell>
          <cell r="C1411" t="str">
            <v>Dilex-BWB</v>
          </cell>
          <cell r="D1411" t="str">
            <v>BWB150G</v>
          </cell>
          <cell r="E1411" t="str">
            <v>9/16" x 8'</v>
          </cell>
          <cell r="G1411" t="str">
            <v>EA</v>
          </cell>
          <cell r="I1411" t="str">
            <v>b</v>
          </cell>
          <cell r="J1411" t="str">
            <v>I</v>
          </cell>
          <cell r="K1411">
            <v>0.82</v>
          </cell>
          <cell r="L1411">
            <v>20.12</v>
          </cell>
          <cell r="M1411">
            <v>0.55000000000000004</v>
          </cell>
          <cell r="N1411">
            <v>9.0540000000000003</v>
          </cell>
          <cell r="O1411">
            <v>1.8200000000000001E-2</v>
          </cell>
          <cell r="P1411">
            <v>0</v>
          </cell>
          <cell r="Q1411">
            <v>0</v>
          </cell>
          <cell r="R1411">
            <v>9.0722000000000005</v>
          </cell>
          <cell r="S1411">
            <v>1</v>
          </cell>
          <cell r="T1411">
            <v>2.64</v>
          </cell>
          <cell r="U1411">
            <v>23.95</v>
          </cell>
          <cell r="V1411">
            <v>0</v>
          </cell>
          <cell r="X1411">
            <v>23.95</v>
          </cell>
          <cell r="Y1411">
            <v>0.31127728221673945</v>
          </cell>
          <cell r="Z1411">
            <v>23.1</v>
          </cell>
          <cell r="AA1411">
            <v>3.6999999999999998E-2</v>
          </cell>
          <cell r="AB1411" t="str">
            <v>YES</v>
          </cell>
          <cell r="AC1411">
            <v>23.95</v>
          </cell>
          <cell r="AD1411" t="str">
            <v>I</v>
          </cell>
          <cell r="AE1411" t="e">
            <v>#N/A</v>
          </cell>
          <cell r="AF1411" t="e">
            <v>#N/A</v>
          </cell>
          <cell r="AG1411">
            <v>1</v>
          </cell>
          <cell r="AH1411" t="e">
            <v>#N/A</v>
          </cell>
          <cell r="AI1411">
            <v>0</v>
          </cell>
          <cell r="AJ1411">
            <v>0</v>
          </cell>
          <cell r="AL1411" t="e">
            <v>#N/A</v>
          </cell>
          <cell r="AM1411" t="e">
            <v>#N/A</v>
          </cell>
          <cell r="AN1411" t="str">
            <v/>
          </cell>
          <cell r="AO1411" t="str">
            <v>x</v>
          </cell>
        </row>
        <row r="1412">
          <cell r="B1412" t="str">
            <v>SHBWB200G</v>
          </cell>
          <cell r="C1412" t="str">
            <v>Dilex-BWB</v>
          </cell>
          <cell r="D1412" t="str">
            <v>BWB200G</v>
          </cell>
          <cell r="E1412" t="str">
            <v>3/4" x 8'</v>
          </cell>
          <cell r="G1412" t="str">
            <v>EA</v>
          </cell>
          <cell r="I1412" t="str">
            <v>b</v>
          </cell>
          <cell r="J1412" t="str">
            <v>I</v>
          </cell>
          <cell r="K1412">
            <v>1.18</v>
          </cell>
          <cell r="L1412">
            <v>21.53</v>
          </cell>
          <cell r="M1412">
            <v>0.55000000000000004</v>
          </cell>
          <cell r="N1412">
            <v>9.6884999999999994</v>
          </cell>
          <cell r="O1412">
            <v>2.18E-2</v>
          </cell>
          <cell r="P1412">
            <v>0</v>
          </cell>
          <cell r="Q1412">
            <v>0</v>
          </cell>
          <cell r="R1412">
            <v>9.7103000000000002</v>
          </cell>
          <cell r="S1412">
            <v>1</v>
          </cell>
          <cell r="T1412">
            <v>2.64</v>
          </cell>
          <cell r="U1412">
            <v>25.64</v>
          </cell>
          <cell r="V1412">
            <v>0.01</v>
          </cell>
          <cell r="X1412">
            <v>25.65</v>
          </cell>
          <cell r="Y1412">
            <v>0.31169236221867802</v>
          </cell>
          <cell r="Z1412">
            <v>24.75</v>
          </cell>
          <cell r="AA1412">
            <v>3.5999999999999997E-2</v>
          </cell>
          <cell r="AB1412" t="str">
            <v>YES</v>
          </cell>
          <cell r="AC1412">
            <v>25.65</v>
          </cell>
          <cell r="AD1412" t="str">
            <v>I</v>
          </cell>
          <cell r="AE1412" t="e">
            <v>#N/A</v>
          </cell>
          <cell r="AF1412" t="e">
            <v>#N/A</v>
          </cell>
          <cell r="AG1412">
            <v>1</v>
          </cell>
          <cell r="AH1412" t="e">
            <v>#N/A</v>
          </cell>
          <cell r="AI1412">
            <v>0</v>
          </cell>
          <cell r="AJ1412">
            <v>0</v>
          </cell>
          <cell r="AL1412" t="e">
            <v>#N/A</v>
          </cell>
          <cell r="AM1412" t="e">
            <v>#N/A</v>
          </cell>
          <cell r="AN1412" t="str">
            <v/>
          </cell>
          <cell r="AO1412" t="str">
            <v>x</v>
          </cell>
        </row>
        <row r="1413">
          <cell r="B1413" t="str">
            <v>SHBWS45BW,G,GS,HB,PG,SP</v>
          </cell>
          <cell r="C1413" t="str">
            <v>Dilex-BWS</v>
          </cell>
          <cell r="D1413" t="str">
            <v>BWS45--</v>
          </cell>
          <cell r="E1413" t="str">
            <v>3/16" x 8'</v>
          </cell>
          <cell r="G1413" t="str">
            <v>EA</v>
          </cell>
          <cell r="J1413" t="str">
            <v>I</v>
          </cell>
          <cell r="K1413">
            <v>0.4</v>
          </cell>
          <cell r="L1413">
            <v>14.97</v>
          </cell>
          <cell r="M1413">
            <v>0.55000000000000004</v>
          </cell>
          <cell r="N1413">
            <v>6.7364999999999995</v>
          </cell>
          <cell r="O1413">
            <v>1.4E-2</v>
          </cell>
          <cell r="P1413">
            <v>0</v>
          </cell>
          <cell r="Q1413">
            <v>0</v>
          </cell>
          <cell r="R1413">
            <v>6.7504999999999997</v>
          </cell>
          <cell r="S1413">
            <v>1</v>
          </cell>
          <cell r="T1413">
            <v>2.64</v>
          </cell>
          <cell r="U1413">
            <v>17.82</v>
          </cell>
          <cell r="V1413">
            <v>0.03</v>
          </cell>
          <cell r="X1413">
            <v>17.850000000000001</v>
          </cell>
          <cell r="Y1413">
            <v>0.31240132416603011</v>
          </cell>
          <cell r="Z1413">
            <v>17.2</v>
          </cell>
          <cell r="AA1413">
            <v>3.7999999999999999E-2</v>
          </cell>
          <cell r="AB1413" t="str">
            <v>YES</v>
          </cell>
          <cell r="AC1413">
            <v>17.850000000000001</v>
          </cell>
          <cell r="AD1413" t="str">
            <v>I</v>
          </cell>
          <cell r="AE1413" t="e">
            <v>#N/A</v>
          </cell>
          <cell r="AF1413" t="e">
            <v>#N/A</v>
          </cell>
          <cell r="AG1413">
            <v>1</v>
          </cell>
          <cell r="AH1413" t="e">
            <v>#N/A</v>
          </cell>
          <cell r="AI1413">
            <v>0</v>
          </cell>
          <cell r="AJ1413">
            <v>0</v>
          </cell>
          <cell r="AL1413" t="e">
            <v>#N/A</v>
          </cell>
          <cell r="AM1413" t="e">
            <v>#N/A</v>
          </cell>
          <cell r="AN1413" t="str">
            <v/>
          </cell>
          <cell r="AO1413" t="str">
            <v>x</v>
          </cell>
        </row>
        <row r="1414">
          <cell r="B1414" t="str">
            <v>SHBWS60BW,G,GS,HB,PG,SP</v>
          </cell>
          <cell r="C1414" t="str">
            <v>Dilex-BWS</v>
          </cell>
          <cell r="D1414" t="str">
            <v>BWS60--</v>
          </cell>
          <cell r="E1414" t="str">
            <v>1/4" x 8'</v>
          </cell>
          <cell r="G1414" t="str">
            <v>EA</v>
          </cell>
          <cell r="J1414" t="str">
            <v>I</v>
          </cell>
          <cell r="K1414">
            <v>0.47</v>
          </cell>
          <cell r="L1414">
            <v>14.97</v>
          </cell>
          <cell r="M1414">
            <v>0.55000000000000004</v>
          </cell>
          <cell r="N1414">
            <v>6.7364999999999995</v>
          </cell>
          <cell r="O1414">
            <v>1.4700000000000001E-2</v>
          </cell>
          <cell r="P1414">
            <v>0</v>
          </cell>
          <cell r="Q1414">
            <v>0</v>
          </cell>
          <cell r="R1414">
            <v>6.7511999999999999</v>
          </cell>
          <cell r="S1414">
            <v>1</v>
          </cell>
          <cell r="T1414">
            <v>2.64</v>
          </cell>
          <cell r="U1414">
            <v>17.82</v>
          </cell>
          <cell r="V1414">
            <v>0.03</v>
          </cell>
          <cell r="X1414">
            <v>17.850000000000001</v>
          </cell>
          <cell r="Y1414">
            <v>0.31233002291825829</v>
          </cell>
          <cell r="Z1414">
            <v>17.2</v>
          </cell>
          <cell r="AA1414">
            <v>3.7999999999999999E-2</v>
          </cell>
          <cell r="AB1414" t="str">
            <v>YES</v>
          </cell>
          <cell r="AC1414">
            <v>17.850000000000001</v>
          </cell>
          <cell r="AD1414" t="str">
            <v>I</v>
          </cell>
          <cell r="AE1414" t="e">
            <v>#N/A</v>
          </cell>
          <cell r="AF1414" t="e">
            <v>#N/A</v>
          </cell>
          <cell r="AG1414">
            <v>1</v>
          </cell>
          <cell r="AH1414" t="e">
            <v>#N/A</v>
          </cell>
          <cell r="AI1414">
            <v>0</v>
          </cell>
          <cell r="AJ1414">
            <v>0</v>
          </cell>
          <cell r="AL1414" t="e">
            <v>#N/A</v>
          </cell>
          <cell r="AM1414" t="e">
            <v>#N/A</v>
          </cell>
          <cell r="AN1414" t="str">
            <v/>
          </cell>
          <cell r="AO1414" t="str">
            <v>x</v>
          </cell>
        </row>
        <row r="1415">
          <cell r="B1415" t="str">
            <v>SHBWS80BW,G,GS,HB,PG,SP</v>
          </cell>
          <cell r="C1415" t="str">
            <v>Dilex-BWS</v>
          </cell>
          <cell r="D1415" t="str">
            <v>BWS80--</v>
          </cell>
          <cell r="E1415" t="str">
            <v>5/16" x 8'</v>
          </cell>
          <cell r="G1415" t="str">
            <v>EA</v>
          </cell>
          <cell r="J1415" t="str">
            <v>I</v>
          </cell>
          <cell r="K1415">
            <v>0.53</v>
          </cell>
          <cell r="L1415">
            <v>14.97</v>
          </cell>
          <cell r="M1415">
            <v>0.55000000000000004</v>
          </cell>
          <cell r="N1415">
            <v>6.7364999999999995</v>
          </cell>
          <cell r="O1415">
            <v>1.5300000000000001E-2</v>
          </cell>
          <cell r="P1415">
            <v>0</v>
          </cell>
          <cell r="Q1415">
            <v>0</v>
          </cell>
          <cell r="R1415">
            <v>6.7517999999999994</v>
          </cell>
          <cell r="S1415">
            <v>1</v>
          </cell>
          <cell r="T1415">
            <v>2.64</v>
          </cell>
          <cell r="U1415">
            <v>17.82</v>
          </cell>
          <cell r="V1415">
            <v>0.03</v>
          </cell>
          <cell r="X1415">
            <v>17.850000000000001</v>
          </cell>
          <cell r="Y1415">
            <v>0.31226890756302533</v>
          </cell>
          <cell r="Z1415">
            <v>17.2</v>
          </cell>
          <cell r="AA1415">
            <v>3.7999999999999999E-2</v>
          </cell>
          <cell r="AB1415" t="str">
            <v>YES</v>
          </cell>
          <cell r="AC1415">
            <v>17.850000000000001</v>
          </cell>
          <cell r="AD1415" t="str">
            <v>I</v>
          </cell>
          <cell r="AE1415" t="e">
            <v>#N/A</v>
          </cell>
          <cell r="AF1415" t="e">
            <v>#N/A</v>
          </cell>
          <cell r="AG1415">
            <v>1</v>
          </cell>
          <cell r="AH1415" t="e">
            <v>#N/A</v>
          </cell>
          <cell r="AI1415">
            <v>0</v>
          </cell>
          <cell r="AJ1415">
            <v>0</v>
          </cell>
          <cell r="AL1415" t="e">
            <v>#N/A</v>
          </cell>
          <cell r="AM1415" t="e">
            <v>#N/A</v>
          </cell>
          <cell r="AN1415" t="str">
            <v/>
          </cell>
          <cell r="AO1415" t="str">
            <v>x</v>
          </cell>
        </row>
        <row r="1416">
          <cell r="B1416" t="str">
            <v>SHBWS90BW,G,GS,HB,PG,SP</v>
          </cell>
          <cell r="C1416" t="str">
            <v>Dilex-BWS</v>
          </cell>
          <cell r="D1416" t="str">
            <v>BWS90--</v>
          </cell>
          <cell r="E1416" t="str">
            <v>11/32" x 8'</v>
          </cell>
          <cell r="G1416" t="str">
            <v>EA</v>
          </cell>
          <cell r="J1416" t="str">
            <v>I</v>
          </cell>
          <cell r="K1416">
            <v>0.57999999999999996</v>
          </cell>
          <cell r="L1416">
            <v>15.73</v>
          </cell>
          <cell r="M1416">
            <v>0.55000000000000004</v>
          </cell>
          <cell r="N1416">
            <v>7.0784999999999991</v>
          </cell>
          <cell r="O1416">
            <v>1.5800000000000002E-2</v>
          </cell>
          <cell r="P1416">
            <v>0</v>
          </cell>
          <cell r="Q1416">
            <v>0</v>
          </cell>
          <cell r="R1416">
            <v>7.0942999999999987</v>
          </cell>
          <cell r="S1416">
            <v>1</v>
          </cell>
          <cell r="T1416">
            <v>2.64</v>
          </cell>
          <cell r="U1416">
            <v>18.73</v>
          </cell>
          <cell r="V1416">
            <v>0.02</v>
          </cell>
          <cell r="X1416">
            <v>18.75</v>
          </cell>
          <cell r="Y1416">
            <v>0.31206787878787889</v>
          </cell>
          <cell r="Z1416">
            <v>18.05</v>
          </cell>
          <cell r="AA1416">
            <v>3.9E-2</v>
          </cell>
          <cell r="AB1416" t="str">
            <v>YES</v>
          </cell>
          <cell r="AC1416">
            <v>18.75</v>
          </cell>
          <cell r="AD1416" t="str">
            <v>I</v>
          </cell>
          <cell r="AE1416" t="e">
            <v>#N/A</v>
          </cell>
          <cell r="AF1416" t="e">
            <v>#N/A</v>
          </cell>
          <cell r="AG1416">
            <v>1</v>
          </cell>
          <cell r="AH1416" t="e">
            <v>#N/A</v>
          </cell>
          <cell r="AI1416">
            <v>0</v>
          </cell>
          <cell r="AJ1416">
            <v>0</v>
          </cell>
          <cell r="AL1416" t="e">
            <v>#N/A</v>
          </cell>
          <cell r="AM1416" t="e">
            <v>#N/A</v>
          </cell>
          <cell r="AN1416" t="str">
            <v/>
          </cell>
          <cell r="AO1416" t="str">
            <v>x</v>
          </cell>
        </row>
        <row r="1417">
          <cell r="B1417" t="str">
            <v>SHBWS100BW,G,GS,HB,PG,SP</v>
          </cell>
          <cell r="C1417" t="str">
            <v>Dilex-BWS</v>
          </cell>
          <cell r="D1417" t="str">
            <v>BWS100--</v>
          </cell>
          <cell r="E1417" t="str">
            <v>3/8" x 8'</v>
          </cell>
          <cell r="G1417" t="str">
            <v>EA</v>
          </cell>
          <cell r="J1417" t="str">
            <v>I</v>
          </cell>
          <cell r="K1417">
            <v>0.59</v>
          </cell>
          <cell r="L1417">
            <v>15.73</v>
          </cell>
          <cell r="M1417">
            <v>0.55000000000000004</v>
          </cell>
          <cell r="N1417">
            <v>7.0784999999999991</v>
          </cell>
          <cell r="O1417">
            <v>1.5900000000000001E-2</v>
          </cell>
          <cell r="P1417">
            <v>0</v>
          </cell>
          <cell r="Q1417">
            <v>0</v>
          </cell>
          <cell r="R1417">
            <v>7.0943999999999994</v>
          </cell>
          <cell r="S1417">
            <v>1</v>
          </cell>
          <cell r="T1417">
            <v>2.64</v>
          </cell>
          <cell r="U1417">
            <v>18.73</v>
          </cell>
          <cell r="V1417">
            <v>0.02</v>
          </cell>
          <cell r="X1417">
            <v>18.75</v>
          </cell>
          <cell r="Y1417">
            <v>0.3120581818181819</v>
          </cell>
          <cell r="Z1417">
            <v>18.05</v>
          </cell>
          <cell r="AA1417">
            <v>3.9E-2</v>
          </cell>
          <cell r="AB1417" t="str">
            <v>YES</v>
          </cell>
          <cell r="AC1417">
            <v>18.75</v>
          </cell>
          <cell r="AD1417" t="str">
            <v>I</v>
          </cell>
          <cell r="AE1417" t="e">
            <v>#N/A</v>
          </cell>
          <cell r="AF1417" t="e">
            <v>#N/A</v>
          </cell>
          <cell r="AG1417">
            <v>1</v>
          </cell>
          <cell r="AH1417" t="e">
            <v>#N/A</v>
          </cell>
          <cell r="AI1417">
            <v>0</v>
          </cell>
          <cell r="AJ1417">
            <v>0</v>
          </cell>
          <cell r="AL1417" t="e">
            <v>#N/A</v>
          </cell>
          <cell r="AM1417" t="e">
            <v>#N/A</v>
          </cell>
          <cell r="AN1417" t="str">
            <v/>
          </cell>
          <cell r="AO1417" t="str">
            <v>x</v>
          </cell>
        </row>
        <row r="1418">
          <cell r="B1418" t="str">
            <v>SHBWS110BW,G,GS,HB,PG,SP</v>
          </cell>
          <cell r="C1418" t="str">
            <v>Dilex-BWS</v>
          </cell>
          <cell r="D1418" t="str">
            <v>BWS110--</v>
          </cell>
          <cell r="E1418" t="str">
            <v>7/16" x 8'</v>
          </cell>
          <cell r="G1418" t="str">
            <v>EA</v>
          </cell>
          <cell r="J1418" t="str">
            <v>I</v>
          </cell>
          <cell r="K1418">
            <v>0.59</v>
          </cell>
          <cell r="L1418">
            <v>15.73</v>
          </cell>
          <cell r="M1418">
            <v>0.55000000000000004</v>
          </cell>
          <cell r="N1418">
            <v>7.0784999999999991</v>
          </cell>
          <cell r="O1418">
            <v>1.5900000000000001E-2</v>
          </cell>
          <cell r="P1418">
            <v>0</v>
          </cell>
          <cell r="Q1418">
            <v>0</v>
          </cell>
          <cell r="R1418">
            <v>7.0943999999999994</v>
          </cell>
          <cell r="S1418">
            <v>1</v>
          </cell>
          <cell r="T1418">
            <v>2.64</v>
          </cell>
          <cell r="U1418">
            <v>18.73</v>
          </cell>
          <cell r="V1418">
            <v>0.02</v>
          </cell>
          <cell r="X1418">
            <v>18.75</v>
          </cell>
          <cell r="Y1418">
            <v>0.3120581818181819</v>
          </cell>
          <cell r="Z1418">
            <v>18.05</v>
          </cell>
          <cell r="AA1418">
            <v>3.9E-2</v>
          </cell>
          <cell r="AB1418" t="str">
            <v>YES</v>
          </cell>
          <cell r="AC1418">
            <v>18.75</v>
          </cell>
          <cell r="AD1418" t="str">
            <v>I</v>
          </cell>
          <cell r="AE1418" t="e">
            <v>#N/A</v>
          </cell>
          <cell r="AF1418" t="e">
            <v>#N/A</v>
          </cell>
          <cell r="AG1418">
            <v>1</v>
          </cell>
          <cell r="AH1418" t="e">
            <v>#N/A</v>
          </cell>
          <cell r="AI1418">
            <v>0</v>
          </cell>
          <cell r="AJ1418">
            <v>0</v>
          </cell>
          <cell r="AL1418" t="e">
            <v>#N/A</v>
          </cell>
          <cell r="AM1418" t="e">
            <v>#N/A</v>
          </cell>
          <cell r="AN1418" t="str">
            <v/>
          </cell>
          <cell r="AO1418" t="str">
            <v>x</v>
          </cell>
        </row>
        <row r="1419">
          <cell r="B1419" t="str">
            <v>SHBWS125BW,G,GS,HB,PG,SP</v>
          </cell>
          <cell r="C1419" t="str">
            <v>Dilex-BWS</v>
          </cell>
          <cell r="D1419" t="str">
            <v>BWS125--</v>
          </cell>
          <cell r="E1419" t="str">
            <v>1/2" x 8'</v>
          </cell>
          <cell r="G1419" t="str">
            <v>EA</v>
          </cell>
          <cell r="J1419" t="str">
            <v>I</v>
          </cell>
          <cell r="K1419">
            <v>0.62</v>
          </cell>
          <cell r="L1419">
            <v>15.73</v>
          </cell>
          <cell r="M1419">
            <v>0.55000000000000004</v>
          </cell>
          <cell r="N1419">
            <v>7.0784999999999991</v>
          </cell>
          <cell r="O1419">
            <v>1.6199999999999999E-2</v>
          </cell>
          <cell r="P1419">
            <v>0</v>
          </cell>
          <cell r="Q1419">
            <v>0</v>
          </cell>
          <cell r="R1419">
            <v>7.0946999999999996</v>
          </cell>
          <cell r="S1419">
            <v>1</v>
          </cell>
          <cell r="T1419">
            <v>2.64</v>
          </cell>
          <cell r="U1419">
            <v>18.73</v>
          </cell>
          <cell r="V1419">
            <v>0.02</v>
          </cell>
          <cell r="X1419">
            <v>18.75</v>
          </cell>
          <cell r="Y1419">
            <v>0.31202909090909098</v>
          </cell>
          <cell r="Z1419">
            <v>18.05</v>
          </cell>
          <cell r="AA1419">
            <v>3.9E-2</v>
          </cell>
          <cell r="AB1419" t="str">
            <v>YES</v>
          </cell>
          <cell r="AC1419">
            <v>18.75</v>
          </cell>
          <cell r="AD1419" t="str">
            <v>I</v>
          </cell>
          <cell r="AE1419" t="e">
            <v>#N/A</v>
          </cell>
          <cell r="AF1419" t="e">
            <v>#N/A</v>
          </cell>
          <cell r="AG1419">
            <v>1</v>
          </cell>
          <cell r="AH1419" t="e">
            <v>#N/A</v>
          </cell>
          <cell r="AI1419">
            <v>0</v>
          </cell>
          <cell r="AJ1419">
            <v>0</v>
          </cell>
          <cell r="AL1419" t="e">
            <v>#N/A</v>
          </cell>
          <cell r="AM1419" t="e">
            <v>#N/A</v>
          </cell>
          <cell r="AN1419" t="str">
            <v/>
          </cell>
          <cell r="AO1419" t="str">
            <v>x</v>
          </cell>
        </row>
        <row r="1420">
          <cell r="B1420" t="str">
            <v>SHEDP80</v>
          </cell>
          <cell r="C1420" t="str">
            <v>Dilex-EDP</v>
          </cell>
          <cell r="D1420" t="str">
            <v>EDP80</v>
          </cell>
          <cell r="E1420" t="str">
            <v>5/16" x 8'</v>
          </cell>
          <cell r="G1420" t="str">
            <v>EA</v>
          </cell>
          <cell r="J1420" t="str">
            <v>I</v>
          </cell>
          <cell r="K1420">
            <v>3.47</v>
          </cell>
          <cell r="L1420">
            <v>84.58</v>
          </cell>
          <cell r="M1420">
            <v>0.55000000000000004</v>
          </cell>
          <cell r="N1420">
            <v>38.060999999999993</v>
          </cell>
          <cell r="O1420">
            <v>4.4700000000000004E-2</v>
          </cell>
          <cell r="P1420">
            <v>0</v>
          </cell>
          <cell r="Q1420">
            <v>0</v>
          </cell>
          <cell r="R1420">
            <v>38.105699999999992</v>
          </cell>
          <cell r="S1420">
            <v>1</v>
          </cell>
          <cell r="T1420">
            <v>2.64</v>
          </cell>
          <cell r="U1420">
            <v>100.6</v>
          </cell>
          <cell r="V1420">
            <v>0</v>
          </cell>
          <cell r="X1420">
            <v>100.6</v>
          </cell>
          <cell r="Y1420">
            <v>0.31130128320983202</v>
          </cell>
          <cell r="Z1420">
            <v>97</v>
          </cell>
          <cell r="AA1420">
            <v>3.6999999999999998E-2</v>
          </cell>
          <cell r="AB1420" t="str">
            <v>YES</v>
          </cell>
          <cell r="AC1420">
            <v>100.6</v>
          </cell>
          <cell r="AD1420" t="str">
            <v>I</v>
          </cell>
          <cell r="AE1420" t="e">
            <v>#N/A</v>
          </cell>
          <cell r="AF1420" t="e">
            <v>#N/A</v>
          </cell>
          <cell r="AG1420">
            <v>1</v>
          </cell>
          <cell r="AH1420" t="e">
            <v>#N/A</v>
          </cell>
          <cell r="AI1420">
            <v>0</v>
          </cell>
          <cell r="AJ1420">
            <v>0</v>
          </cell>
          <cell r="AL1420" t="e">
            <v>#N/A</v>
          </cell>
          <cell r="AM1420" t="e">
            <v>#N/A</v>
          </cell>
          <cell r="AN1420" t="str">
            <v/>
          </cell>
          <cell r="AO1420" t="str">
            <v>x</v>
          </cell>
        </row>
        <row r="1421">
          <cell r="B1421" t="str">
            <v>SHEDP90</v>
          </cell>
          <cell r="C1421" t="str">
            <v>Dilex-EDP</v>
          </cell>
          <cell r="D1421" t="str">
            <v>EDP90</v>
          </cell>
          <cell r="E1421" t="str">
            <v>11/32" x 8'</v>
          </cell>
          <cell r="G1421" t="str">
            <v>EA</v>
          </cell>
          <cell r="J1421" t="str">
            <v>I</v>
          </cell>
          <cell r="K1421">
            <v>3.66</v>
          </cell>
          <cell r="L1421">
            <v>85.79</v>
          </cell>
          <cell r="M1421">
            <v>0.55000000000000004</v>
          </cell>
          <cell r="N1421">
            <v>38.605499999999999</v>
          </cell>
          <cell r="O1421">
            <v>4.6600000000000003E-2</v>
          </cell>
          <cell r="P1421">
            <v>0</v>
          </cell>
          <cell r="Q1421">
            <v>0</v>
          </cell>
          <cell r="R1421">
            <v>38.652099999999997</v>
          </cell>
          <cell r="S1421">
            <v>1</v>
          </cell>
          <cell r="T1421">
            <v>2.64</v>
          </cell>
          <cell r="U1421">
            <v>102.04</v>
          </cell>
          <cell r="V1421">
            <v>0.01</v>
          </cell>
          <cell r="X1421">
            <v>102.05</v>
          </cell>
          <cell r="Y1421">
            <v>0.31135183288049539</v>
          </cell>
          <cell r="Z1421">
            <v>98.4</v>
          </cell>
          <cell r="AA1421">
            <v>3.6999999999999998E-2</v>
          </cell>
          <cell r="AB1421" t="str">
            <v>YES</v>
          </cell>
          <cell r="AC1421">
            <v>102.05</v>
          </cell>
          <cell r="AD1421" t="str">
            <v>I</v>
          </cell>
          <cell r="AE1421" t="e">
            <v>#N/A</v>
          </cell>
          <cell r="AF1421" t="e">
            <v>#N/A</v>
          </cell>
          <cell r="AG1421">
            <v>1</v>
          </cell>
          <cell r="AH1421" t="e">
            <v>#N/A</v>
          </cell>
          <cell r="AI1421">
            <v>0</v>
          </cell>
          <cell r="AJ1421">
            <v>0</v>
          </cell>
          <cell r="AL1421" t="e">
            <v>#N/A</v>
          </cell>
          <cell r="AM1421" t="e">
            <v>#N/A</v>
          </cell>
          <cell r="AN1421" t="str">
            <v/>
          </cell>
          <cell r="AO1421" t="str">
            <v>x</v>
          </cell>
        </row>
        <row r="1422">
          <cell r="B1422" t="str">
            <v>SHEDP100</v>
          </cell>
          <cell r="C1422" t="str">
            <v>Dilex-EDP</v>
          </cell>
          <cell r="D1422" t="str">
            <v>EDP100</v>
          </cell>
          <cell r="E1422" t="str">
            <v>3/8" x 8'</v>
          </cell>
          <cell r="G1422" t="str">
            <v>EA</v>
          </cell>
          <cell r="J1422" t="str">
            <v>I</v>
          </cell>
          <cell r="K1422">
            <v>3.76</v>
          </cell>
          <cell r="L1422">
            <v>86.68</v>
          </cell>
          <cell r="M1422">
            <v>0.55000000000000004</v>
          </cell>
          <cell r="N1422">
            <v>39.006</v>
          </cell>
          <cell r="O1422">
            <v>4.7600000000000003E-2</v>
          </cell>
          <cell r="P1422">
            <v>0</v>
          </cell>
          <cell r="Q1422">
            <v>0</v>
          </cell>
          <cell r="R1422">
            <v>39.053600000000003</v>
          </cell>
          <cell r="S1422">
            <v>1</v>
          </cell>
          <cell r="T1422">
            <v>2.64</v>
          </cell>
          <cell r="U1422">
            <v>103.1</v>
          </cell>
          <cell r="V1422">
            <v>0</v>
          </cell>
          <cell r="X1422">
            <v>103.1</v>
          </cell>
          <cell r="Y1422">
            <v>0.31128471916056777</v>
          </cell>
          <cell r="Z1422">
            <v>99.45</v>
          </cell>
          <cell r="AA1422">
            <v>3.6999999999999998E-2</v>
          </cell>
          <cell r="AB1422" t="str">
            <v>YES</v>
          </cell>
          <cell r="AC1422">
            <v>103.1</v>
          </cell>
          <cell r="AD1422" t="str">
            <v>I</v>
          </cell>
          <cell r="AE1422" t="e">
            <v>#N/A</v>
          </cell>
          <cell r="AF1422" t="e">
            <v>#N/A</v>
          </cell>
          <cell r="AG1422">
            <v>1</v>
          </cell>
          <cell r="AH1422" t="e">
            <v>#N/A</v>
          </cell>
          <cell r="AI1422">
            <v>0</v>
          </cell>
          <cell r="AJ1422">
            <v>0</v>
          </cell>
          <cell r="AL1422" t="e">
            <v>#N/A</v>
          </cell>
          <cell r="AM1422" t="e">
            <v>#N/A</v>
          </cell>
          <cell r="AN1422" t="str">
            <v/>
          </cell>
          <cell r="AO1422" t="str">
            <v>x</v>
          </cell>
        </row>
        <row r="1423">
          <cell r="B1423" t="str">
            <v>SHEDP110</v>
          </cell>
          <cell r="C1423" t="str">
            <v>Dilex-EDP</v>
          </cell>
          <cell r="D1423" t="str">
            <v>EDP110</v>
          </cell>
          <cell r="E1423" t="str">
            <v>7/16" x 8'</v>
          </cell>
          <cell r="G1423" t="str">
            <v>EA</v>
          </cell>
          <cell r="J1423" t="str">
            <v>I</v>
          </cell>
          <cell r="K1423">
            <v>3.73</v>
          </cell>
          <cell r="L1423">
            <v>87.46</v>
          </cell>
          <cell r="M1423">
            <v>0.55000000000000004</v>
          </cell>
          <cell r="N1423">
            <v>39.356999999999992</v>
          </cell>
          <cell r="O1423">
            <v>4.7300000000000002E-2</v>
          </cell>
          <cell r="P1423">
            <v>0</v>
          </cell>
          <cell r="Q1423">
            <v>0</v>
          </cell>
          <cell r="R1423">
            <v>39.404299999999992</v>
          </cell>
          <cell r="S1423">
            <v>1</v>
          </cell>
          <cell r="T1423">
            <v>2.64</v>
          </cell>
          <cell r="U1423">
            <v>104.03</v>
          </cell>
          <cell r="V1423">
            <v>0.02</v>
          </cell>
          <cell r="X1423">
            <v>104.05</v>
          </cell>
          <cell r="Y1423">
            <v>0.31144467257874298</v>
          </cell>
          <cell r="Z1423">
            <v>100.35</v>
          </cell>
          <cell r="AA1423">
            <v>3.6999999999999998E-2</v>
          </cell>
          <cell r="AB1423" t="str">
            <v>YES</v>
          </cell>
          <cell r="AC1423">
            <v>104.05</v>
          </cell>
          <cell r="AD1423" t="str">
            <v>I</v>
          </cell>
          <cell r="AE1423" t="e">
            <v>#N/A</v>
          </cell>
          <cell r="AF1423" t="e">
            <v>#N/A</v>
          </cell>
          <cell r="AG1423">
            <v>1</v>
          </cell>
          <cell r="AH1423" t="e">
            <v>#N/A</v>
          </cell>
          <cell r="AI1423">
            <v>0</v>
          </cell>
          <cell r="AJ1423">
            <v>0</v>
          </cell>
          <cell r="AL1423" t="e">
            <v>#N/A</v>
          </cell>
          <cell r="AM1423" t="e">
            <v>#N/A</v>
          </cell>
          <cell r="AN1423" t="str">
            <v/>
          </cell>
          <cell r="AO1423" t="str">
            <v>x</v>
          </cell>
        </row>
        <row r="1424">
          <cell r="B1424" t="str">
            <v>SHEDP125</v>
          </cell>
          <cell r="C1424" t="str">
            <v>Dilex-EDP</v>
          </cell>
          <cell r="D1424" t="str">
            <v>EDP125</v>
          </cell>
          <cell r="E1424" t="str">
            <v>1/2" x 8'</v>
          </cell>
          <cell r="G1424" t="str">
            <v>EA</v>
          </cell>
          <cell r="J1424" t="str">
            <v>I</v>
          </cell>
          <cell r="K1424">
            <v>4.0599999999999996</v>
          </cell>
          <cell r="L1424">
            <v>89.02</v>
          </cell>
          <cell r="M1424">
            <v>0.55000000000000004</v>
          </cell>
          <cell r="N1424">
            <v>40.058999999999997</v>
          </cell>
          <cell r="O1424">
            <v>5.0599999999999999E-2</v>
          </cell>
          <cell r="P1424">
            <v>0</v>
          </cell>
          <cell r="Q1424">
            <v>0</v>
          </cell>
          <cell r="R1424">
            <v>40.1096</v>
          </cell>
          <cell r="S1424">
            <v>1</v>
          </cell>
          <cell r="T1424">
            <v>2.64</v>
          </cell>
          <cell r="U1424">
            <v>105.89</v>
          </cell>
          <cell r="V1424">
            <v>1.0000000000005116E-2</v>
          </cell>
          <cell r="X1424">
            <v>105.9</v>
          </cell>
          <cell r="Y1424">
            <v>0.31136406558502883</v>
          </cell>
          <cell r="Z1424">
            <v>102.1</v>
          </cell>
          <cell r="AA1424">
            <v>3.6999999999999998E-2</v>
          </cell>
          <cell r="AB1424" t="str">
            <v>YES</v>
          </cell>
          <cell r="AC1424">
            <v>105.9</v>
          </cell>
          <cell r="AD1424" t="str">
            <v>I</v>
          </cell>
          <cell r="AE1424" t="e">
            <v>#N/A</v>
          </cell>
          <cell r="AF1424" t="e">
            <v>#N/A</v>
          </cell>
          <cell r="AG1424">
            <v>1</v>
          </cell>
          <cell r="AH1424" t="e">
            <v>#N/A</v>
          </cell>
          <cell r="AI1424">
            <v>0</v>
          </cell>
          <cell r="AJ1424">
            <v>0</v>
          </cell>
          <cell r="AL1424" t="e">
            <v>#N/A</v>
          </cell>
          <cell r="AM1424" t="e">
            <v>#N/A</v>
          </cell>
          <cell r="AN1424" t="str">
            <v/>
          </cell>
          <cell r="AO1424" t="str">
            <v>x</v>
          </cell>
        </row>
        <row r="1425">
          <cell r="B1425" t="str">
            <v>SHEDP140</v>
          </cell>
          <cell r="C1425" t="str">
            <v>Dilex-EDP</v>
          </cell>
          <cell r="D1425" t="str">
            <v>EDP140</v>
          </cell>
          <cell r="E1425" t="str">
            <v>17/32" x 8'</v>
          </cell>
          <cell r="G1425" t="str">
            <v>EA</v>
          </cell>
          <cell r="J1425" t="str">
            <v>I</v>
          </cell>
          <cell r="K1425">
            <v>4.01</v>
          </cell>
          <cell r="L1425">
            <v>90.23</v>
          </cell>
          <cell r="M1425">
            <v>0.55000000000000004</v>
          </cell>
          <cell r="N1425">
            <v>40.603499999999997</v>
          </cell>
          <cell r="O1425">
            <v>5.0099999999999999E-2</v>
          </cell>
          <cell r="P1425">
            <v>0</v>
          </cell>
          <cell r="Q1425">
            <v>0</v>
          </cell>
          <cell r="R1425">
            <v>40.653599999999997</v>
          </cell>
          <cell r="S1425">
            <v>1</v>
          </cell>
          <cell r="T1425">
            <v>2.64</v>
          </cell>
          <cell r="U1425">
            <v>107.33</v>
          </cell>
          <cell r="V1425">
            <v>0.02</v>
          </cell>
          <cell r="X1425">
            <v>107.35</v>
          </cell>
          <cell r="Y1425">
            <v>0.31145192022695523</v>
          </cell>
          <cell r="Z1425">
            <v>103.5</v>
          </cell>
          <cell r="AA1425">
            <v>3.6999999999999998E-2</v>
          </cell>
          <cell r="AB1425" t="str">
            <v>YES</v>
          </cell>
          <cell r="AC1425">
            <v>107.35</v>
          </cell>
          <cell r="AD1425" t="str">
            <v>I</v>
          </cell>
          <cell r="AE1425" t="e">
            <v>#N/A</v>
          </cell>
          <cell r="AF1425" t="e">
            <v>#N/A</v>
          </cell>
          <cell r="AG1425">
            <v>1</v>
          </cell>
          <cell r="AH1425" t="e">
            <v>#N/A</v>
          </cell>
          <cell r="AI1425">
            <v>0</v>
          </cell>
          <cell r="AJ1425">
            <v>0</v>
          </cell>
          <cell r="AL1425" t="e">
            <v>#N/A</v>
          </cell>
          <cell r="AM1425" t="e">
            <v>#N/A</v>
          </cell>
          <cell r="AN1425" t="str">
            <v/>
          </cell>
          <cell r="AO1425" t="str">
            <v>x</v>
          </cell>
        </row>
        <row r="1426">
          <cell r="B1426" t="str">
            <v>SHEDP160</v>
          </cell>
          <cell r="C1426" t="str">
            <v>Dilex-EDP</v>
          </cell>
          <cell r="D1426" t="str">
            <v>EDP160</v>
          </cell>
          <cell r="E1426" t="str">
            <v>5/8" x 8'</v>
          </cell>
          <cell r="G1426" t="str">
            <v>EA</v>
          </cell>
          <cell r="J1426" t="str">
            <v>I</v>
          </cell>
          <cell r="K1426">
            <v>4.37</v>
          </cell>
          <cell r="L1426">
            <v>92.37</v>
          </cell>
          <cell r="M1426">
            <v>0.55000000000000004</v>
          </cell>
          <cell r="N1426">
            <v>41.566499999999998</v>
          </cell>
          <cell r="O1426">
            <v>5.3700000000000005E-2</v>
          </cell>
          <cell r="P1426">
            <v>0</v>
          </cell>
          <cell r="Q1426">
            <v>0</v>
          </cell>
          <cell r="R1426">
            <v>41.620199999999997</v>
          </cell>
          <cell r="S1426">
            <v>1</v>
          </cell>
          <cell r="T1426">
            <v>2.64</v>
          </cell>
          <cell r="U1426">
            <v>109.88</v>
          </cell>
          <cell r="V1426">
            <v>2.0000000000003126E-2</v>
          </cell>
          <cell r="X1426">
            <v>109.9</v>
          </cell>
          <cell r="Y1426">
            <v>0.31143684341136585</v>
          </cell>
          <cell r="Z1426">
            <v>105.95</v>
          </cell>
          <cell r="AA1426">
            <v>3.6999999999999998E-2</v>
          </cell>
          <cell r="AB1426" t="str">
            <v>YES</v>
          </cell>
          <cell r="AC1426">
            <v>109.9</v>
          </cell>
          <cell r="AD1426" t="str">
            <v>I</v>
          </cell>
          <cell r="AE1426" t="e">
            <v>#N/A</v>
          </cell>
          <cell r="AF1426" t="e">
            <v>#N/A</v>
          </cell>
          <cell r="AG1426">
            <v>1</v>
          </cell>
          <cell r="AH1426" t="e">
            <v>#N/A</v>
          </cell>
          <cell r="AI1426">
            <v>0</v>
          </cell>
          <cell r="AJ1426">
            <v>0</v>
          </cell>
          <cell r="AL1426" t="e">
            <v>#N/A</v>
          </cell>
          <cell r="AM1426" t="e">
            <v>#N/A</v>
          </cell>
          <cell r="AN1426" t="str">
            <v/>
          </cell>
          <cell r="AO1426" t="str">
            <v>x</v>
          </cell>
        </row>
        <row r="1427">
          <cell r="B1427" t="str">
            <v>SHEDP185</v>
          </cell>
          <cell r="C1427" t="str">
            <v>Dilex-EDP</v>
          </cell>
          <cell r="D1427" t="str">
            <v>EDP185</v>
          </cell>
          <cell r="E1427" t="str">
            <v>23/32" x 8'</v>
          </cell>
          <cell r="G1427" t="str">
            <v>EA</v>
          </cell>
          <cell r="J1427" t="str">
            <v>I</v>
          </cell>
          <cell r="K1427">
            <v>4.47</v>
          </cell>
          <cell r="L1427">
            <v>94.57</v>
          </cell>
          <cell r="M1427">
            <v>0.55000000000000004</v>
          </cell>
          <cell r="N1427">
            <v>42.556499999999993</v>
          </cell>
          <cell r="O1427">
            <v>5.4699999999999999E-2</v>
          </cell>
          <cell r="P1427">
            <v>0</v>
          </cell>
          <cell r="Q1427">
            <v>0</v>
          </cell>
          <cell r="R1427">
            <v>42.61119999999999</v>
          </cell>
          <cell r="S1427">
            <v>1</v>
          </cell>
          <cell r="T1427">
            <v>2.64</v>
          </cell>
          <cell r="U1427">
            <v>112.49</v>
          </cell>
          <cell r="V1427">
            <v>1.0000000000005116E-2</v>
          </cell>
          <cell r="X1427">
            <v>112.5</v>
          </cell>
          <cell r="Y1427">
            <v>0.31133414141414167</v>
          </cell>
          <cell r="Z1427">
            <v>108.5</v>
          </cell>
          <cell r="AA1427">
            <v>3.6999999999999998E-2</v>
          </cell>
          <cell r="AB1427" t="str">
            <v>YES</v>
          </cell>
          <cell r="AC1427">
            <v>112.5</v>
          </cell>
          <cell r="AD1427" t="str">
            <v>I</v>
          </cell>
          <cell r="AE1427" t="e">
            <v>#N/A</v>
          </cell>
          <cell r="AF1427" t="e">
            <v>#N/A</v>
          </cell>
          <cell r="AG1427">
            <v>1</v>
          </cell>
          <cell r="AH1427" t="e">
            <v>#N/A</v>
          </cell>
          <cell r="AI1427">
            <v>0</v>
          </cell>
          <cell r="AJ1427">
            <v>0</v>
          </cell>
          <cell r="AL1427" t="e">
            <v>#N/A</v>
          </cell>
          <cell r="AM1427" t="e">
            <v>#N/A</v>
          </cell>
          <cell r="AN1427" t="str">
            <v/>
          </cell>
          <cell r="AO1427" t="str">
            <v>x</v>
          </cell>
        </row>
        <row r="1428">
          <cell r="B1428" t="str">
            <v>SHEDP210</v>
          </cell>
          <cell r="C1428" t="str">
            <v>Dilex-EDP</v>
          </cell>
          <cell r="D1428" t="str">
            <v>EDP210</v>
          </cell>
          <cell r="E1428" t="str">
            <v>13/16" x 8'</v>
          </cell>
          <cell r="G1428" t="str">
            <v>EA</v>
          </cell>
          <cell r="J1428" t="str">
            <v>I</v>
          </cell>
          <cell r="K1428">
            <v>4.6500000000000004</v>
          </cell>
          <cell r="L1428">
            <v>96.69</v>
          </cell>
          <cell r="M1428">
            <v>0.55000000000000004</v>
          </cell>
          <cell r="N1428">
            <v>43.510499999999993</v>
          </cell>
          <cell r="O1428">
            <v>5.6500000000000009E-2</v>
          </cell>
          <cell r="P1428">
            <v>0</v>
          </cell>
          <cell r="Q1428">
            <v>0</v>
          </cell>
          <cell r="R1428">
            <v>43.566999999999993</v>
          </cell>
          <cell r="S1428">
            <v>1</v>
          </cell>
          <cell r="T1428">
            <v>2.64</v>
          </cell>
          <cell r="U1428">
            <v>115.02</v>
          </cell>
          <cell r="V1428">
            <v>0.03</v>
          </cell>
          <cell r="X1428">
            <v>115.05</v>
          </cell>
          <cell r="Y1428">
            <v>0.3114930267472642</v>
          </cell>
          <cell r="Z1428">
            <v>110.95</v>
          </cell>
          <cell r="AA1428">
            <v>3.6999999999999998E-2</v>
          </cell>
          <cell r="AB1428" t="str">
            <v>YES</v>
          </cell>
          <cell r="AC1428">
            <v>115.05</v>
          </cell>
          <cell r="AD1428" t="str">
            <v>I</v>
          </cell>
          <cell r="AE1428" t="e">
            <v>#N/A</v>
          </cell>
          <cell r="AF1428" t="e">
            <v>#N/A</v>
          </cell>
          <cell r="AG1428">
            <v>1</v>
          </cell>
          <cell r="AH1428" t="e">
            <v>#N/A</v>
          </cell>
          <cell r="AI1428">
            <v>0</v>
          </cell>
          <cell r="AJ1428">
            <v>0</v>
          </cell>
          <cell r="AL1428" t="e">
            <v>#N/A</v>
          </cell>
          <cell r="AM1428" t="e">
            <v>#N/A</v>
          </cell>
          <cell r="AN1428" t="str">
            <v/>
          </cell>
          <cell r="AO1428" t="str">
            <v>x</v>
          </cell>
        </row>
        <row r="1429">
          <cell r="B1429" t="str">
            <v>SHEDP250</v>
          </cell>
          <cell r="C1429" t="str">
            <v>Dilex-EDP</v>
          </cell>
          <cell r="D1429" t="str">
            <v>EDP250</v>
          </cell>
          <cell r="E1429" t="str">
            <v>1" x 8'</v>
          </cell>
          <cell r="G1429" t="str">
            <v>EA</v>
          </cell>
          <cell r="J1429" t="str">
            <v>I</v>
          </cell>
          <cell r="K1429">
            <v>5.05</v>
          </cell>
          <cell r="L1429">
            <v>100.68</v>
          </cell>
          <cell r="M1429">
            <v>0.55000000000000004</v>
          </cell>
          <cell r="N1429">
            <v>45.305999999999997</v>
          </cell>
          <cell r="O1429">
            <v>6.0499999999999998E-2</v>
          </cell>
          <cell r="P1429">
            <v>0</v>
          </cell>
          <cell r="Q1429">
            <v>0</v>
          </cell>
          <cell r="R1429">
            <v>45.366499999999995</v>
          </cell>
          <cell r="S1429">
            <v>1</v>
          </cell>
          <cell r="T1429">
            <v>2.64</v>
          </cell>
          <cell r="U1429">
            <v>119.77</v>
          </cell>
          <cell r="V1429">
            <v>3.0000000000001137E-2</v>
          </cell>
          <cell r="X1429">
            <v>119.8</v>
          </cell>
          <cell r="Y1429">
            <v>0.31148125663985438</v>
          </cell>
          <cell r="Z1429">
            <v>115.5</v>
          </cell>
          <cell r="AA1429">
            <v>3.6999999999999998E-2</v>
          </cell>
          <cell r="AB1429" t="str">
            <v>YES</v>
          </cell>
          <cell r="AC1429">
            <v>119.8</v>
          </cell>
          <cell r="AD1429" t="str">
            <v>I</v>
          </cell>
          <cell r="AE1429" t="e">
            <v>#N/A</v>
          </cell>
          <cell r="AF1429" t="e">
            <v>#N/A</v>
          </cell>
          <cell r="AG1429">
            <v>1</v>
          </cell>
          <cell r="AH1429" t="e">
            <v>#N/A</v>
          </cell>
          <cell r="AI1429">
            <v>0</v>
          </cell>
          <cell r="AJ1429">
            <v>0</v>
          </cell>
          <cell r="AL1429" t="e">
            <v>#N/A</v>
          </cell>
          <cell r="AM1429" t="e">
            <v>#N/A</v>
          </cell>
          <cell r="AN1429" t="str">
            <v/>
          </cell>
          <cell r="AO1429" t="str">
            <v>x</v>
          </cell>
        </row>
        <row r="1430">
          <cell r="B1430" t="str">
            <v>SHEDP300</v>
          </cell>
          <cell r="C1430" t="str">
            <v>Dilex-EDP</v>
          </cell>
          <cell r="D1430" t="str">
            <v>EDP300</v>
          </cell>
          <cell r="E1430" t="str">
            <v>1-3/16" x 8'</v>
          </cell>
          <cell r="G1430" t="str">
            <v>EA</v>
          </cell>
          <cell r="J1430" t="str">
            <v>I</v>
          </cell>
          <cell r="K1430">
            <v>5.39</v>
          </cell>
          <cell r="L1430">
            <v>105.2</v>
          </cell>
          <cell r="M1430">
            <v>0.55000000000000004</v>
          </cell>
          <cell r="N1430">
            <v>47.339999999999996</v>
          </cell>
          <cell r="O1430">
            <v>6.3899999999999998E-2</v>
          </cell>
          <cell r="P1430">
            <v>0</v>
          </cell>
          <cell r="Q1430">
            <v>0</v>
          </cell>
          <cell r="R1430">
            <v>47.403899999999993</v>
          </cell>
          <cell r="S1430">
            <v>1</v>
          </cell>
          <cell r="T1430">
            <v>2.64</v>
          </cell>
          <cell r="U1430">
            <v>125.15</v>
          </cell>
          <cell r="V1430">
            <v>0</v>
          </cell>
          <cell r="X1430">
            <v>125.15</v>
          </cell>
          <cell r="Y1430">
            <v>0.31131514909381491</v>
          </cell>
          <cell r="Z1430">
            <v>120.7</v>
          </cell>
          <cell r="AA1430">
            <v>3.6999999999999998E-2</v>
          </cell>
          <cell r="AB1430" t="str">
            <v>YES</v>
          </cell>
          <cell r="AC1430">
            <v>125.15</v>
          </cell>
          <cell r="AD1430" t="str">
            <v>I</v>
          </cell>
          <cell r="AE1430" t="e">
            <v>#N/A</v>
          </cell>
          <cell r="AF1430" t="e">
            <v>#N/A</v>
          </cell>
          <cell r="AG1430">
            <v>1</v>
          </cell>
          <cell r="AH1430" t="e">
            <v>#N/A</v>
          </cell>
          <cell r="AI1430">
            <v>0</v>
          </cell>
          <cell r="AJ1430">
            <v>0</v>
          </cell>
          <cell r="AL1430" t="e">
            <v>#N/A</v>
          </cell>
          <cell r="AM1430" t="e">
            <v>#N/A</v>
          </cell>
          <cell r="AN1430" t="str">
            <v/>
          </cell>
          <cell r="AO1430" t="str">
            <v>x</v>
          </cell>
        </row>
        <row r="1431">
          <cell r="B1431" t="str">
            <v>SHEBHKU7O7</v>
          </cell>
          <cell r="C1431" t="str">
            <v>Dilex-EHK</v>
          </cell>
          <cell r="D1431" t="str">
            <v>EBHKU7/O7</v>
          </cell>
          <cell r="E1431" t="str">
            <v>9/32"x9/32"x8'</v>
          </cell>
          <cell r="G1431" t="str">
            <v>EA</v>
          </cell>
          <cell r="J1431" t="str">
            <v>I</v>
          </cell>
          <cell r="K1431">
            <v>2.4500000000000002</v>
          </cell>
          <cell r="L1431">
            <v>81.83</v>
          </cell>
          <cell r="M1431">
            <v>0.55000000000000004</v>
          </cell>
          <cell r="N1431">
            <v>36.823499999999996</v>
          </cell>
          <cell r="O1431">
            <v>3.4500000000000003E-2</v>
          </cell>
          <cell r="P1431">
            <v>0</v>
          </cell>
          <cell r="Q1431">
            <v>0</v>
          </cell>
          <cell r="R1431">
            <v>36.857999999999997</v>
          </cell>
          <cell r="S1431">
            <v>1</v>
          </cell>
          <cell r="T1431">
            <v>2.64</v>
          </cell>
          <cell r="U1431">
            <v>97.31</v>
          </cell>
          <cell r="V1431">
            <v>-0.01</v>
          </cell>
          <cell r="X1431">
            <v>97.3</v>
          </cell>
          <cell r="Y1431">
            <v>0.31125852564701489</v>
          </cell>
          <cell r="Z1431">
            <v>93.85</v>
          </cell>
          <cell r="AA1431">
            <v>3.6999999999999998E-2</v>
          </cell>
          <cell r="AB1431" t="str">
            <v>YES</v>
          </cell>
          <cell r="AC1431">
            <v>97.3</v>
          </cell>
          <cell r="AD1431" t="str">
            <v>I</v>
          </cell>
          <cell r="AE1431" t="e">
            <v>#N/A</v>
          </cell>
          <cell r="AF1431" t="e">
            <v>#N/A</v>
          </cell>
          <cell r="AG1431">
            <v>1</v>
          </cell>
          <cell r="AH1431" t="e">
            <v>#N/A</v>
          </cell>
          <cell r="AI1431">
            <v>0</v>
          </cell>
          <cell r="AJ1431">
            <v>0</v>
          </cell>
          <cell r="AL1431" t="e">
            <v>#N/A</v>
          </cell>
          <cell r="AM1431" t="e">
            <v>#N/A</v>
          </cell>
          <cell r="AN1431" t="str">
            <v/>
          </cell>
          <cell r="AO1431" t="str">
            <v>x</v>
          </cell>
        </row>
        <row r="1432">
          <cell r="B1432" t="str">
            <v>SHEBHKU9O9</v>
          </cell>
          <cell r="C1432" t="str">
            <v>Dilex-EHK</v>
          </cell>
          <cell r="D1432" t="str">
            <v>EBHKU9/O9</v>
          </cell>
          <cell r="E1432" t="str">
            <v>11/32"x11/32"x8'</v>
          </cell>
          <cell r="G1432" t="str">
            <v>EA</v>
          </cell>
          <cell r="J1432" t="str">
            <v>I</v>
          </cell>
          <cell r="K1432">
            <v>2.58</v>
          </cell>
          <cell r="L1432">
            <v>84.23</v>
          </cell>
          <cell r="M1432">
            <v>0.55000000000000004</v>
          </cell>
          <cell r="N1432">
            <v>37.903500000000001</v>
          </cell>
          <cell r="O1432">
            <v>3.5799999999999998E-2</v>
          </cell>
          <cell r="P1432">
            <v>0</v>
          </cell>
          <cell r="Q1432">
            <v>0</v>
          </cell>
          <cell r="R1432">
            <v>37.939300000000003</v>
          </cell>
          <cell r="S1432">
            <v>1</v>
          </cell>
          <cell r="T1432">
            <v>2.64</v>
          </cell>
          <cell r="U1432">
            <v>100.16</v>
          </cell>
          <cell r="V1432">
            <v>-0.01</v>
          </cell>
          <cell r="X1432">
            <v>100.15</v>
          </cell>
          <cell r="Y1432">
            <v>0.31122770389869747</v>
          </cell>
          <cell r="Z1432">
            <v>96.6</v>
          </cell>
          <cell r="AA1432">
            <v>3.6999999999999998E-2</v>
          </cell>
          <cell r="AB1432" t="str">
            <v>YES</v>
          </cell>
          <cell r="AC1432">
            <v>100.15</v>
          </cell>
          <cell r="AD1432" t="str">
            <v>I</v>
          </cell>
          <cell r="AE1432" t="e">
            <v>#N/A</v>
          </cell>
          <cell r="AF1432" t="e">
            <v>#N/A</v>
          </cell>
          <cell r="AG1432">
            <v>1</v>
          </cell>
          <cell r="AH1432" t="e">
            <v>#N/A</v>
          </cell>
          <cell r="AI1432">
            <v>0</v>
          </cell>
          <cell r="AJ1432">
            <v>0</v>
          </cell>
          <cell r="AL1432" t="e">
            <v>#N/A</v>
          </cell>
          <cell r="AM1432" t="e">
            <v>#N/A</v>
          </cell>
          <cell r="AN1432" t="str">
            <v/>
          </cell>
          <cell r="AO1432" t="str">
            <v>x</v>
          </cell>
        </row>
        <row r="1433">
          <cell r="B1433" t="str">
            <v>SHEBHKU11O11</v>
          </cell>
          <cell r="C1433" t="str">
            <v>Dilex-EHK</v>
          </cell>
          <cell r="D1433" t="str">
            <v>EBHKU11/O11</v>
          </cell>
          <cell r="E1433" t="str">
            <v>7/16"x7/16"x8'</v>
          </cell>
          <cell r="G1433" t="str">
            <v>EA</v>
          </cell>
          <cell r="J1433" t="str">
            <v>I</v>
          </cell>
          <cell r="K1433">
            <v>2.62</v>
          </cell>
          <cell r="L1433">
            <v>86.9</v>
          </cell>
          <cell r="M1433">
            <v>0.55000000000000004</v>
          </cell>
          <cell r="N1433">
            <v>39.104999999999997</v>
          </cell>
          <cell r="O1433">
            <v>3.6200000000000003E-2</v>
          </cell>
          <cell r="P1433">
            <v>0</v>
          </cell>
          <cell r="Q1433">
            <v>0</v>
          </cell>
          <cell r="R1433">
            <v>39.141199999999998</v>
          </cell>
          <cell r="S1433">
            <v>1</v>
          </cell>
          <cell r="T1433">
            <v>2.64</v>
          </cell>
          <cell r="U1433">
            <v>103.33</v>
          </cell>
          <cell r="V1433">
            <v>0.02</v>
          </cell>
          <cell r="X1433">
            <v>103.35</v>
          </cell>
          <cell r="Y1433">
            <v>0.31140959669261559</v>
          </cell>
          <cell r="Z1433">
            <v>99.65</v>
          </cell>
          <cell r="AA1433">
            <v>3.6999999999999998E-2</v>
          </cell>
          <cell r="AB1433" t="str">
            <v>YES</v>
          </cell>
          <cell r="AC1433">
            <v>103.35</v>
          </cell>
          <cell r="AD1433" t="str">
            <v>I</v>
          </cell>
          <cell r="AE1433" t="e">
            <v>#N/A</v>
          </cell>
          <cell r="AF1433" t="e">
            <v>#N/A</v>
          </cell>
          <cell r="AG1433">
            <v>1</v>
          </cell>
          <cell r="AH1433" t="e">
            <v>#N/A</v>
          </cell>
          <cell r="AI1433">
            <v>0</v>
          </cell>
          <cell r="AJ1433">
            <v>0</v>
          </cell>
          <cell r="AL1433" t="e">
            <v>#N/A</v>
          </cell>
          <cell r="AM1433" t="e">
            <v>#N/A</v>
          </cell>
          <cell r="AN1433" t="str">
            <v/>
          </cell>
          <cell r="AO1433" t="str">
            <v>x</v>
          </cell>
        </row>
        <row r="1434">
          <cell r="B1434" t="str">
            <v>SHAEBHK2R18</v>
          </cell>
          <cell r="C1434" t="str">
            <v>Dilex-EHK</v>
          </cell>
          <cell r="D1434" t="str">
            <v>A/EBHK2R18</v>
          </cell>
          <cell r="G1434" t="str">
            <v>EA</v>
          </cell>
          <cell r="J1434" t="str">
            <v>I</v>
          </cell>
          <cell r="K1434">
            <v>0.03</v>
          </cell>
          <cell r="L1434">
            <v>9.61</v>
          </cell>
          <cell r="M1434">
            <v>0.55000000000000004</v>
          </cell>
          <cell r="N1434">
            <v>4.3244999999999996</v>
          </cell>
          <cell r="O1434">
            <v>1.03E-2</v>
          </cell>
          <cell r="P1434">
            <v>0</v>
          </cell>
          <cell r="Q1434">
            <v>0</v>
          </cell>
          <cell r="R1434">
            <v>4.3347999999999995</v>
          </cell>
          <cell r="S1434">
            <v>1</v>
          </cell>
          <cell r="T1434">
            <v>2.64</v>
          </cell>
          <cell r="U1434">
            <v>11.44</v>
          </cell>
          <cell r="V1434">
            <v>0.01</v>
          </cell>
          <cell r="X1434">
            <v>11.45</v>
          </cell>
          <cell r="Y1434">
            <v>0.31166335847558568</v>
          </cell>
          <cell r="Z1434">
            <v>11.05</v>
          </cell>
          <cell r="AA1434">
            <v>3.5999999999999997E-2</v>
          </cell>
          <cell r="AB1434" t="str">
            <v>YES</v>
          </cell>
          <cell r="AC1434">
            <v>11.45</v>
          </cell>
          <cell r="AD1434" t="str">
            <v>I</v>
          </cell>
          <cell r="AE1434" t="e">
            <v>#N/A</v>
          </cell>
          <cell r="AF1434" t="e">
            <v>#N/A</v>
          </cell>
          <cell r="AG1434">
            <v>1</v>
          </cell>
          <cell r="AH1434" t="e">
            <v>#N/A</v>
          </cell>
          <cell r="AI1434">
            <v>0</v>
          </cell>
          <cell r="AJ1434">
            <v>0</v>
          </cell>
          <cell r="AL1434" t="e">
            <v>#N/A</v>
          </cell>
          <cell r="AM1434" t="e">
            <v>#N/A</v>
          </cell>
          <cell r="AN1434" t="str">
            <v/>
          </cell>
          <cell r="AO1434" t="str">
            <v>x</v>
          </cell>
        </row>
        <row r="1435">
          <cell r="B1435" t="str">
            <v>SHE135EBHK2R18</v>
          </cell>
          <cell r="C1435" t="str">
            <v>Dilex-EHK</v>
          </cell>
          <cell r="D1435" t="str">
            <v>E135/EBHK2R18</v>
          </cell>
          <cell r="G1435" t="str">
            <v>EA</v>
          </cell>
          <cell r="J1435" t="str">
            <v>I</v>
          </cell>
          <cell r="K1435">
            <v>0.06</v>
          </cell>
          <cell r="L1435">
            <v>9.61</v>
          </cell>
          <cell r="M1435">
            <v>0.55000000000000004</v>
          </cell>
          <cell r="N1435">
            <v>4.3244999999999996</v>
          </cell>
          <cell r="O1435">
            <v>1.06E-2</v>
          </cell>
          <cell r="P1435">
            <v>0</v>
          </cell>
          <cell r="Q1435">
            <v>0</v>
          </cell>
          <cell r="R1435">
            <v>4.3350999999999997</v>
          </cell>
          <cell r="S1435">
            <v>1</v>
          </cell>
          <cell r="T1435">
            <v>2.64</v>
          </cell>
          <cell r="U1435">
            <v>11.44</v>
          </cell>
          <cell r="V1435">
            <v>0.01</v>
          </cell>
          <cell r="X1435">
            <v>11.45</v>
          </cell>
          <cell r="Y1435">
            <v>0.31161572052401754</v>
          </cell>
          <cell r="Z1435">
            <v>11.05</v>
          </cell>
          <cell r="AA1435">
            <v>3.5999999999999997E-2</v>
          </cell>
          <cell r="AB1435" t="str">
            <v>YES</v>
          </cell>
          <cell r="AC1435">
            <v>11.45</v>
          </cell>
          <cell r="AD1435" t="str">
            <v>I</v>
          </cell>
          <cell r="AE1435" t="e">
            <v>#N/A</v>
          </cell>
          <cell r="AF1435" t="e">
            <v>#N/A</v>
          </cell>
          <cell r="AG1435">
            <v>1</v>
          </cell>
          <cell r="AH1435" t="e">
            <v>#N/A</v>
          </cell>
          <cell r="AI1435">
            <v>0</v>
          </cell>
          <cell r="AJ1435">
            <v>0</v>
          </cell>
          <cell r="AL1435" t="e">
            <v>#N/A</v>
          </cell>
          <cell r="AM1435" t="e">
            <v>#N/A</v>
          </cell>
          <cell r="AN1435" t="str">
            <v/>
          </cell>
          <cell r="AO1435" t="str">
            <v>x</v>
          </cell>
        </row>
        <row r="1436">
          <cell r="B1436" t="str">
            <v>SHIEBHK2R18</v>
          </cell>
          <cell r="C1436" t="str">
            <v>Dilex-EHK</v>
          </cell>
          <cell r="D1436" t="str">
            <v>I/EBHK2R18</v>
          </cell>
          <cell r="G1436" t="str">
            <v>EA</v>
          </cell>
          <cell r="J1436" t="str">
            <v>I</v>
          </cell>
          <cell r="K1436">
            <v>0.01</v>
          </cell>
          <cell r="L1436">
            <v>9.61</v>
          </cell>
          <cell r="M1436">
            <v>0.55000000000000004</v>
          </cell>
          <cell r="N1436">
            <v>4.3244999999999996</v>
          </cell>
          <cell r="O1436">
            <v>1.01E-2</v>
          </cell>
          <cell r="P1436">
            <v>0</v>
          </cell>
          <cell r="Q1436">
            <v>0</v>
          </cell>
          <cell r="R1436">
            <v>4.3346</v>
          </cell>
          <cell r="S1436">
            <v>1</v>
          </cell>
          <cell r="T1436">
            <v>2.64</v>
          </cell>
          <cell r="U1436">
            <v>11.44</v>
          </cell>
          <cell r="V1436">
            <v>0.01</v>
          </cell>
          <cell r="X1436">
            <v>11.45</v>
          </cell>
          <cell r="Y1436">
            <v>0.31169511710996428</v>
          </cell>
          <cell r="Z1436">
            <v>11.05</v>
          </cell>
          <cell r="AA1436">
            <v>3.5999999999999997E-2</v>
          </cell>
          <cell r="AB1436" t="str">
            <v>YES</v>
          </cell>
          <cell r="AC1436">
            <v>11.45</v>
          </cell>
          <cell r="AD1436" t="str">
            <v>I</v>
          </cell>
          <cell r="AE1436" t="e">
            <v>#N/A</v>
          </cell>
          <cell r="AF1436" t="e">
            <v>#N/A</v>
          </cell>
          <cell r="AG1436">
            <v>1</v>
          </cell>
          <cell r="AH1436" t="e">
            <v>#N/A</v>
          </cell>
          <cell r="AI1436">
            <v>0</v>
          </cell>
          <cell r="AJ1436">
            <v>0</v>
          </cell>
          <cell r="AL1436" t="e">
            <v>#N/A</v>
          </cell>
          <cell r="AM1436" t="e">
            <v>#N/A</v>
          </cell>
          <cell r="AN1436" t="str">
            <v/>
          </cell>
          <cell r="AO1436" t="str">
            <v>x</v>
          </cell>
        </row>
        <row r="1437">
          <cell r="B1437" t="str">
            <v>SHIEBHK3R18</v>
          </cell>
          <cell r="C1437" t="str">
            <v>Dilex-EHK</v>
          </cell>
          <cell r="D1437" t="str">
            <v>I/EBHK3R18</v>
          </cell>
          <cell r="G1437" t="str">
            <v>EA</v>
          </cell>
          <cell r="J1437" t="str">
            <v>I</v>
          </cell>
          <cell r="K1437">
            <v>0.01</v>
          </cell>
          <cell r="L1437">
            <v>9.61</v>
          </cell>
          <cell r="M1437">
            <v>0.55000000000000004</v>
          </cell>
          <cell r="N1437">
            <v>4.3244999999999996</v>
          </cell>
          <cell r="O1437">
            <v>1.01E-2</v>
          </cell>
          <cell r="P1437">
            <v>0</v>
          </cell>
          <cell r="Q1437">
            <v>0</v>
          </cell>
          <cell r="R1437">
            <v>4.3346</v>
          </cell>
          <cell r="S1437">
            <v>1</v>
          </cell>
          <cell r="T1437">
            <v>2.64</v>
          </cell>
          <cell r="U1437">
            <v>11.44</v>
          </cell>
          <cell r="V1437">
            <v>0.01</v>
          </cell>
          <cell r="X1437">
            <v>11.45</v>
          </cell>
          <cell r="Y1437">
            <v>0.31169511710996428</v>
          </cell>
          <cell r="Z1437">
            <v>11.05</v>
          </cell>
          <cell r="AA1437">
            <v>3.5999999999999997E-2</v>
          </cell>
          <cell r="AB1437" t="str">
            <v>YES</v>
          </cell>
          <cell r="AC1437">
            <v>11.45</v>
          </cell>
          <cell r="AD1437" t="str">
            <v>I</v>
          </cell>
          <cell r="AE1437" t="e">
            <v>#N/A</v>
          </cell>
          <cell r="AF1437" t="e">
            <v>#N/A</v>
          </cell>
          <cell r="AG1437">
            <v>1</v>
          </cell>
          <cell r="AH1437" t="e">
            <v>#N/A</v>
          </cell>
          <cell r="AI1437">
            <v>0</v>
          </cell>
          <cell r="AJ1437">
            <v>0</v>
          </cell>
          <cell r="AL1437" t="e">
            <v>#N/A</v>
          </cell>
          <cell r="AM1437" t="e">
            <v>#N/A</v>
          </cell>
          <cell r="AN1437" t="str">
            <v/>
          </cell>
          <cell r="AO1437" t="str">
            <v>x</v>
          </cell>
        </row>
        <row r="1438">
          <cell r="B1438" t="str">
            <v>SHI135EBHK2R18</v>
          </cell>
          <cell r="C1438" t="str">
            <v>Dilex-EHK</v>
          </cell>
          <cell r="D1438" t="str">
            <v>I135/EBHK2R18</v>
          </cell>
          <cell r="G1438" t="str">
            <v>EA</v>
          </cell>
          <cell r="J1438" t="str">
            <v>I</v>
          </cell>
          <cell r="K1438">
            <v>0.06</v>
          </cell>
          <cell r="L1438">
            <v>9.61</v>
          </cell>
          <cell r="M1438">
            <v>0.55000000000000004</v>
          </cell>
          <cell r="N1438">
            <v>4.3244999999999996</v>
          </cell>
          <cell r="O1438">
            <v>1.06E-2</v>
          </cell>
          <cell r="P1438">
            <v>0</v>
          </cell>
          <cell r="Q1438">
            <v>0</v>
          </cell>
          <cell r="R1438">
            <v>4.3350999999999997</v>
          </cell>
          <cell r="S1438">
            <v>1</v>
          </cell>
          <cell r="T1438">
            <v>2.64</v>
          </cell>
          <cell r="U1438">
            <v>11.44</v>
          </cell>
          <cell r="V1438">
            <v>0.01</v>
          </cell>
          <cell r="X1438">
            <v>11.45</v>
          </cell>
          <cell r="Y1438">
            <v>0.31161572052401754</v>
          </cell>
          <cell r="Z1438">
            <v>11.05</v>
          </cell>
          <cell r="AA1438">
            <v>3.5999999999999997E-2</v>
          </cell>
          <cell r="AB1438" t="str">
            <v>YES</v>
          </cell>
          <cell r="AC1438">
            <v>11.45</v>
          </cell>
          <cell r="AD1438" t="str">
            <v>I</v>
          </cell>
          <cell r="AE1438" t="e">
            <v>#N/A</v>
          </cell>
          <cell r="AF1438" t="e">
            <v>#N/A</v>
          </cell>
          <cell r="AG1438">
            <v>1</v>
          </cell>
          <cell r="AH1438" t="e">
            <v>#N/A</v>
          </cell>
          <cell r="AI1438">
            <v>0</v>
          </cell>
          <cell r="AJ1438">
            <v>0</v>
          </cell>
          <cell r="AL1438" t="e">
            <v>#N/A</v>
          </cell>
          <cell r="AM1438" t="e">
            <v>#N/A</v>
          </cell>
          <cell r="AN1438" t="str">
            <v/>
          </cell>
          <cell r="AO1438" t="str">
            <v>x</v>
          </cell>
        </row>
        <row r="1439">
          <cell r="B1439" t="str">
            <v>SHVEBHK</v>
          </cell>
          <cell r="C1439" t="str">
            <v>Dilex-EHK</v>
          </cell>
          <cell r="D1439" t="str">
            <v>V/EBHK</v>
          </cell>
          <cell r="G1439" t="str">
            <v>EA</v>
          </cell>
          <cell r="J1439" t="str">
            <v>I</v>
          </cell>
          <cell r="K1439">
            <v>0.01</v>
          </cell>
          <cell r="L1439">
            <v>9.61</v>
          </cell>
          <cell r="M1439">
            <v>0.55000000000000004</v>
          </cell>
          <cell r="N1439">
            <v>4.3244999999999996</v>
          </cell>
          <cell r="O1439">
            <v>1.01E-2</v>
          </cell>
          <cell r="P1439">
            <v>0</v>
          </cell>
          <cell r="Q1439">
            <v>0</v>
          </cell>
          <cell r="R1439">
            <v>4.3346</v>
          </cell>
          <cell r="S1439">
            <v>1</v>
          </cell>
          <cell r="T1439">
            <v>2.64</v>
          </cell>
          <cell r="U1439">
            <v>11.44</v>
          </cell>
          <cell r="V1439">
            <v>0.01</v>
          </cell>
          <cell r="X1439">
            <v>11.45</v>
          </cell>
          <cell r="Y1439">
            <v>0.31169511710996428</v>
          </cell>
          <cell r="Z1439">
            <v>11.05</v>
          </cell>
          <cell r="AA1439">
            <v>3.5999999999999997E-2</v>
          </cell>
          <cell r="AB1439" t="str">
            <v>YES</v>
          </cell>
          <cell r="AC1439">
            <v>11.45</v>
          </cell>
          <cell r="AD1439" t="str">
            <v>I</v>
          </cell>
          <cell r="AE1439" t="e">
            <v>#N/A</v>
          </cell>
          <cell r="AF1439" t="e">
            <v>#N/A</v>
          </cell>
          <cell r="AG1439">
            <v>1</v>
          </cell>
          <cell r="AH1439" t="e">
            <v>#N/A</v>
          </cell>
          <cell r="AI1439">
            <v>0</v>
          </cell>
          <cell r="AJ1439">
            <v>0</v>
          </cell>
          <cell r="AL1439" t="e">
            <v>#N/A</v>
          </cell>
          <cell r="AM1439" t="e">
            <v>#N/A</v>
          </cell>
          <cell r="AN1439" t="str">
            <v/>
          </cell>
          <cell r="AO1439" t="str">
            <v>x</v>
          </cell>
        </row>
        <row r="1440">
          <cell r="B1440" t="str">
            <v>SHEHKWG</v>
          </cell>
          <cell r="C1440" t="str">
            <v>Dilex-EHK</v>
          </cell>
          <cell r="D1440" t="str">
            <v>E/HKW/G</v>
          </cell>
          <cell r="G1440" t="str">
            <v>EA</v>
          </cell>
          <cell r="I1440" t="str">
            <v>a</v>
          </cell>
          <cell r="J1440" t="str">
            <v>I</v>
          </cell>
          <cell r="K1440">
            <v>0.01</v>
          </cell>
          <cell r="L1440">
            <v>3.86</v>
          </cell>
          <cell r="M1440">
            <v>0.55000000000000004</v>
          </cell>
          <cell r="N1440">
            <v>1.7369999999999999</v>
          </cell>
          <cell r="O1440">
            <v>1.01E-2</v>
          </cell>
          <cell r="P1440">
            <v>0</v>
          </cell>
          <cell r="Q1440">
            <v>0</v>
          </cell>
          <cell r="R1440">
            <v>1.7470999999999999</v>
          </cell>
          <cell r="S1440">
            <v>1</v>
          </cell>
          <cell r="T1440">
            <v>2.64</v>
          </cell>
          <cell r="U1440">
            <v>4.6100000000000003</v>
          </cell>
          <cell r="V1440">
            <v>-0.01</v>
          </cell>
          <cell r="X1440">
            <v>4.5999999999999996</v>
          </cell>
          <cell r="Y1440">
            <v>0.30944664031620556</v>
          </cell>
          <cell r="Z1440">
            <v>4.45</v>
          </cell>
          <cell r="AA1440">
            <v>3.4000000000000002E-2</v>
          </cell>
          <cell r="AB1440" t="str">
            <v>YES</v>
          </cell>
          <cell r="AC1440">
            <v>4.5999999999999996</v>
          </cell>
          <cell r="AD1440" t="str">
            <v>I</v>
          </cell>
          <cell r="AE1440" t="e">
            <v>#N/A</v>
          </cell>
          <cell r="AF1440" t="e">
            <v>#N/A</v>
          </cell>
          <cell r="AG1440">
            <v>1</v>
          </cell>
          <cell r="AH1440" t="e">
            <v>#N/A</v>
          </cell>
          <cell r="AI1440">
            <v>0</v>
          </cell>
          <cell r="AJ1440">
            <v>0</v>
          </cell>
          <cell r="AL1440" t="e">
            <v>#N/A</v>
          </cell>
          <cell r="AM1440" t="e">
            <v>#N/A</v>
          </cell>
          <cell r="AN1440" t="str">
            <v/>
          </cell>
          <cell r="AO1440" t="str">
            <v>x</v>
          </cell>
        </row>
        <row r="1441">
          <cell r="B1441" t="str">
            <v>SHEHKU7O7</v>
          </cell>
          <cell r="C1441" t="str">
            <v>Dilex-EHK</v>
          </cell>
          <cell r="D1441" t="str">
            <v>EHKU7/O7</v>
          </cell>
          <cell r="E1441" t="str">
            <v>9/32"x9/32"x8'</v>
          </cell>
          <cell r="G1441" t="str">
            <v>EA</v>
          </cell>
          <cell r="J1441" t="str">
            <v>I</v>
          </cell>
          <cell r="K1441">
            <v>2.99</v>
          </cell>
          <cell r="L1441">
            <v>62.94</v>
          </cell>
          <cell r="M1441">
            <v>0.55000000000000004</v>
          </cell>
          <cell r="N1441">
            <v>28.322999999999997</v>
          </cell>
          <cell r="O1441">
            <v>3.9900000000000005E-2</v>
          </cell>
          <cell r="P1441">
            <v>0</v>
          </cell>
          <cell r="Q1441">
            <v>0</v>
          </cell>
          <cell r="R1441">
            <v>28.362899999999996</v>
          </cell>
          <cell r="S1441">
            <v>1</v>
          </cell>
          <cell r="T1441">
            <v>2.64</v>
          </cell>
          <cell r="U1441">
            <v>74.88</v>
          </cell>
          <cell r="V1441">
            <v>2.0000000000003126E-2</v>
          </cell>
          <cell r="X1441">
            <v>74.900000000000006</v>
          </cell>
          <cell r="Y1441">
            <v>0.31149654084233547</v>
          </cell>
          <cell r="Z1441">
            <v>72.2</v>
          </cell>
          <cell r="AA1441">
            <v>3.6999999999999998E-2</v>
          </cell>
          <cell r="AB1441" t="str">
            <v>YES</v>
          </cell>
          <cell r="AC1441">
            <v>74.900000000000006</v>
          </cell>
          <cell r="AD1441" t="str">
            <v>I</v>
          </cell>
          <cell r="AE1441" t="e">
            <v>#N/A</v>
          </cell>
          <cell r="AF1441" t="e">
            <v>#N/A</v>
          </cell>
          <cell r="AG1441">
            <v>1</v>
          </cell>
          <cell r="AH1441" t="e">
            <v>#N/A</v>
          </cell>
          <cell r="AI1441">
            <v>0</v>
          </cell>
          <cell r="AJ1441">
            <v>0</v>
          </cell>
          <cell r="AL1441" t="e">
            <v>#N/A</v>
          </cell>
          <cell r="AM1441" t="e">
            <v>#N/A</v>
          </cell>
          <cell r="AN1441" t="str">
            <v/>
          </cell>
          <cell r="AO1441" t="str">
            <v>x</v>
          </cell>
        </row>
        <row r="1442">
          <cell r="B1442" t="str">
            <v>SHEHKU9O9</v>
          </cell>
          <cell r="C1442" t="str">
            <v>Dilex-EHK</v>
          </cell>
          <cell r="D1442" t="str">
            <v>EHKU9/O9</v>
          </cell>
          <cell r="E1442" t="str">
            <v>11/32"x11/32"x8'</v>
          </cell>
          <cell r="G1442" t="str">
            <v>EA</v>
          </cell>
          <cell r="J1442" t="str">
            <v>I</v>
          </cell>
          <cell r="K1442">
            <v>2.56</v>
          </cell>
          <cell r="L1442">
            <v>64.790000000000006</v>
          </cell>
          <cell r="M1442">
            <v>0.55000000000000004</v>
          </cell>
          <cell r="N1442">
            <v>29.1555</v>
          </cell>
          <cell r="O1442">
            <v>3.56E-2</v>
          </cell>
          <cell r="P1442">
            <v>0</v>
          </cell>
          <cell r="Q1442">
            <v>0</v>
          </cell>
          <cell r="R1442">
            <v>29.191099999999999</v>
          </cell>
          <cell r="S1442">
            <v>1</v>
          </cell>
          <cell r="T1442">
            <v>2.64</v>
          </cell>
          <cell r="U1442">
            <v>77.06</v>
          </cell>
          <cell r="V1442">
            <v>-0.01</v>
          </cell>
          <cell r="X1442">
            <v>77.05</v>
          </cell>
          <cell r="Y1442">
            <v>0.31116512300159294</v>
          </cell>
          <cell r="Z1442">
            <v>74.349999999999994</v>
          </cell>
          <cell r="AA1442">
            <v>3.5999999999999997E-2</v>
          </cell>
          <cell r="AB1442" t="str">
            <v>YES</v>
          </cell>
          <cell r="AC1442">
            <v>77.05</v>
          </cell>
          <cell r="AD1442" t="str">
            <v>I</v>
          </cell>
          <cell r="AE1442" t="e">
            <v>#N/A</v>
          </cell>
          <cell r="AF1442" t="e">
            <v>#N/A</v>
          </cell>
          <cell r="AG1442">
            <v>1</v>
          </cell>
          <cell r="AH1442" t="e">
            <v>#N/A</v>
          </cell>
          <cell r="AI1442">
            <v>0</v>
          </cell>
          <cell r="AJ1442">
            <v>0</v>
          </cell>
          <cell r="AL1442" t="e">
            <v>#N/A</v>
          </cell>
          <cell r="AM1442" t="e">
            <v>#N/A</v>
          </cell>
          <cell r="AN1442" t="str">
            <v/>
          </cell>
          <cell r="AO1442" t="str">
            <v>x</v>
          </cell>
        </row>
        <row r="1443">
          <cell r="B1443" t="str">
            <v>SHEHKU11O11</v>
          </cell>
          <cell r="C1443" t="str">
            <v>Dilex-EHK</v>
          </cell>
          <cell r="D1443" t="str">
            <v>EHKU11/O11</v>
          </cell>
          <cell r="E1443" t="str">
            <v>7/16"x7/16"x8'</v>
          </cell>
          <cell r="G1443" t="str">
            <v>EA</v>
          </cell>
          <cell r="J1443" t="str">
            <v>I</v>
          </cell>
          <cell r="K1443">
            <v>2.69</v>
          </cell>
          <cell r="L1443">
            <v>66.86</v>
          </cell>
          <cell r="M1443">
            <v>0.55000000000000004</v>
          </cell>
          <cell r="N1443">
            <v>30.086999999999996</v>
          </cell>
          <cell r="O1443">
            <v>3.6900000000000002E-2</v>
          </cell>
          <cell r="P1443">
            <v>0</v>
          </cell>
          <cell r="Q1443">
            <v>0</v>
          </cell>
          <cell r="R1443">
            <v>30.123899999999995</v>
          </cell>
          <cell r="S1443">
            <v>1</v>
          </cell>
          <cell r="T1443">
            <v>2.64</v>
          </cell>
          <cell r="U1443">
            <v>79.53</v>
          </cell>
          <cell r="V1443">
            <v>0.02</v>
          </cell>
          <cell r="X1443">
            <v>79.55</v>
          </cell>
          <cell r="Y1443">
            <v>0.31149305753956935</v>
          </cell>
          <cell r="Z1443">
            <v>76.7</v>
          </cell>
          <cell r="AA1443">
            <v>3.6999999999999998E-2</v>
          </cell>
          <cell r="AB1443" t="str">
            <v>YES</v>
          </cell>
          <cell r="AC1443">
            <v>79.55</v>
          </cell>
          <cell r="AD1443" t="str">
            <v>I</v>
          </cell>
          <cell r="AE1443" t="e">
            <v>#N/A</v>
          </cell>
          <cell r="AF1443" t="e">
            <v>#N/A</v>
          </cell>
          <cell r="AG1443">
            <v>1</v>
          </cell>
          <cell r="AH1443" t="e">
            <v>#N/A</v>
          </cell>
          <cell r="AI1443">
            <v>0</v>
          </cell>
          <cell r="AJ1443">
            <v>0</v>
          </cell>
          <cell r="AL1443" t="e">
            <v>#N/A</v>
          </cell>
          <cell r="AM1443" t="e">
            <v>#N/A</v>
          </cell>
          <cell r="AN1443" t="str">
            <v/>
          </cell>
          <cell r="AO1443" t="str">
            <v>x</v>
          </cell>
        </row>
        <row r="1444">
          <cell r="B1444" t="str">
            <v>SHAEHK2R18</v>
          </cell>
          <cell r="C1444" t="str">
            <v>Dilex-EHK</v>
          </cell>
          <cell r="D1444" t="str">
            <v>A/EHK2R18</v>
          </cell>
          <cell r="G1444" t="str">
            <v>EA</v>
          </cell>
          <cell r="J1444" t="str">
            <v>I</v>
          </cell>
          <cell r="K1444">
            <v>0.03</v>
          </cell>
          <cell r="L1444">
            <v>7.4</v>
          </cell>
          <cell r="M1444">
            <v>0.55000000000000004</v>
          </cell>
          <cell r="N1444">
            <v>3.3299999999999996</v>
          </cell>
          <cell r="O1444">
            <v>1.03E-2</v>
          </cell>
          <cell r="P1444">
            <v>0</v>
          </cell>
          <cell r="Q1444">
            <v>0</v>
          </cell>
          <cell r="R1444">
            <v>3.3402999999999996</v>
          </cell>
          <cell r="S1444">
            <v>1</v>
          </cell>
          <cell r="T1444">
            <v>2.64</v>
          </cell>
          <cell r="U1444">
            <v>8.82</v>
          </cell>
          <cell r="V1444">
            <v>0.03</v>
          </cell>
          <cell r="X1444">
            <v>8.85</v>
          </cell>
          <cell r="Y1444">
            <v>0.31375449409347733</v>
          </cell>
          <cell r="Z1444">
            <v>8.5</v>
          </cell>
          <cell r="AA1444">
            <v>4.1000000000000002E-2</v>
          </cell>
          <cell r="AB1444" t="str">
            <v>YES</v>
          </cell>
          <cell r="AC1444">
            <v>8.85</v>
          </cell>
          <cell r="AD1444" t="str">
            <v>I</v>
          </cell>
          <cell r="AE1444" t="e">
            <v>#N/A</v>
          </cell>
          <cell r="AF1444" t="e">
            <v>#N/A</v>
          </cell>
          <cell r="AG1444">
            <v>1</v>
          </cell>
          <cell r="AH1444" t="e">
            <v>#N/A</v>
          </cell>
          <cell r="AI1444">
            <v>0</v>
          </cell>
          <cell r="AJ1444">
            <v>0</v>
          </cell>
          <cell r="AL1444" t="e">
            <v>#N/A</v>
          </cell>
          <cell r="AM1444" t="e">
            <v>#N/A</v>
          </cell>
          <cell r="AN1444" t="str">
            <v/>
          </cell>
          <cell r="AO1444" t="str">
            <v>x</v>
          </cell>
        </row>
        <row r="1445">
          <cell r="B1445" t="str">
            <v>SHE135EHK2R18</v>
          </cell>
          <cell r="C1445" t="str">
            <v>Dilex-EHK</v>
          </cell>
          <cell r="D1445" t="str">
            <v>E135/EHK2R18</v>
          </cell>
          <cell r="G1445" t="str">
            <v>EA</v>
          </cell>
          <cell r="J1445" t="str">
            <v>I</v>
          </cell>
          <cell r="K1445">
            <v>0.01</v>
          </cell>
          <cell r="L1445">
            <v>7.4</v>
          </cell>
          <cell r="M1445">
            <v>0.55000000000000004</v>
          </cell>
          <cell r="N1445">
            <v>3.3299999999999996</v>
          </cell>
          <cell r="O1445">
            <v>1.01E-2</v>
          </cell>
          <cell r="P1445">
            <v>0</v>
          </cell>
          <cell r="Q1445">
            <v>0</v>
          </cell>
          <cell r="R1445">
            <v>3.3400999999999996</v>
          </cell>
          <cell r="S1445">
            <v>1</v>
          </cell>
          <cell r="T1445">
            <v>2.64</v>
          </cell>
          <cell r="U1445">
            <v>8.82</v>
          </cell>
          <cell r="V1445">
            <v>0.03</v>
          </cell>
          <cell r="X1445">
            <v>8.85</v>
          </cell>
          <cell r="Y1445">
            <v>0.31379558294812548</v>
          </cell>
          <cell r="Z1445">
            <v>8.5</v>
          </cell>
          <cell r="AA1445">
            <v>4.1000000000000002E-2</v>
          </cell>
          <cell r="AB1445" t="str">
            <v>YES</v>
          </cell>
          <cell r="AC1445">
            <v>8.85</v>
          </cell>
          <cell r="AD1445" t="str">
            <v>I</v>
          </cell>
          <cell r="AE1445" t="e">
            <v>#N/A</v>
          </cell>
          <cell r="AF1445" t="e">
            <v>#N/A</v>
          </cell>
          <cell r="AG1445">
            <v>1</v>
          </cell>
          <cell r="AH1445" t="e">
            <v>#N/A</v>
          </cell>
          <cell r="AI1445">
            <v>0</v>
          </cell>
          <cell r="AJ1445">
            <v>0</v>
          </cell>
          <cell r="AL1445" t="e">
            <v>#N/A</v>
          </cell>
          <cell r="AM1445" t="e">
            <v>#N/A</v>
          </cell>
          <cell r="AN1445" t="str">
            <v/>
          </cell>
          <cell r="AO1445" t="str">
            <v>x</v>
          </cell>
        </row>
        <row r="1446">
          <cell r="B1446" t="str">
            <v>SHIEHK2R18</v>
          </cell>
          <cell r="C1446" t="str">
            <v>Dilex-EHK</v>
          </cell>
          <cell r="D1446" t="str">
            <v>I/EHK2R18</v>
          </cell>
          <cell r="G1446" t="str">
            <v>EA</v>
          </cell>
          <cell r="J1446" t="str">
            <v>I</v>
          </cell>
          <cell r="K1446">
            <v>0.01</v>
          </cell>
          <cell r="L1446">
            <v>7.4</v>
          </cell>
          <cell r="M1446">
            <v>0.55000000000000004</v>
          </cell>
          <cell r="N1446">
            <v>3.3299999999999996</v>
          </cell>
          <cell r="O1446">
            <v>1.01E-2</v>
          </cell>
          <cell r="P1446">
            <v>0</v>
          </cell>
          <cell r="Q1446">
            <v>0</v>
          </cell>
          <cell r="R1446">
            <v>3.3400999999999996</v>
          </cell>
          <cell r="S1446">
            <v>1</v>
          </cell>
          <cell r="T1446">
            <v>2.64</v>
          </cell>
          <cell r="U1446">
            <v>8.82</v>
          </cell>
          <cell r="V1446">
            <v>0.03</v>
          </cell>
          <cell r="X1446">
            <v>8.85</v>
          </cell>
          <cell r="Y1446">
            <v>0.31379558294812548</v>
          </cell>
          <cell r="Z1446">
            <v>8.5</v>
          </cell>
          <cell r="AA1446">
            <v>4.1000000000000002E-2</v>
          </cell>
          <cell r="AB1446" t="str">
            <v>YES</v>
          </cell>
          <cell r="AC1446">
            <v>8.85</v>
          </cell>
          <cell r="AD1446" t="str">
            <v>I</v>
          </cell>
          <cell r="AE1446" t="e">
            <v>#N/A</v>
          </cell>
          <cell r="AF1446" t="e">
            <v>#N/A</v>
          </cell>
          <cell r="AG1446">
            <v>1</v>
          </cell>
          <cell r="AH1446" t="e">
            <v>#N/A</v>
          </cell>
          <cell r="AI1446">
            <v>0</v>
          </cell>
          <cell r="AJ1446">
            <v>0</v>
          </cell>
          <cell r="AL1446" t="e">
            <v>#N/A</v>
          </cell>
          <cell r="AM1446" t="e">
            <v>#N/A</v>
          </cell>
          <cell r="AN1446" t="str">
            <v/>
          </cell>
          <cell r="AO1446" t="str">
            <v>x</v>
          </cell>
        </row>
        <row r="1447">
          <cell r="B1447" t="str">
            <v>SHIEHK3R18</v>
          </cell>
          <cell r="C1447" t="str">
            <v>Dilex-EHK</v>
          </cell>
          <cell r="D1447" t="str">
            <v>I/EHK3R18</v>
          </cell>
          <cell r="G1447" t="str">
            <v>EA</v>
          </cell>
          <cell r="J1447" t="str">
            <v>I</v>
          </cell>
          <cell r="K1447">
            <v>0.01</v>
          </cell>
          <cell r="L1447">
            <v>7.4</v>
          </cell>
          <cell r="M1447">
            <v>0.55000000000000004</v>
          </cell>
          <cell r="N1447">
            <v>3.3299999999999996</v>
          </cell>
          <cell r="O1447">
            <v>1.01E-2</v>
          </cell>
          <cell r="P1447">
            <v>0</v>
          </cell>
          <cell r="Q1447">
            <v>0</v>
          </cell>
          <cell r="R1447">
            <v>3.3400999999999996</v>
          </cell>
          <cell r="S1447">
            <v>1</v>
          </cell>
          <cell r="T1447">
            <v>2.64</v>
          </cell>
          <cell r="U1447">
            <v>8.82</v>
          </cell>
          <cell r="V1447">
            <v>0.03</v>
          </cell>
          <cell r="X1447">
            <v>8.85</v>
          </cell>
          <cell r="Y1447">
            <v>0.31379558294812548</v>
          </cell>
          <cell r="Z1447">
            <v>8.5</v>
          </cell>
          <cell r="AA1447">
            <v>4.1000000000000002E-2</v>
          </cell>
          <cell r="AB1447" t="str">
            <v>YES</v>
          </cell>
          <cell r="AC1447">
            <v>8.85</v>
          </cell>
          <cell r="AD1447" t="str">
            <v>I</v>
          </cell>
          <cell r="AE1447" t="e">
            <v>#N/A</v>
          </cell>
          <cell r="AF1447" t="e">
            <v>#N/A</v>
          </cell>
          <cell r="AG1447">
            <v>1</v>
          </cell>
          <cell r="AH1447" t="e">
            <v>#N/A</v>
          </cell>
          <cell r="AI1447">
            <v>0</v>
          </cell>
          <cell r="AJ1447">
            <v>0</v>
          </cell>
          <cell r="AL1447" t="e">
            <v>#N/A</v>
          </cell>
          <cell r="AM1447" t="e">
            <v>#N/A</v>
          </cell>
          <cell r="AN1447" t="str">
            <v/>
          </cell>
          <cell r="AO1447" t="str">
            <v>x</v>
          </cell>
        </row>
        <row r="1448">
          <cell r="B1448" t="str">
            <v>SHI135EHK2R18</v>
          </cell>
          <cell r="C1448" t="str">
            <v>Dilex-EHK</v>
          </cell>
          <cell r="D1448" t="str">
            <v>I135/EHK2R18</v>
          </cell>
          <cell r="G1448" t="str">
            <v>EA</v>
          </cell>
          <cell r="J1448" t="str">
            <v>I</v>
          </cell>
          <cell r="K1448">
            <v>0.01</v>
          </cell>
          <cell r="L1448">
            <v>7.4</v>
          </cell>
          <cell r="M1448">
            <v>0.55000000000000004</v>
          </cell>
          <cell r="N1448">
            <v>3.3299999999999996</v>
          </cell>
          <cell r="O1448">
            <v>1.01E-2</v>
          </cell>
          <cell r="P1448">
            <v>0</v>
          </cell>
          <cell r="Q1448">
            <v>0</v>
          </cell>
          <cell r="R1448">
            <v>3.3400999999999996</v>
          </cell>
          <cell r="S1448">
            <v>1</v>
          </cell>
          <cell r="T1448">
            <v>2.64</v>
          </cell>
          <cell r="U1448">
            <v>8.82</v>
          </cell>
          <cell r="V1448">
            <v>0.03</v>
          </cell>
          <cell r="X1448">
            <v>8.85</v>
          </cell>
          <cell r="Y1448">
            <v>0.31379558294812548</v>
          </cell>
          <cell r="Z1448">
            <v>8.5</v>
          </cell>
          <cell r="AA1448">
            <v>4.1000000000000002E-2</v>
          </cell>
          <cell r="AB1448" t="str">
            <v>YES</v>
          </cell>
          <cell r="AC1448">
            <v>8.85</v>
          </cell>
          <cell r="AD1448" t="str">
            <v>I</v>
          </cell>
          <cell r="AE1448" t="e">
            <v>#N/A</v>
          </cell>
          <cell r="AF1448" t="e">
            <v>#N/A</v>
          </cell>
          <cell r="AG1448">
            <v>1</v>
          </cell>
          <cell r="AH1448" t="e">
            <v>#N/A</v>
          </cell>
          <cell r="AI1448">
            <v>0</v>
          </cell>
          <cell r="AJ1448">
            <v>0</v>
          </cell>
          <cell r="AL1448" t="e">
            <v>#N/A</v>
          </cell>
          <cell r="AM1448" t="e">
            <v>#N/A</v>
          </cell>
          <cell r="AN1448" t="str">
            <v/>
          </cell>
          <cell r="AO1448" t="str">
            <v>x</v>
          </cell>
        </row>
        <row r="1449">
          <cell r="B1449" t="str">
            <v>SHVEHK</v>
          </cell>
          <cell r="C1449" t="str">
            <v>Dilex-EHK</v>
          </cell>
          <cell r="D1449" t="str">
            <v>V/EHK</v>
          </cell>
          <cell r="G1449" t="str">
            <v>EA</v>
          </cell>
          <cell r="J1449" t="str">
            <v>I</v>
          </cell>
          <cell r="K1449">
            <v>0.06</v>
          </cell>
          <cell r="L1449">
            <v>7.4</v>
          </cell>
          <cell r="M1449">
            <v>0.55000000000000004</v>
          </cell>
          <cell r="N1449">
            <v>3.3299999999999996</v>
          </cell>
          <cell r="O1449">
            <v>1.06E-2</v>
          </cell>
          <cell r="P1449">
            <v>0</v>
          </cell>
          <cell r="Q1449">
            <v>0</v>
          </cell>
          <cell r="R1449">
            <v>3.3405999999999998</v>
          </cell>
          <cell r="S1449">
            <v>1</v>
          </cell>
          <cell r="T1449">
            <v>2.64</v>
          </cell>
          <cell r="U1449">
            <v>8.82</v>
          </cell>
          <cell r="V1449">
            <v>0.03</v>
          </cell>
          <cell r="X1449">
            <v>8.85</v>
          </cell>
          <cell r="Y1449">
            <v>0.31369286081150499</v>
          </cell>
          <cell r="Z1449">
            <v>8.5</v>
          </cell>
          <cell r="AA1449">
            <v>4.1000000000000002E-2</v>
          </cell>
          <cell r="AB1449" t="str">
            <v>YES</v>
          </cell>
          <cell r="AC1449">
            <v>8.85</v>
          </cell>
          <cell r="AD1449" t="str">
            <v>I</v>
          </cell>
          <cell r="AE1449" t="e">
            <v>#N/A</v>
          </cell>
          <cell r="AF1449" t="e">
            <v>#N/A</v>
          </cell>
          <cell r="AG1449">
            <v>1</v>
          </cell>
          <cell r="AH1449" t="e">
            <v>#N/A</v>
          </cell>
          <cell r="AI1449">
            <v>0</v>
          </cell>
          <cell r="AJ1449">
            <v>0</v>
          </cell>
          <cell r="AL1449" t="e">
            <v>#N/A</v>
          </cell>
          <cell r="AM1449" t="e">
            <v>#N/A</v>
          </cell>
          <cell r="AN1449" t="str">
            <v/>
          </cell>
          <cell r="AO1449" t="str">
            <v>x</v>
          </cell>
        </row>
        <row r="1450">
          <cell r="B1450" t="str">
            <v>SHEHKWG</v>
          </cell>
          <cell r="C1450" t="str">
            <v>Dilex-EHK</v>
          </cell>
          <cell r="D1450" t="str">
            <v>E/HKW/G</v>
          </cell>
          <cell r="G1450" t="str">
            <v>EA</v>
          </cell>
          <cell r="I1450" t="str">
            <v>a</v>
          </cell>
          <cell r="J1450" t="str">
            <v>I</v>
          </cell>
          <cell r="K1450">
            <v>0.01</v>
          </cell>
          <cell r="L1450">
            <v>3.86</v>
          </cell>
          <cell r="M1450">
            <v>0.55000000000000004</v>
          </cell>
          <cell r="N1450">
            <v>1.7369999999999999</v>
          </cell>
          <cell r="O1450">
            <v>1.01E-2</v>
          </cell>
          <cell r="P1450">
            <v>0</v>
          </cell>
          <cell r="Q1450">
            <v>0</v>
          </cell>
          <cell r="R1450">
            <v>1.7470999999999999</v>
          </cell>
          <cell r="S1450">
            <v>1</v>
          </cell>
          <cell r="T1450">
            <v>2.64</v>
          </cell>
          <cell r="U1450">
            <v>4.6100000000000003</v>
          </cell>
          <cell r="V1450">
            <v>-0.01</v>
          </cell>
          <cell r="X1450">
            <v>4.5999999999999996</v>
          </cell>
          <cell r="Y1450">
            <v>0.30944664031620556</v>
          </cell>
          <cell r="Z1450">
            <v>4.45</v>
          </cell>
          <cell r="AA1450">
            <v>3.4000000000000002E-2</v>
          </cell>
          <cell r="AB1450" t="str">
            <v>YES</v>
          </cell>
          <cell r="AC1450">
            <v>4.5999999999999996</v>
          </cell>
          <cell r="AD1450" t="str">
            <v>I</v>
          </cell>
          <cell r="AE1450" t="e">
            <v>#N/A</v>
          </cell>
          <cell r="AF1450" t="e">
            <v>#N/A</v>
          </cell>
          <cell r="AG1450">
            <v>1</v>
          </cell>
          <cell r="AH1450" t="e">
            <v>#N/A</v>
          </cell>
          <cell r="AI1450">
            <v>0</v>
          </cell>
          <cell r="AJ1450">
            <v>0</v>
          </cell>
          <cell r="AL1450" t="e">
            <v>#N/A</v>
          </cell>
          <cell r="AM1450" t="e">
            <v>#N/A</v>
          </cell>
          <cell r="AN1450" t="str">
            <v/>
          </cell>
          <cell r="AO1450" t="str">
            <v>x</v>
          </cell>
        </row>
        <row r="1451">
          <cell r="B1451" t="str">
            <v>SHEHKU7O7V4A</v>
          </cell>
          <cell r="C1451" t="str">
            <v>Dilex-EHK</v>
          </cell>
          <cell r="D1451" t="str">
            <v>EHKU7/O7/V4A</v>
          </cell>
          <cell r="E1451" t="str">
            <v>9/32"x9/32"x8'</v>
          </cell>
          <cell r="G1451" t="str">
            <v>EA</v>
          </cell>
          <cell r="J1451" t="str">
            <v>I</v>
          </cell>
          <cell r="K1451">
            <v>3.04</v>
          </cell>
          <cell r="L1451">
            <v>69.209999999999994</v>
          </cell>
          <cell r="M1451">
            <v>0.55000000000000004</v>
          </cell>
          <cell r="N1451">
            <v>31.144499999999994</v>
          </cell>
          <cell r="O1451">
            <v>4.0399999999999998E-2</v>
          </cell>
          <cell r="P1451">
            <v>0</v>
          </cell>
          <cell r="Q1451">
            <v>0</v>
          </cell>
          <cell r="R1451">
            <v>31.184899999999995</v>
          </cell>
          <cell r="S1451">
            <v>1</v>
          </cell>
          <cell r="T1451">
            <v>2.64</v>
          </cell>
          <cell r="U1451">
            <v>82.33</v>
          </cell>
          <cell r="V1451">
            <v>0.02</v>
          </cell>
          <cell r="X1451">
            <v>82.35</v>
          </cell>
          <cell r="Y1451">
            <v>0.31147761770712606</v>
          </cell>
          <cell r="Z1451">
            <v>79.400000000000006</v>
          </cell>
          <cell r="AA1451">
            <v>3.6999999999999998E-2</v>
          </cell>
          <cell r="AB1451" t="str">
            <v>YES</v>
          </cell>
          <cell r="AC1451">
            <v>82.35</v>
          </cell>
          <cell r="AD1451" t="str">
            <v>I</v>
          </cell>
          <cell r="AE1451" t="e">
            <v>#N/A</v>
          </cell>
          <cell r="AF1451" t="e">
            <v>#N/A</v>
          </cell>
          <cell r="AG1451">
            <v>1</v>
          </cell>
          <cell r="AH1451" t="e">
            <v>#N/A</v>
          </cell>
          <cell r="AI1451">
            <v>0</v>
          </cell>
          <cell r="AJ1451">
            <v>0</v>
          </cell>
          <cell r="AL1451" t="e">
            <v>#N/A</v>
          </cell>
          <cell r="AM1451" t="e">
            <v>#N/A</v>
          </cell>
          <cell r="AN1451" t="str">
            <v/>
          </cell>
          <cell r="AO1451" t="str">
            <v>x</v>
          </cell>
        </row>
        <row r="1452">
          <cell r="B1452" t="str">
            <v>SHEHKU9O9V4A</v>
          </cell>
          <cell r="C1452" t="str">
            <v>Dilex-EHK</v>
          </cell>
          <cell r="D1452" t="str">
            <v>EHKU9/O9/V4A</v>
          </cell>
          <cell r="E1452" t="str">
            <v>11/32"x11/32"x8'</v>
          </cell>
          <cell r="G1452" t="str">
            <v>EA</v>
          </cell>
          <cell r="J1452" t="str">
            <v>I</v>
          </cell>
          <cell r="K1452">
            <v>2.56</v>
          </cell>
          <cell r="L1452">
            <v>71.27</v>
          </cell>
          <cell r="M1452">
            <v>0.55000000000000004</v>
          </cell>
          <cell r="N1452">
            <v>32.071499999999993</v>
          </cell>
          <cell r="O1452">
            <v>3.56E-2</v>
          </cell>
          <cell r="P1452">
            <v>0</v>
          </cell>
          <cell r="Q1452">
            <v>0</v>
          </cell>
          <cell r="R1452">
            <v>32.107099999999996</v>
          </cell>
          <cell r="S1452">
            <v>1</v>
          </cell>
          <cell r="T1452">
            <v>2.64</v>
          </cell>
          <cell r="U1452">
            <v>84.76</v>
          </cell>
          <cell r="V1452">
            <v>-0.01</v>
          </cell>
          <cell r="X1452">
            <v>84.75</v>
          </cell>
          <cell r="Y1452">
            <v>0.31119120407615997</v>
          </cell>
          <cell r="Z1452">
            <v>81.75</v>
          </cell>
          <cell r="AA1452">
            <v>3.6999999999999998E-2</v>
          </cell>
          <cell r="AB1452" t="str">
            <v>YES</v>
          </cell>
          <cell r="AC1452">
            <v>84.75</v>
          </cell>
          <cell r="AD1452" t="str">
            <v>I</v>
          </cell>
          <cell r="AE1452" t="e">
            <v>#N/A</v>
          </cell>
          <cell r="AF1452" t="e">
            <v>#N/A</v>
          </cell>
          <cell r="AG1452">
            <v>1</v>
          </cell>
          <cell r="AH1452" t="e">
            <v>#N/A</v>
          </cell>
          <cell r="AI1452">
            <v>0</v>
          </cell>
          <cell r="AJ1452">
            <v>0</v>
          </cell>
          <cell r="AL1452" t="e">
            <v>#N/A</v>
          </cell>
          <cell r="AM1452" t="e">
            <v>#N/A</v>
          </cell>
          <cell r="AN1452" t="str">
            <v/>
          </cell>
          <cell r="AO1452" t="str">
            <v>x</v>
          </cell>
        </row>
        <row r="1453">
          <cell r="B1453" t="str">
            <v>SHEHKU11O11V4A</v>
          </cell>
          <cell r="C1453" t="str">
            <v>Dilex-EHK</v>
          </cell>
          <cell r="D1453" t="str">
            <v>EHKU11/O11/V4A</v>
          </cell>
          <cell r="E1453" t="str">
            <v>7/16"x7/16"x8'</v>
          </cell>
          <cell r="G1453" t="str">
            <v>EA</v>
          </cell>
          <cell r="J1453" t="str">
            <v>I</v>
          </cell>
          <cell r="K1453">
            <v>2.61</v>
          </cell>
          <cell r="L1453">
            <v>73.53</v>
          </cell>
          <cell r="M1453">
            <v>0.55000000000000004</v>
          </cell>
          <cell r="N1453">
            <v>33.088499999999996</v>
          </cell>
          <cell r="O1453">
            <v>3.61E-2</v>
          </cell>
          <cell r="P1453">
            <v>0</v>
          </cell>
          <cell r="Q1453">
            <v>0</v>
          </cell>
          <cell r="R1453">
            <v>33.124599999999994</v>
          </cell>
          <cell r="S1453">
            <v>1</v>
          </cell>
          <cell r="T1453">
            <v>2.64</v>
          </cell>
          <cell r="U1453">
            <v>87.45</v>
          </cell>
          <cell r="V1453">
            <v>0</v>
          </cell>
          <cell r="X1453">
            <v>87.45</v>
          </cell>
          <cell r="Y1453">
            <v>0.31130308228078402</v>
          </cell>
          <cell r="Z1453">
            <v>84.35</v>
          </cell>
          <cell r="AA1453">
            <v>3.6999999999999998E-2</v>
          </cell>
          <cell r="AB1453" t="str">
            <v>YES</v>
          </cell>
          <cell r="AC1453">
            <v>87.45</v>
          </cell>
          <cell r="AD1453" t="str">
            <v>I</v>
          </cell>
          <cell r="AE1453" t="e">
            <v>#N/A</v>
          </cell>
          <cell r="AF1453" t="e">
            <v>#N/A</v>
          </cell>
          <cell r="AG1453">
            <v>1</v>
          </cell>
          <cell r="AH1453" t="e">
            <v>#N/A</v>
          </cell>
          <cell r="AI1453">
            <v>0</v>
          </cell>
          <cell r="AJ1453">
            <v>0</v>
          </cell>
          <cell r="AL1453" t="e">
            <v>#N/A</v>
          </cell>
          <cell r="AM1453" t="e">
            <v>#N/A</v>
          </cell>
          <cell r="AN1453" t="str">
            <v/>
          </cell>
          <cell r="AO1453" t="str">
            <v>x</v>
          </cell>
        </row>
        <row r="1454">
          <cell r="B1454" t="str">
            <v>SHEHKU16O16V4A</v>
          </cell>
          <cell r="C1454" t="str">
            <v>Dilex-EHK</v>
          </cell>
          <cell r="D1454" t="str">
            <v>EHKU16/O16/V4A</v>
          </cell>
          <cell r="E1454" t="str">
            <v>5/8"x5/8"x8'</v>
          </cell>
          <cell r="G1454" t="str">
            <v>EA</v>
          </cell>
          <cell r="J1454" t="str">
            <v>I</v>
          </cell>
          <cell r="K1454">
            <v>3.72</v>
          </cell>
          <cell r="L1454">
            <v>75.010000000000005</v>
          </cell>
          <cell r="M1454">
            <v>0.55000000000000004</v>
          </cell>
          <cell r="N1454">
            <v>33.7545</v>
          </cell>
          <cell r="O1454">
            <v>4.7200000000000006E-2</v>
          </cell>
          <cell r="P1454">
            <v>0</v>
          </cell>
          <cell r="Q1454">
            <v>0</v>
          </cell>
          <cell r="R1454">
            <v>33.801699999999997</v>
          </cell>
          <cell r="S1454">
            <v>1</v>
          </cell>
          <cell r="T1454">
            <v>2.64</v>
          </cell>
          <cell r="U1454">
            <v>89.24</v>
          </cell>
          <cell r="V1454">
            <v>0.01</v>
          </cell>
          <cell r="X1454">
            <v>89.25</v>
          </cell>
          <cell r="Y1454">
            <v>0.31139903234020894</v>
          </cell>
          <cell r="Z1454">
            <v>86.05</v>
          </cell>
          <cell r="AA1454">
            <v>3.6999999999999998E-2</v>
          </cell>
          <cell r="AB1454" t="str">
            <v>YES</v>
          </cell>
          <cell r="AC1454">
            <v>89.25</v>
          </cell>
          <cell r="AD1454" t="str">
            <v>I</v>
          </cell>
          <cell r="AE1454" t="e">
            <v>#N/A</v>
          </cell>
          <cell r="AF1454" t="e">
            <v>#N/A</v>
          </cell>
          <cell r="AG1454">
            <v>1</v>
          </cell>
          <cell r="AH1454" t="e">
            <v>#N/A</v>
          </cell>
          <cell r="AI1454">
            <v>0</v>
          </cell>
          <cell r="AJ1454">
            <v>0</v>
          </cell>
          <cell r="AL1454" t="e">
            <v>#N/A</v>
          </cell>
          <cell r="AM1454" t="e">
            <v>#N/A</v>
          </cell>
          <cell r="AN1454" t="str">
            <v/>
          </cell>
          <cell r="AO1454" t="str">
            <v>x</v>
          </cell>
        </row>
        <row r="1455">
          <cell r="B1455" t="str">
            <v>SHEKEU8O7BW,G,GS,HB,PG,SP</v>
          </cell>
          <cell r="C1455" t="str">
            <v>Dilex-EKE</v>
          </cell>
          <cell r="D1455" t="str">
            <v>EKEU8/O7--</v>
          </cell>
          <cell r="E1455" t="str">
            <v>5/16"x9/32"x8'</v>
          </cell>
          <cell r="G1455" t="str">
            <v>EA</v>
          </cell>
          <cell r="J1455" t="str">
            <v>I</v>
          </cell>
          <cell r="K1455">
            <v>0.49</v>
          </cell>
          <cell r="L1455">
            <v>15.33</v>
          </cell>
          <cell r="M1455">
            <v>0.55000000000000004</v>
          </cell>
          <cell r="N1455">
            <v>6.8984999999999994</v>
          </cell>
          <cell r="O1455">
            <v>1.49E-2</v>
          </cell>
          <cell r="P1455">
            <v>0</v>
          </cell>
          <cell r="Q1455">
            <v>0</v>
          </cell>
          <cell r="R1455">
            <v>6.9133999999999993</v>
          </cell>
          <cell r="S1455">
            <v>1</v>
          </cell>
          <cell r="T1455">
            <v>2.64</v>
          </cell>
          <cell r="U1455">
            <v>18.25</v>
          </cell>
          <cell r="V1455">
            <v>0</v>
          </cell>
          <cell r="X1455">
            <v>18.25</v>
          </cell>
          <cell r="Y1455">
            <v>0.31124283935242858</v>
          </cell>
          <cell r="Z1455">
            <v>17.600000000000001</v>
          </cell>
          <cell r="AA1455">
            <v>3.6999999999999998E-2</v>
          </cell>
          <cell r="AB1455" t="str">
            <v>YES</v>
          </cell>
          <cell r="AC1455">
            <v>18.25</v>
          </cell>
          <cell r="AD1455" t="str">
            <v>I</v>
          </cell>
          <cell r="AE1455" t="e">
            <v>#N/A</v>
          </cell>
          <cell r="AF1455" t="e">
            <v>#N/A</v>
          </cell>
          <cell r="AG1455">
            <v>1</v>
          </cell>
          <cell r="AH1455" t="e">
            <v>#N/A</v>
          </cell>
          <cell r="AI1455">
            <v>0</v>
          </cell>
          <cell r="AJ1455">
            <v>0</v>
          </cell>
          <cell r="AL1455" t="e">
            <v>#N/A</v>
          </cell>
          <cell r="AM1455" t="e">
            <v>#N/A</v>
          </cell>
          <cell r="AN1455" t="str">
            <v/>
          </cell>
          <cell r="AO1455" t="str">
            <v>x</v>
          </cell>
        </row>
        <row r="1456">
          <cell r="B1456" t="str">
            <v>SHEKEU9O8BW,G,GS,HB,PG,SP</v>
          </cell>
          <cell r="C1456" t="str">
            <v>Dilex-EKE</v>
          </cell>
          <cell r="D1456" t="str">
            <v>EKEU9/O8--</v>
          </cell>
          <cell r="E1456" t="str">
            <v>11/32"x5/16"x8'</v>
          </cell>
          <cell r="G1456" t="str">
            <v>EA</v>
          </cell>
          <cell r="J1456" t="str">
            <v>I</v>
          </cell>
          <cell r="K1456">
            <v>0.46</v>
          </cell>
          <cell r="L1456">
            <v>15.73</v>
          </cell>
          <cell r="M1456">
            <v>0.55000000000000004</v>
          </cell>
          <cell r="N1456">
            <v>7.0784999999999991</v>
          </cell>
          <cell r="O1456">
            <v>1.46E-2</v>
          </cell>
          <cell r="P1456">
            <v>0</v>
          </cell>
          <cell r="Q1456">
            <v>0</v>
          </cell>
          <cell r="R1456">
            <v>7.0930999999999989</v>
          </cell>
          <cell r="S1456">
            <v>1</v>
          </cell>
          <cell r="T1456">
            <v>2.64</v>
          </cell>
          <cell r="U1456">
            <v>18.73</v>
          </cell>
          <cell r="V1456">
            <v>0.02</v>
          </cell>
          <cell r="X1456">
            <v>18.75</v>
          </cell>
          <cell r="Y1456">
            <v>0.31218424242424253</v>
          </cell>
          <cell r="Z1456">
            <v>18.05</v>
          </cell>
          <cell r="AA1456">
            <v>3.9E-2</v>
          </cell>
          <cell r="AB1456" t="str">
            <v>YES</v>
          </cell>
          <cell r="AC1456">
            <v>18.75</v>
          </cell>
          <cell r="AD1456" t="str">
            <v>I</v>
          </cell>
          <cell r="AE1456" t="e">
            <v>#N/A</v>
          </cell>
          <cell r="AF1456" t="e">
            <v>#N/A</v>
          </cell>
          <cell r="AG1456">
            <v>1</v>
          </cell>
          <cell r="AH1456" t="e">
            <v>#N/A</v>
          </cell>
          <cell r="AI1456">
            <v>0</v>
          </cell>
          <cell r="AJ1456">
            <v>0</v>
          </cell>
          <cell r="AL1456" t="e">
            <v>#N/A</v>
          </cell>
          <cell r="AM1456" t="e">
            <v>#N/A</v>
          </cell>
          <cell r="AN1456" t="str">
            <v/>
          </cell>
          <cell r="AO1456" t="str">
            <v>x</v>
          </cell>
        </row>
        <row r="1457">
          <cell r="B1457" t="str">
            <v>SHEKEU11O10BW,G,GS,HB,PG,SP</v>
          </cell>
          <cell r="C1457" t="str">
            <v>Dilex-EKE</v>
          </cell>
          <cell r="D1457" t="str">
            <v>EKEU11/O10--</v>
          </cell>
          <cell r="E1457" t="str">
            <v>7/16"x3/8"x8'</v>
          </cell>
          <cell r="G1457" t="str">
            <v>EA</v>
          </cell>
          <cell r="J1457" t="str">
            <v>I</v>
          </cell>
          <cell r="K1457">
            <v>0.52</v>
          </cell>
          <cell r="L1457">
            <v>15.85</v>
          </cell>
          <cell r="M1457">
            <v>0.55000000000000004</v>
          </cell>
          <cell r="N1457">
            <v>7.1324999999999994</v>
          </cell>
          <cell r="O1457">
            <v>1.5200000000000002E-2</v>
          </cell>
          <cell r="P1457">
            <v>0</v>
          </cell>
          <cell r="Q1457">
            <v>0</v>
          </cell>
          <cell r="R1457">
            <v>7.1476999999999995</v>
          </cell>
          <cell r="S1457">
            <v>1</v>
          </cell>
          <cell r="T1457">
            <v>2.64</v>
          </cell>
          <cell r="U1457">
            <v>18.87</v>
          </cell>
          <cell r="V1457">
            <v>3.0000000000001137E-2</v>
          </cell>
          <cell r="X1457">
            <v>18.899999999999999</v>
          </cell>
          <cell r="Y1457">
            <v>0.31239057239057239</v>
          </cell>
          <cell r="Z1457">
            <v>18.2</v>
          </cell>
          <cell r="AA1457">
            <v>3.7999999999999999E-2</v>
          </cell>
          <cell r="AB1457" t="str">
            <v>YES</v>
          </cell>
          <cell r="AC1457">
            <v>18.899999999999999</v>
          </cell>
          <cell r="AD1457" t="str">
            <v>I</v>
          </cell>
          <cell r="AE1457" t="e">
            <v>#N/A</v>
          </cell>
          <cell r="AF1457" t="e">
            <v>#N/A</v>
          </cell>
          <cell r="AG1457">
            <v>1</v>
          </cell>
          <cell r="AH1457" t="e">
            <v>#N/A</v>
          </cell>
          <cell r="AI1457">
            <v>0</v>
          </cell>
          <cell r="AJ1457">
            <v>0</v>
          </cell>
          <cell r="AL1457" t="e">
            <v>#N/A</v>
          </cell>
          <cell r="AM1457" t="e">
            <v>#N/A</v>
          </cell>
          <cell r="AN1457" t="str">
            <v/>
          </cell>
          <cell r="AO1457" t="str">
            <v>x</v>
          </cell>
        </row>
        <row r="1458">
          <cell r="B1458" t="str">
            <v>SHEKEU13O12BW,G,GS,HB,PG,SP</v>
          </cell>
          <cell r="C1458" t="str">
            <v>Dilex-EKE</v>
          </cell>
          <cell r="D1458" t="str">
            <v>EKEU13/O12--</v>
          </cell>
          <cell r="E1458" t="str">
            <v>33/64"x1/2"x8'</v>
          </cell>
          <cell r="G1458" t="str">
            <v>EA</v>
          </cell>
          <cell r="J1458" t="str">
            <v>I</v>
          </cell>
          <cell r="K1458">
            <v>0.52</v>
          </cell>
          <cell r="L1458">
            <v>16.22</v>
          </cell>
          <cell r="M1458">
            <v>0.55000000000000004</v>
          </cell>
          <cell r="N1458">
            <v>7.2989999999999986</v>
          </cell>
          <cell r="O1458">
            <v>1.5200000000000002E-2</v>
          </cell>
          <cell r="P1458">
            <v>0</v>
          </cell>
          <cell r="Q1458">
            <v>0</v>
          </cell>
          <cell r="R1458">
            <v>7.3141999999999987</v>
          </cell>
          <cell r="S1458">
            <v>1</v>
          </cell>
          <cell r="T1458">
            <v>2.64</v>
          </cell>
          <cell r="U1458">
            <v>19.309999999999999</v>
          </cell>
          <cell r="V1458">
            <v>-0.01</v>
          </cell>
          <cell r="X1458">
            <v>19.3</v>
          </cell>
          <cell r="Y1458">
            <v>0.31095619406500263</v>
          </cell>
          <cell r="Z1458">
            <v>18.649999999999999</v>
          </cell>
          <cell r="AA1458">
            <v>3.5000000000000003E-2</v>
          </cell>
          <cell r="AB1458" t="str">
            <v>YES</v>
          </cell>
          <cell r="AC1458">
            <v>19.3</v>
          </cell>
          <cell r="AD1458" t="str">
            <v>I</v>
          </cell>
          <cell r="AE1458" t="e">
            <v>#N/A</v>
          </cell>
          <cell r="AF1458" t="e">
            <v>#N/A</v>
          </cell>
          <cell r="AG1458">
            <v>1</v>
          </cell>
          <cell r="AH1458" t="e">
            <v>#N/A</v>
          </cell>
          <cell r="AI1458">
            <v>0</v>
          </cell>
          <cell r="AJ1458">
            <v>0</v>
          </cell>
          <cell r="AL1458" t="e">
            <v>#N/A</v>
          </cell>
          <cell r="AM1458" t="e">
            <v>#N/A</v>
          </cell>
          <cell r="AN1458" t="str">
            <v/>
          </cell>
          <cell r="AO1458" t="str">
            <v>x</v>
          </cell>
        </row>
        <row r="1459">
          <cell r="B1459" t="str">
            <v>SHEKEU15O14BW,G,GS,HB,PG,SP</v>
          </cell>
          <cell r="C1459" t="str">
            <v>Dilex-EKE</v>
          </cell>
          <cell r="D1459" t="str">
            <v>EKEU15/O14--</v>
          </cell>
          <cell r="E1459" t="str">
            <v>9/16"x17/32"x8'</v>
          </cell>
          <cell r="G1459" t="str">
            <v>EA</v>
          </cell>
          <cell r="J1459" t="str">
            <v>I</v>
          </cell>
          <cell r="K1459">
            <v>0.67</v>
          </cell>
          <cell r="L1459">
            <v>16.71</v>
          </cell>
          <cell r="M1459">
            <v>0.55000000000000004</v>
          </cell>
          <cell r="N1459">
            <v>7.5194999999999999</v>
          </cell>
          <cell r="O1459">
            <v>1.67E-2</v>
          </cell>
          <cell r="P1459">
            <v>0</v>
          </cell>
          <cell r="Q1459">
            <v>0</v>
          </cell>
          <cell r="R1459">
            <v>7.5362</v>
          </cell>
          <cell r="S1459">
            <v>1</v>
          </cell>
          <cell r="T1459">
            <v>2.64</v>
          </cell>
          <cell r="U1459">
            <v>19.899999999999999</v>
          </cell>
          <cell r="V1459">
            <v>0</v>
          </cell>
          <cell r="X1459">
            <v>19.899999999999999</v>
          </cell>
          <cell r="Y1459">
            <v>0.31144814984010966</v>
          </cell>
          <cell r="Z1459">
            <v>19.2</v>
          </cell>
          <cell r="AA1459">
            <v>3.5999999999999997E-2</v>
          </cell>
          <cell r="AB1459" t="str">
            <v>YES</v>
          </cell>
          <cell r="AC1459">
            <v>19.899999999999999</v>
          </cell>
          <cell r="AD1459" t="str">
            <v>I</v>
          </cell>
          <cell r="AE1459" t="e">
            <v>#N/A</v>
          </cell>
          <cell r="AF1459" t="e">
            <v>#N/A</v>
          </cell>
          <cell r="AG1459">
            <v>1</v>
          </cell>
          <cell r="AH1459" t="e">
            <v>#N/A</v>
          </cell>
          <cell r="AI1459">
            <v>0</v>
          </cell>
          <cell r="AJ1459">
            <v>0</v>
          </cell>
          <cell r="AL1459" t="e">
            <v>#N/A</v>
          </cell>
          <cell r="AM1459" t="e">
            <v>#N/A</v>
          </cell>
          <cell r="AN1459" t="str">
            <v/>
          </cell>
          <cell r="AO1459" t="str">
            <v>x</v>
          </cell>
        </row>
        <row r="1460">
          <cell r="B1460" t="str">
            <v>SHEKSB25G,GS,HB,PG</v>
          </cell>
          <cell r="C1460" t="str">
            <v>Dilex-EKSB</v>
          </cell>
          <cell r="D1460" t="str">
            <v>EKSB25--</v>
          </cell>
          <cell r="E1460" t="str">
            <v>3/32" x 8'</v>
          </cell>
          <cell r="G1460" t="str">
            <v>EA</v>
          </cell>
          <cell r="J1460" t="str">
            <v>I</v>
          </cell>
          <cell r="K1460">
            <v>1.79</v>
          </cell>
          <cell r="L1460">
            <v>67.92</v>
          </cell>
          <cell r="M1460">
            <v>0.55000000000000004</v>
          </cell>
          <cell r="N1460">
            <v>30.563999999999997</v>
          </cell>
          <cell r="O1460">
            <v>2.7900000000000001E-2</v>
          </cell>
          <cell r="P1460">
            <v>0</v>
          </cell>
          <cell r="Q1460">
            <v>0</v>
          </cell>
          <cell r="R1460">
            <v>30.591899999999995</v>
          </cell>
          <cell r="S1460">
            <v>1</v>
          </cell>
          <cell r="T1460">
            <v>2.64</v>
          </cell>
          <cell r="U1460">
            <v>80.760000000000005</v>
          </cell>
          <cell r="V1460">
            <v>-0.01</v>
          </cell>
          <cell r="X1460">
            <v>80.75</v>
          </cell>
          <cell r="Y1460">
            <v>0.31118716577540118</v>
          </cell>
          <cell r="Z1460">
            <v>77.900000000000006</v>
          </cell>
          <cell r="AA1460">
            <v>3.6999999999999998E-2</v>
          </cell>
          <cell r="AB1460" t="str">
            <v>YES</v>
          </cell>
          <cell r="AC1460">
            <v>80.75</v>
          </cell>
          <cell r="AD1460" t="str">
            <v>I</v>
          </cell>
          <cell r="AE1460" t="e">
            <v>#N/A</v>
          </cell>
          <cell r="AF1460" t="e">
            <v>#N/A</v>
          </cell>
          <cell r="AG1460">
            <v>1</v>
          </cell>
          <cell r="AH1460" t="e">
            <v>#N/A</v>
          </cell>
          <cell r="AI1460">
            <v>0</v>
          </cell>
          <cell r="AJ1460">
            <v>0</v>
          </cell>
          <cell r="AL1460" t="e">
            <v>#N/A</v>
          </cell>
          <cell r="AM1460" t="e">
            <v>#N/A</v>
          </cell>
          <cell r="AN1460" t="str">
            <v/>
          </cell>
          <cell r="AO1460" t="str">
            <v>x</v>
          </cell>
        </row>
        <row r="1461">
          <cell r="B1461" t="str">
            <v>SHEKSB45G,GS,HB,PG</v>
          </cell>
          <cell r="C1461" t="str">
            <v>Dilex-EKSB</v>
          </cell>
          <cell r="D1461" t="str">
            <v>EKSB45--</v>
          </cell>
          <cell r="E1461" t="str">
            <v>3/16" x 8'</v>
          </cell>
          <cell r="G1461" t="str">
            <v>EA</v>
          </cell>
          <cell r="J1461" t="str">
            <v>I</v>
          </cell>
          <cell r="K1461">
            <v>1.84</v>
          </cell>
          <cell r="L1461">
            <v>71.84</v>
          </cell>
          <cell r="M1461">
            <v>0.55000000000000004</v>
          </cell>
          <cell r="N1461">
            <v>32.327999999999996</v>
          </cell>
          <cell r="O1461">
            <v>2.8400000000000002E-2</v>
          </cell>
          <cell r="P1461">
            <v>0</v>
          </cell>
          <cell r="Q1461">
            <v>0</v>
          </cell>
          <cell r="R1461">
            <v>32.356399999999994</v>
          </cell>
          <cell r="S1461">
            <v>1</v>
          </cell>
          <cell r="T1461">
            <v>2.64</v>
          </cell>
          <cell r="U1461">
            <v>85.42</v>
          </cell>
          <cell r="V1461">
            <v>0.03</v>
          </cell>
          <cell r="X1461">
            <v>85.45</v>
          </cell>
          <cell r="Y1461">
            <v>0.31152933666684413</v>
          </cell>
          <cell r="Z1461">
            <v>82.4</v>
          </cell>
          <cell r="AA1461">
            <v>3.6999999999999998E-2</v>
          </cell>
          <cell r="AB1461" t="str">
            <v>YES</v>
          </cell>
          <cell r="AC1461">
            <v>85.45</v>
          </cell>
          <cell r="AD1461" t="str">
            <v>I</v>
          </cell>
          <cell r="AE1461" t="e">
            <v>#N/A</v>
          </cell>
          <cell r="AF1461" t="e">
            <v>#N/A</v>
          </cell>
          <cell r="AG1461">
            <v>1</v>
          </cell>
          <cell r="AH1461" t="e">
            <v>#N/A</v>
          </cell>
          <cell r="AI1461">
            <v>0</v>
          </cell>
          <cell r="AJ1461">
            <v>0</v>
          </cell>
          <cell r="AL1461" t="e">
            <v>#N/A</v>
          </cell>
          <cell r="AM1461" t="e">
            <v>#N/A</v>
          </cell>
          <cell r="AN1461" t="str">
            <v/>
          </cell>
          <cell r="AO1461" t="str">
            <v>x</v>
          </cell>
        </row>
        <row r="1462">
          <cell r="B1462" t="str">
            <v>SHEKSB60G,GS,HB,PG</v>
          </cell>
          <cell r="C1462" t="str">
            <v>Dilex-EKSB</v>
          </cell>
          <cell r="D1462" t="str">
            <v>EKSB60--</v>
          </cell>
          <cell r="E1462" t="str">
            <v>1/4" x 8'</v>
          </cell>
          <cell r="G1462" t="str">
            <v>EA</v>
          </cell>
          <cell r="J1462" t="str">
            <v>I</v>
          </cell>
          <cell r="K1462">
            <v>2.0099999999999998</v>
          </cell>
          <cell r="L1462">
            <v>74.66</v>
          </cell>
          <cell r="M1462">
            <v>0.55000000000000004</v>
          </cell>
          <cell r="N1462">
            <v>33.596999999999994</v>
          </cell>
          <cell r="O1462">
            <v>3.0100000000000002E-2</v>
          </cell>
          <cell r="P1462">
            <v>0</v>
          </cell>
          <cell r="Q1462">
            <v>0</v>
          </cell>
          <cell r="R1462">
            <v>33.627099999999992</v>
          </cell>
          <cell r="S1462">
            <v>1</v>
          </cell>
          <cell r="T1462">
            <v>2.64</v>
          </cell>
          <cell r="U1462">
            <v>88.78</v>
          </cell>
          <cell r="V1462">
            <v>2.0000000000003126E-2</v>
          </cell>
          <cell r="X1462">
            <v>88.8</v>
          </cell>
          <cell r="Y1462">
            <v>0.31148443898443923</v>
          </cell>
          <cell r="Z1462">
            <v>85.65</v>
          </cell>
          <cell r="AA1462">
            <v>3.6999999999999998E-2</v>
          </cell>
          <cell r="AB1462" t="str">
            <v>YES</v>
          </cell>
          <cell r="AC1462">
            <v>88.8</v>
          </cell>
          <cell r="AD1462" t="str">
            <v>I</v>
          </cell>
          <cell r="AE1462" t="e">
            <v>#N/A</v>
          </cell>
          <cell r="AF1462" t="e">
            <v>#N/A</v>
          </cell>
          <cell r="AG1462">
            <v>1</v>
          </cell>
          <cell r="AH1462" t="e">
            <v>#N/A</v>
          </cell>
          <cell r="AI1462">
            <v>0</v>
          </cell>
          <cell r="AJ1462">
            <v>0</v>
          </cell>
          <cell r="AL1462" t="e">
            <v>#N/A</v>
          </cell>
          <cell r="AM1462" t="e">
            <v>#N/A</v>
          </cell>
          <cell r="AN1462" t="str">
            <v/>
          </cell>
          <cell r="AO1462" t="str">
            <v>x</v>
          </cell>
        </row>
        <row r="1463">
          <cell r="B1463" t="str">
            <v>SHEZMG,CCG6</v>
          </cell>
          <cell r="C1463" t="str">
            <v>Dilex-EZ 6 + 9</v>
          </cell>
          <cell r="D1463" t="str">
            <v>EZ-/--6</v>
          </cell>
          <cell r="E1463" t="str">
            <v>1/4" x 8'</v>
          </cell>
          <cell r="G1463" t="str">
            <v>EA</v>
          </cell>
          <cell r="J1463" t="str">
            <v>I</v>
          </cell>
          <cell r="K1463">
            <v>0.26</v>
          </cell>
          <cell r="L1463">
            <v>13.68</v>
          </cell>
          <cell r="M1463">
            <v>0.55000000000000004</v>
          </cell>
          <cell r="N1463">
            <v>6.1559999999999997</v>
          </cell>
          <cell r="O1463">
            <v>1.26E-2</v>
          </cell>
          <cell r="P1463">
            <v>0</v>
          </cell>
          <cell r="Q1463">
            <v>0</v>
          </cell>
          <cell r="R1463">
            <v>6.1685999999999996</v>
          </cell>
          <cell r="S1463">
            <v>1</v>
          </cell>
          <cell r="T1463">
            <v>2.64</v>
          </cell>
          <cell r="U1463">
            <v>16.29</v>
          </cell>
          <cell r="V1463">
            <v>1.0000000000005116E-2</v>
          </cell>
          <cell r="X1463">
            <v>16.3</v>
          </cell>
          <cell r="Y1463">
            <v>0.31192414947016189</v>
          </cell>
          <cell r="Z1463">
            <v>15.7</v>
          </cell>
          <cell r="AA1463">
            <v>3.7999999999999999E-2</v>
          </cell>
          <cell r="AB1463" t="str">
            <v>YES</v>
          </cell>
          <cell r="AC1463">
            <v>16.3</v>
          </cell>
          <cell r="AD1463" t="str">
            <v>I</v>
          </cell>
          <cell r="AE1463" t="e">
            <v>#N/A</v>
          </cell>
          <cell r="AF1463" t="e">
            <v>#N/A</v>
          </cell>
          <cell r="AG1463">
            <v>1</v>
          </cell>
          <cell r="AH1463" t="e">
            <v>#N/A</v>
          </cell>
          <cell r="AI1463">
            <v>0</v>
          </cell>
          <cell r="AJ1463">
            <v>0</v>
          </cell>
          <cell r="AL1463" t="e">
            <v>#N/A</v>
          </cell>
          <cell r="AM1463" t="e">
            <v>#N/A</v>
          </cell>
          <cell r="AN1463" t="str">
            <v/>
          </cell>
          <cell r="AO1463" t="str">
            <v>x</v>
          </cell>
        </row>
        <row r="1464">
          <cell r="B1464" t="str">
            <v>SHEZMG,CCG9</v>
          </cell>
          <cell r="C1464" t="str">
            <v>Dilex-EZ 6 + 9</v>
          </cell>
          <cell r="D1464" t="str">
            <v>EZ-/--9</v>
          </cell>
          <cell r="E1464" t="str">
            <v>11/32" x 8'</v>
          </cell>
          <cell r="G1464" t="str">
            <v>EA</v>
          </cell>
          <cell r="J1464" t="str">
            <v>I</v>
          </cell>
          <cell r="K1464">
            <v>0.28999999999999998</v>
          </cell>
          <cell r="L1464">
            <v>16.28</v>
          </cell>
          <cell r="M1464">
            <v>0.55000000000000004</v>
          </cell>
          <cell r="N1464">
            <v>7.3259999999999996</v>
          </cell>
          <cell r="O1464">
            <v>1.29E-2</v>
          </cell>
          <cell r="P1464">
            <v>0</v>
          </cell>
          <cell r="Q1464">
            <v>0</v>
          </cell>
          <cell r="R1464">
            <v>7.3388999999999998</v>
          </cell>
          <cell r="S1464">
            <v>1</v>
          </cell>
          <cell r="T1464">
            <v>2.64</v>
          </cell>
          <cell r="U1464">
            <v>19.37</v>
          </cell>
          <cell r="V1464">
            <v>3.0000000000001137E-2</v>
          </cell>
          <cell r="X1464">
            <v>19.399999999999999</v>
          </cell>
          <cell r="Y1464">
            <v>0.31219306466729146</v>
          </cell>
          <cell r="Z1464">
            <v>18.7</v>
          </cell>
          <cell r="AA1464">
            <v>3.6999999999999998E-2</v>
          </cell>
          <cell r="AB1464" t="str">
            <v>YES</v>
          </cell>
          <cell r="AC1464">
            <v>19.399999999999999</v>
          </cell>
          <cell r="AD1464" t="str">
            <v>I</v>
          </cell>
          <cell r="AE1464" t="e">
            <v>#N/A</v>
          </cell>
          <cell r="AF1464" t="e">
            <v>#N/A</v>
          </cell>
          <cell r="AG1464">
            <v>1</v>
          </cell>
          <cell r="AH1464" t="e">
            <v>#N/A</v>
          </cell>
          <cell r="AI1464">
            <v>0</v>
          </cell>
          <cell r="AJ1464">
            <v>0</v>
          </cell>
          <cell r="AL1464" t="e">
            <v>#N/A</v>
          </cell>
          <cell r="AM1464" t="e">
            <v>#N/A</v>
          </cell>
          <cell r="AN1464" t="str">
            <v/>
          </cell>
          <cell r="AO1464" t="str">
            <v>x</v>
          </cell>
        </row>
        <row r="1465">
          <cell r="B1465" t="str">
            <v>SHHKU12O9BW,G,HB</v>
          </cell>
          <cell r="C1465" t="str">
            <v>Dilex-HK</v>
          </cell>
          <cell r="D1465" t="str">
            <v>HKU12/O9--</v>
          </cell>
          <cell r="E1465" t="str">
            <v>1/2"x11/32"x8'</v>
          </cell>
          <cell r="G1465" t="str">
            <v>EA</v>
          </cell>
          <cell r="J1465" t="str">
            <v>I</v>
          </cell>
          <cell r="K1465">
            <v>1.56</v>
          </cell>
          <cell r="L1465">
            <v>29.36</v>
          </cell>
          <cell r="M1465">
            <v>0.55000000000000004</v>
          </cell>
          <cell r="N1465">
            <v>13.211999999999998</v>
          </cell>
          <cell r="O1465">
            <v>2.5600000000000001E-2</v>
          </cell>
          <cell r="P1465">
            <v>0</v>
          </cell>
          <cell r="Q1465">
            <v>0</v>
          </cell>
          <cell r="R1465">
            <v>13.237599999999999</v>
          </cell>
          <cell r="S1465">
            <v>1</v>
          </cell>
          <cell r="T1465">
            <v>2.64</v>
          </cell>
          <cell r="U1465">
            <v>34.950000000000003</v>
          </cell>
          <cell r="V1465">
            <v>0</v>
          </cell>
          <cell r="X1465">
            <v>34.950000000000003</v>
          </cell>
          <cell r="Y1465">
            <v>0.31134867993237114</v>
          </cell>
          <cell r="Z1465">
            <v>33.700000000000003</v>
          </cell>
          <cell r="AA1465">
            <v>3.6999999999999998E-2</v>
          </cell>
          <cell r="AB1465" t="str">
            <v>YES</v>
          </cell>
          <cell r="AC1465">
            <v>34.950000000000003</v>
          </cell>
          <cell r="AD1465" t="str">
            <v>I</v>
          </cell>
          <cell r="AE1465" t="e">
            <v>#N/A</v>
          </cell>
          <cell r="AF1465" t="e">
            <v>#N/A</v>
          </cell>
          <cell r="AG1465">
            <v>1</v>
          </cell>
          <cell r="AH1465" t="e">
            <v>#N/A</v>
          </cell>
          <cell r="AI1465">
            <v>0</v>
          </cell>
          <cell r="AJ1465">
            <v>0</v>
          </cell>
          <cell r="AL1465" t="e">
            <v>#N/A</v>
          </cell>
          <cell r="AM1465" t="e">
            <v>#N/A</v>
          </cell>
          <cell r="AN1465" t="str">
            <v/>
          </cell>
          <cell r="AO1465" t="str">
            <v>x</v>
          </cell>
        </row>
        <row r="1466">
          <cell r="B1466" t="str">
            <v>SHAHKBW,G,HB</v>
          </cell>
          <cell r="C1466" t="str">
            <v>Dilex-HK</v>
          </cell>
          <cell r="D1466" t="str">
            <v>A/HK/--</v>
          </cell>
          <cell r="G1466" t="str">
            <v>EA</v>
          </cell>
          <cell r="J1466" t="str">
            <v>I</v>
          </cell>
          <cell r="K1466">
            <v>0.02</v>
          </cell>
          <cell r="L1466">
            <v>3.86</v>
          </cell>
          <cell r="M1466">
            <v>0.55000000000000004</v>
          </cell>
          <cell r="N1466">
            <v>1.7369999999999999</v>
          </cell>
          <cell r="O1466">
            <v>1.0200000000000001E-2</v>
          </cell>
          <cell r="P1466">
            <v>0</v>
          </cell>
          <cell r="Q1466">
            <v>0</v>
          </cell>
          <cell r="R1466">
            <v>1.7471999999999999</v>
          </cell>
          <cell r="S1466">
            <v>1</v>
          </cell>
          <cell r="T1466">
            <v>2.64</v>
          </cell>
          <cell r="U1466">
            <v>4.6100000000000003</v>
          </cell>
          <cell r="V1466">
            <v>-0.01</v>
          </cell>
          <cell r="X1466">
            <v>4.5999999999999996</v>
          </cell>
          <cell r="Y1466">
            <v>0.30940711462450593</v>
          </cell>
          <cell r="Z1466">
            <v>4.45</v>
          </cell>
          <cell r="AA1466">
            <v>3.4000000000000002E-2</v>
          </cell>
          <cell r="AB1466" t="str">
            <v>YES</v>
          </cell>
          <cell r="AC1466">
            <v>4.5999999999999996</v>
          </cell>
          <cell r="AD1466" t="str">
            <v>I</v>
          </cell>
          <cell r="AE1466" t="e">
            <v>#N/A</v>
          </cell>
          <cell r="AF1466" t="e">
            <v>#N/A</v>
          </cell>
          <cell r="AG1466">
            <v>1</v>
          </cell>
          <cell r="AH1466" t="e">
            <v>#N/A</v>
          </cell>
          <cell r="AI1466">
            <v>0</v>
          </cell>
          <cell r="AJ1466">
            <v>0</v>
          </cell>
          <cell r="AL1466" t="e">
            <v>#N/A</v>
          </cell>
          <cell r="AM1466" t="e">
            <v>#N/A</v>
          </cell>
          <cell r="AN1466" t="str">
            <v/>
          </cell>
          <cell r="AO1466" t="str">
            <v>x</v>
          </cell>
        </row>
        <row r="1467">
          <cell r="B1467" t="str">
            <v>SHIHK2R18BW,G,HB</v>
          </cell>
          <cell r="C1467" t="str">
            <v>Dilex-HK</v>
          </cell>
          <cell r="D1467" t="str">
            <v>I/HK2R18/--</v>
          </cell>
          <cell r="G1467" t="str">
            <v>EA</v>
          </cell>
          <cell r="J1467" t="str">
            <v>I</v>
          </cell>
          <cell r="K1467">
            <v>0.02</v>
          </cell>
          <cell r="L1467">
            <v>3.86</v>
          </cell>
          <cell r="M1467">
            <v>0.55000000000000004</v>
          </cell>
          <cell r="N1467">
            <v>1.7369999999999999</v>
          </cell>
          <cell r="O1467">
            <v>1.0200000000000001E-2</v>
          </cell>
          <cell r="P1467">
            <v>0</v>
          </cell>
          <cell r="Q1467">
            <v>0</v>
          </cell>
          <cell r="R1467">
            <v>1.7471999999999999</v>
          </cell>
          <cell r="S1467">
            <v>1</v>
          </cell>
          <cell r="T1467">
            <v>2.64</v>
          </cell>
          <cell r="U1467">
            <v>4.6100000000000003</v>
          </cell>
          <cell r="V1467">
            <v>-0.01</v>
          </cell>
          <cell r="X1467">
            <v>4.5999999999999996</v>
          </cell>
          <cell r="Y1467">
            <v>0.30940711462450593</v>
          </cell>
          <cell r="Z1467">
            <v>4.45</v>
          </cell>
          <cell r="AA1467">
            <v>3.4000000000000002E-2</v>
          </cell>
          <cell r="AB1467" t="str">
            <v>YES</v>
          </cell>
          <cell r="AC1467">
            <v>4.5999999999999996</v>
          </cell>
          <cell r="AD1467" t="str">
            <v>I</v>
          </cell>
          <cell r="AE1467" t="e">
            <v>#N/A</v>
          </cell>
          <cell r="AF1467" t="e">
            <v>#N/A</v>
          </cell>
          <cell r="AG1467">
            <v>1</v>
          </cell>
          <cell r="AH1467" t="e">
            <v>#N/A</v>
          </cell>
          <cell r="AI1467">
            <v>0</v>
          </cell>
          <cell r="AJ1467">
            <v>0</v>
          </cell>
          <cell r="AL1467" t="e">
            <v>#N/A</v>
          </cell>
          <cell r="AM1467" t="e">
            <v>#N/A</v>
          </cell>
          <cell r="AN1467" t="str">
            <v/>
          </cell>
          <cell r="AO1467" t="str">
            <v>x</v>
          </cell>
        </row>
        <row r="1468">
          <cell r="B1468" t="str">
            <v>SHIHK3R18BW,G,HB</v>
          </cell>
          <cell r="C1468" t="str">
            <v>Dilex-HK</v>
          </cell>
          <cell r="D1468" t="str">
            <v>I/HK3R18/--</v>
          </cell>
          <cell r="G1468" t="str">
            <v>EA</v>
          </cell>
          <cell r="J1468" t="str">
            <v>I</v>
          </cell>
          <cell r="K1468">
            <v>0.03</v>
          </cell>
          <cell r="L1468">
            <v>3.86</v>
          </cell>
          <cell r="M1468">
            <v>0.55000000000000004</v>
          </cell>
          <cell r="N1468">
            <v>1.7369999999999999</v>
          </cell>
          <cell r="O1468">
            <v>1.03E-2</v>
          </cell>
          <cell r="P1468">
            <v>0</v>
          </cell>
          <cell r="Q1468">
            <v>0</v>
          </cell>
          <cell r="R1468">
            <v>1.7472999999999999</v>
          </cell>
          <cell r="S1468">
            <v>1</v>
          </cell>
          <cell r="T1468">
            <v>2.64</v>
          </cell>
          <cell r="U1468">
            <v>4.6100000000000003</v>
          </cell>
          <cell r="V1468">
            <v>-0.01</v>
          </cell>
          <cell r="X1468">
            <v>4.5999999999999996</v>
          </cell>
          <cell r="Y1468">
            <v>0.3093675889328063</v>
          </cell>
          <cell r="Z1468">
            <v>4.45</v>
          </cell>
          <cell r="AA1468">
            <v>3.4000000000000002E-2</v>
          </cell>
          <cell r="AB1468" t="str">
            <v>YES</v>
          </cell>
          <cell r="AC1468">
            <v>4.5999999999999996</v>
          </cell>
          <cell r="AD1468" t="str">
            <v>I</v>
          </cell>
          <cell r="AE1468" t="e">
            <v>#N/A</v>
          </cell>
          <cell r="AF1468" t="e">
            <v>#N/A</v>
          </cell>
          <cell r="AG1468">
            <v>1</v>
          </cell>
          <cell r="AH1468" t="e">
            <v>#N/A</v>
          </cell>
          <cell r="AI1468">
            <v>0</v>
          </cell>
          <cell r="AJ1468">
            <v>0</v>
          </cell>
          <cell r="AL1468" t="e">
            <v>#N/A</v>
          </cell>
          <cell r="AM1468" t="e">
            <v>#N/A</v>
          </cell>
          <cell r="AN1468" t="str">
            <v/>
          </cell>
          <cell r="AO1468" t="str">
            <v>x</v>
          </cell>
        </row>
        <row r="1469">
          <cell r="B1469" t="str">
            <v>SHVHK</v>
          </cell>
          <cell r="C1469" t="str">
            <v>Dilex-HK</v>
          </cell>
          <cell r="D1469" t="str">
            <v>V/HK</v>
          </cell>
          <cell r="G1469" t="str">
            <v>EA</v>
          </cell>
          <cell r="J1469" t="str">
            <v>I</v>
          </cell>
          <cell r="K1469">
            <v>0.09</v>
          </cell>
          <cell r="L1469">
            <v>1.64</v>
          </cell>
          <cell r="M1469">
            <v>0.55000000000000004</v>
          </cell>
          <cell r="N1469">
            <v>0.73799999999999988</v>
          </cell>
          <cell r="O1469">
            <v>1.09E-2</v>
          </cell>
          <cell r="P1469">
            <v>0</v>
          </cell>
          <cell r="Q1469">
            <v>0</v>
          </cell>
          <cell r="R1469">
            <v>0.7488999999999999</v>
          </cell>
          <cell r="S1469">
            <v>1</v>
          </cell>
          <cell r="T1469">
            <v>2.64</v>
          </cell>
          <cell r="U1469">
            <v>1.98</v>
          </cell>
          <cell r="V1469">
            <v>2.0000000000003126E-2</v>
          </cell>
          <cell r="X1469">
            <v>2</v>
          </cell>
          <cell r="Y1469">
            <v>0.31918181818181834</v>
          </cell>
          <cell r="Z1469">
            <v>1.9</v>
          </cell>
          <cell r="AA1469">
            <v>5.2999999999999999E-2</v>
          </cell>
          <cell r="AB1469" t="str">
            <v>YES</v>
          </cell>
          <cell r="AC1469">
            <v>2</v>
          </cell>
          <cell r="AD1469" t="str">
            <v>I</v>
          </cell>
          <cell r="AE1469" t="e">
            <v>#N/A</v>
          </cell>
          <cell r="AF1469" t="e">
            <v>#N/A</v>
          </cell>
          <cell r="AG1469">
            <v>1</v>
          </cell>
          <cell r="AH1469" t="e">
            <v>#N/A</v>
          </cell>
          <cell r="AI1469">
            <v>0</v>
          </cell>
          <cell r="AJ1469">
            <v>0</v>
          </cell>
          <cell r="AL1469" t="e">
            <v>#N/A</v>
          </cell>
          <cell r="AM1469" t="e">
            <v>#N/A</v>
          </cell>
          <cell r="AN1469" t="str">
            <v/>
          </cell>
          <cell r="AO1469" t="str">
            <v>x</v>
          </cell>
        </row>
        <row r="1470">
          <cell r="B1470" t="str">
            <v>SHELHKG</v>
          </cell>
          <cell r="C1470" t="str">
            <v>Dilex-HK</v>
          </cell>
          <cell r="D1470" t="str">
            <v>EL/HK/G</v>
          </cell>
          <cell r="G1470" t="str">
            <v>EA</v>
          </cell>
          <cell r="I1470" t="str">
            <v>a</v>
          </cell>
          <cell r="J1470" t="str">
            <v>I</v>
          </cell>
          <cell r="K1470">
            <v>0.01</v>
          </cell>
          <cell r="L1470">
            <v>3.86</v>
          </cell>
          <cell r="M1470">
            <v>0.55000000000000004</v>
          </cell>
          <cell r="N1470">
            <v>1.7369999999999999</v>
          </cell>
          <cell r="O1470">
            <v>1.01E-2</v>
          </cell>
          <cell r="P1470">
            <v>0</v>
          </cell>
          <cell r="Q1470">
            <v>0</v>
          </cell>
          <cell r="R1470">
            <v>1.7470999999999999</v>
          </cell>
          <cell r="S1470">
            <v>1</v>
          </cell>
          <cell r="T1470">
            <v>2.64</v>
          </cell>
          <cell r="U1470">
            <v>4.6100000000000003</v>
          </cell>
          <cell r="V1470">
            <v>-0.01</v>
          </cell>
          <cell r="X1470">
            <v>4.5999999999999996</v>
          </cell>
          <cell r="Y1470">
            <v>0.30944664031620556</v>
          </cell>
          <cell r="Z1470">
            <v>4.45</v>
          </cell>
          <cell r="AA1470">
            <v>3.4000000000000002E-2</v>
          </cell>
          <cell r="AB1470" t="str">
            <v>YES</v>
          </cell>
          <cell r="AC1470">
            <v>4.5999999999999996</v>
          </cell>
          <cell r="AD1470" t="str">
            <v>I</v>
          </cell>
          <cell r="AE1470" t="e">
            <v>#N/A</v>
          </cell>
          <cell r="AF1470" t="e">
            <v>#N/A</v>
          </cell>
          <cell r="AG1470">
            <v>1</v>
          </cell>
          <cell r="AH1470" t="e">
            <v>#N/A</v>
          </cell>
          <cell r="AI1470">
            <v>0</v>
          </cell>
          <cell r="AJ1470">
            <v>0</v>
          </cell>
          <cell r="AL1470" t="e">
            <v>#N/A</v>
          </cell>
          <cell r="AM1470" t="e">
            <v>#N/A</v>
          </cell>
          <cell r="AN1470" t="str">
            <v/>
          </cell>
          <cell r="AO1470" t="str">
            <v>x</v>
          </cell>
        </row>
        <row r="1471">
          <cell r="B1471" t="str">
            <v>SHERHKG</v>
          </cell>
          <cell r="C1471" t="str">
            <v>Dilex-HK</v>
          </cell>
          <cell r="D1471" t="str">
            <v>ER/HK/G</v>
          </cell>
          <cell r="G1471" t="str">
            <v>EA</v>
          </cell>
          <cell r="I1471" t="str">
            <v>a</v>
          </cell>
          <cell r="J1471" t="str">
            <v>I</v>
          </cell>
          <cell r="K1471">
            <v>0.04</v>
          </cell>
          <cell r="L1471">
            <v>3.86</v>
          </cell>
          <cell r="M1471">
            <v>0.55000000000000004</v>
          </cell>
          <cell r="N1471">
            <v>1.7369999999999999</v>
          </cell>
          <cell r="O1471">
            <v>1.04E-2</v>
          </cell>
          <cell r="P1471">
            <v>0</v>
          </cell>
          <cell r="Q1471">
            <v>0</v>
          </cell>
          <cell r="R1471">
            <v>1.7473999999999998</v>
          </cell>
          <cell r="S1471">
            <v>1</v>
          </cell>
          <cell r="T1471">
            <v>2.64</v>
          </cell>
          <cell r="U1471">
            <v>4.6100000000000003</v>
          </cell>
          <cell r="V1471">
            <v>-0.01</v>
          </cell>
          <cell r="X1471">
            <v>4.5999999999999996</v>
          </cell>
          <cell r="Y1471">
            <v>0.30932806324110673</v>
          </cell>
          <cell r="Z1471">
            <v>4.45</v>
          </cell>
          <cell r="AA1471">
            <v>3.4000000000000002E-2</v>
          </cell>
          <cell r="AB1471" t="str">
            <v>YES</v>
          </cell>
          <cell r="AC1471">
            <v>4.5999999999999996</v>
          </cell>
          <cell r="AD1471" t="str">
            <v>I</v>
          </cell>
          <cell r="AE1471" t="e">
            <v>#N/A</v>
          </cell>
          <cell r="AF1471" t="e">
            <v>#N/A</v>
          </cell>
          <cell r="AG1471">
            <v>1</v>
          </cell>
          <cell r="AH1471" t="e">
            <v>#N/A</v>
          </cell>
          <cell r="AI1471">
            <v>0</v>
          </cell>
          <cell r="AJ1471">
            <v>0</v>
          </cell>
          <cell r="AL1471" t="e">
            <v>#N/A</v>
          </cell>
          <cell r="AM1471" t="e">
            <v>#N/A</v>
          </cell>
          <cell r="AN1471" t="str">
            <v/>
          </cell>
          <cell r="AO1471" t="str">
            <v>x</v>
          </cell>
        </row>
        <row r="1472">
          <cell r="B1472" t="str">
            <v>SHHKSV2AU8O7G,GS,HB,PG</v>
          </cell>
          <cell r="C1472" t="str">
            <v>Dilex-HKS</v>
          </cell>
          <cell r="D1472" t="str">
            <v>HKSV2AU8/O7--</v>
          </cell>
          <cell r="E1472" t="str">
            <v>5/16"x9/32"x8'</v>
          </cell>
          <cell r="G1472" t="str">
            <v>EA</v>
          </cell>
          <cell r="J1472" t="str">
            <v>I</v>
          </cell>
          <cell r="K1472">
            <v>4.53</v>
          </cell>
          <cell r="L1472">
            <v>110.86</v>
          </cell>
          <cell r="M1472">
            <v>0.55000000000000004</v>
          </cell>
          <cell r="N1472">
            <v>49.886999999999993</v>
          </cell>
          <cell r="O1472">
            <v>5.5300000000000002E-2</v>
          </cell>
          <cell r="P1472">
            <v>0</v>
          </cell>
          <cell r="Q1472">
            <v>0</v>
          </cell>
          <cell r="R1472">
            <v>49.942299999999996</v>
          </cell>
          <cell r="S1472">
            <v>1</v>
          </cell>
          <cell r="T1472">
            <v>2.64</v>
          </cell>
          <cell r="U1472">
            <v>131.85</v>
          </cell>
          <cell r="V1472">
            <v>0</v>
          </cell>
          <cell r="X1472">
            <v>131.85</v>
          </cell>
          <cell r="Y1472">
            <v>0.31130692591443448</v>
          </cell>
          <cell r="Z1472">
            <v>127.15</v>
          </cell>
          <cell r="AA1472">
            <v>3.6999999999999998E-2</v>
          </cell>
          <cell r="AB1472" t="str">
            <v>YES</v>
          </cell>
          <cell r="AC1472">
            <v>131.85</v>
          </cell>
          <cell r="AD1472" t="str">
            <v>I</v>
          </cell>
          <cell r="AE1472" t="e">
            <v>#N/A</v>
          </cell>
          <cell r="AF1472" t="e">
            <v>#N/A</v>
          </cell>
          <cell r="AG1472">
            <v>1</v>
          </cell>
          <cell r="AH1472" t="e">
            <v>#N/A</v>
          </cell>
          <cell r="AI1472">
            <v>0</v>
          </cell>
          <cell r="AJ1472">
            <v>0</v>
          </cell>
          <cell r="AL1472" t="e">
            <v>#N/A</v>
          </cell>
          <cell r="AM1472" t="e">
            <v>#N/A</v>
          </cell>
          <cell r="AN1472" t="str">
            <v/>
          </cell>
          <cell r="AO1472" t="str">
            <v>x</v>
          </cell>
        </row>
        <row r="1473">
          <cell r="B1473" t="str">
            <v>SHHKSV2AU10O7G,GS,HB,PG</v>
          </cell>
          <cell r="C1473" t="str">
            <v>Dilex-HKS</v>
          </cell>
          <cell r="D1473" t="str">
            <v>HKSV2AU10/O7--</v>
          </cell>
          <cell r="E1473" t="str">
            <v>3/8"x9/32"x8'</v>
          </cell>
          <cell r="G1473" t="str">
            <v>EA</v>
          </cell>
          <cell r="J1473" t="str">
            <v>I</v>
          </cell>
          <cell r="K1473">
            <v>4.58</v>
          </cell>
          <cell r="L1473">
            <v>111.94</v>
          </cell>
          <cell r="M1473">
            <v>0.55000000000000004</v>
          </cell>
          <cell r="N1473">
            <v>50.372999999999998</v>
          </cell>
          <cell r="O1473">
            <v>5.5800000000000002E-2</v>
          </cell>
          <cell r="P1473">
            <v>0</v>
          </cell>
          <cell r="Q1473">
            <v>0</v>
          </cell>
          <cell r="R1473">
            <v>50.428799999999995</v>
          </cell>
          <cell r="S1473">
            <v>1</v>
          </cell>
          <cell r="T1473">
            <v>2.64</v>
          </cell>
          <cell r="U1473">
            <v>133.13</v>
          </cell>
          <cell r="V1473">
            <v>0.02</v>
          </cell>
          <cell r="X1473">
            <v>133.15</v>
          </cell>
          <cell r="Y1473">
            <v>0.31138770354692269</v>
          </cell>
          <cell r="Z1473">
            <v>128.4</v>
          </cell>
          <cell r="AA1473">
            <v>3.6999999999999998E-2</v>
          </cell>
          <cell r="AB1473" t="str">
            <v>YES</v>
          </cell>
          <cell r="AC1473">
            <v>133.15</v>
          </cell>
          <cell r="AD1473" t="str">
            <v>I</v>
          </cell>
          <cell r="AE1473" t="e">
            <v>#N/A</v>
          </cell>
          <cell r="AF1473" t="e">
            <v>#N/A</v>
          </cell>
          <cell r="AG1473">
            <v>1</v>
          </cell>
          <cell r="AH1473" t="e">
            <v>#N/A</v>
          </cell>
          <cell r="AI1473">
            <v>0</v>
          </cell>
          <cell r="AJ1473">
            <v>0</v>
          </cell>
          <cell r="AL1473" t="e">
            <v>#N/A</v>
          </cell>
          <cell r="AM1473" t="e">
            <v>#N/A</v>
          </cell>
          <cell r="AN1473" t="str">
            <v/>
          </cell>
          <cell r="AO1473" t="str">
            <v>x</v>
          </cell>
        </row>
        <row r="1474">
          <cell r="B1474" t="str">
            <v>SHHKSV2AU12O7G,GS,HB,PG</v>
          </cell>
          <cell r="C1474" t="str">
            <v>Dilex-HKS</v>
          </cell>
          <cell r="D1474" t="str">
            <v>HKSV2AU12/O7--</v>
          </cell>
          <cell r="E1474" t="str">
            <v>15/32"x9/32"x8'</v>
          </cell>
          <cell r="G1474" t="str">
            <v>EA</v>
          </cell>
          <cell r="J1474" t="str">
            <v>I</v>
          </cell>
          <cell r="K1474">
            <v>4.8099999999999996</v>
          </cell>
          <cell r="L1474">
            <v>112.49</v>
          </cell>
          <cell r="M1474">
            <v>0.55000000000000004</v>
          </cell>
          <cell r="N1474">
            <v>50.620499999999993</v>
          </cell>
          <cell r="O1474">
            <v>5.8099999999999999E-2</v>
          </cell>
          <cell r="P1474">
            <v>0</v>
          </cell>
          <cell r="Q1474">
            <v>0</v>
          </cell>
          <cell r="R1474">
            <v>50.678599999999996</v>
          </cell>
          <cell r="S1474">
            <v>1</v>
          </cell>
          <cell r="T1474">
            <v>2.64</v>
          </cell>
          <cell r="U1474">
            <v>133.79</v>
          </cell>
          <cell r="V1474">
            <v>1.0000000000005116E-2</v>
          </cell>
          <cell r="X1474">
            <v>133.80000000000001</v>
          </cell>
          <cell r="Y1474">
            <v>0.31133849707840761</v>
          </cell>
          <cell r="Z1474">
            <v>129.05000000000001</v>
          </cell>
          <cell r="AA1474">
            <v>3.6999999999999998E-2</v>
          </cell>
          <cell r="AB1474" t="str">
            <v>YES</v>
          </cell>
          <cell r="AC1474">
            <v>133.80000000000001</v>
          </cell>
          <cell r="AD1474" t="str">
            <v>I</v>
          </cell>
          <cell r="AE1474" t="e">
            <v>#N/A</v>
          </cell>
          <cell r="AF1474" t="e">
            <v>#N/A</v>
          </cell>
          <cell r="AG1474">
            <v>1</v>
          </cell>
          <cell r="AH1474" t="e">
            <v>#N/A</v>
          </cell>
          <cell r="AI1474">
            <v>0</v>
          </cell>
          <cell r="AJ1474">
            <v>0</v>
          </cell>
          <cell r="AL1474" t="e">
            <v>#N/A</v>
          </cell>
          <cell r="AM1474" t="e">
            <v>#N/A</v>
          </cell>
          <cell r="AN1474" t="str">
            <v/>
          </cell>
          <cell r="AO1474" t="str">
            <v>x</v>
          </cell>
        </row>
        <row r="1475">
          <cell r="B1475" t="str">
            <v>SHHKSV2AU14O7G,GS,HB,PG</v>
          </cell>
          <cell r="C1475" t="str">
            <v>Dilex-HKS</v>
          </cell>
          <cell r="D1475" t="str">
            <v>HKSV2AU14/O7--</v>
          </cell>
          <cell r="E1475" t="str">
            <v>17/32"x9/32"x8'</v>
          </cell>
          <cell r="G1475" t="str">
            <v>EA</v>
          </cell>
          <cell r="J1475" t="str">
            <v>I</v>
          </cell>
          <cell r="K1475">
            <v>4.8099999999999996</v>
          </cell>
          <cell r="L1475">
            <v>114.11</v>
          </cell>
          <cell r="M1475">
            <v>0.55000000000000004</v>
          </cell>
          <cell r="N1475">
            <v>51.349499999999992</v>
          </cell>
          <cell r="O1475">
            <v>5.8099999999999999E-2</v>
          </cell>
          <cell r="P1475">
            <v>0</v>
          </cell>
          <cell r="Q1475">
            <v>0</v>
          </cell>
          <cell r="R1475">
            <v>51.407599999999995</v>
          </cell>
          <cell r="S1475">
            <v>1</v>
          </cell>
          <cell r="T1475">
            <v>2.64</v>
          </cell>
          <cell r="U1475">
            <v>135.72</v>
          </cell>
          <cell r="V1475">
            <v>0.03</v>
          </cell>
          <cell r="X1475">
            <v>135.75</v>
          </cell>
          <cell r="Y1475">
            <v>0.3114669345387579</v>
          </cell>
          <cell r="Z1475">
            <v>130.9</v>
          </cell>
          <cell r="AA1475">
            <v>3.6999999999999998E-2</v>
          </cell>
          <cell r="AB1475" t="str">
            <v>YES</v>
          </cell>
          <cell r="AC1475">
            <v>135.75</v>
          </cell>
          <cell r="AD1475" t="str">
            <v>I</v>
          </cell>
          <cell r="AE1475" t="e">
            <v>#N/A</v>
          </cell>
          <cell r="AF1475" t="e">
            <v>#N/A</v>
          </cell>
          <cell r="AG1475">
            <v>1</v>
          </cell>
          <cell r="AH1475" t="e">
            <v>#N/A</v>
          </cell>
          <cell r="AI1475">
            <v>0</v>
          </cell>
          <cell r="AJ1475">
            <v>0</v>
          </cell>
          <cell r="AL1475" t="e">
            <v>#N/A</v>
          </cell>
          <cell r="AM1475" t="e">
            <v>#N/A</v>
          </cell>
          <cell r="AN1475" t="str">
            <v/>
          </cell>
          <cell r="AO1475" t="str">
            <v>x</v>
          </cell>
        </row>
        <row r="1476">
          <cell r="B1476" t="str">
            <v>SHHKSV2AU16O7G,GS,HB,PG</v>
          </cell>
          <cell r="C1476" t="str">
            <v>Dilex-HKS</v>
          </cell>
          <cell r="D1476" t="str">
            <v>HKSV2AU16/O7--</v>
          </cell>
          <cell r="E1476" t="str">
            <v>5/8"x9/32"x8'</v>
          </cell>
          <cell r="G1476" t="str">
            <v>EA</v>
          </cell>
          <cell r="J1476" t="str">
            <v>I</v>
          </cell>
          <cell r="K1476">
            <v>4.92</v>
          </cell>
          <cell r="L1476">
            <v>115.22</v>
          </cell>
          <cell r="M1476">
            <v>0.55000000000000004</v>
          </cell>
          <cell r="N1476">
            <v>51.848999999999997</v>
          </cell>
          <cell r="O1476">
            <v>5.9200000000000003E-2</v>
          </cell>
          <cell r="P1476">
            <v>0</v>
          </cell>
          <cell r="Q1476">
            <v>0</v>
          </cell>
          <cell r="R1476">
            <v>51.908199999999994</v>
          </cell>
          <cell r="S1476">
            <v>1</v>
          </cell>
          <cell r="T1476">
            <v>2.64</v>
          </cell>
          <cell r="U1476">
            <v>137.04</v>
          </cell>
          <cell r="V1476">
            <v>0.01</v>
          </cell>
          <cell r="X1476">
            <v>137.05000000000001</v>
          </cell>
          <cell r="Y1476">
            <v>0.31135683725249597</v>
          </cell>
          <cell r="Z1476">
            <v>132.15</v>
          </cell>
          <cell r="AA1476">
            <v>3.6999999999999998E-2</v>
          </cell>
          <cell r="AB1476" t="str">
            <v>YES</v>
          </cell>
          <cell r="AC1476">
            <v>137.05000000000001</v>
          </cell>
          <cell r="AD1476" t="str">
            <v>I</v>
          </cell>
          <cell r="AE1476" t="e">
            <v>#N/A</v>
          </cell>
          <cell r="AF1476" t="e">
            <v>#N/A</v>
          </cell>
          <cell r="AG1476">
            <v>1</v>
          </cell>
          <cell r="AH1476" t="e">
            <v>#N/A</v>
          </cell>
          <cell r="AI1476">
            <v>0</v>
          </cell>
          <cell r="AJ1476">
            <v>0</v>
          </cell>
          <cell r="AL1476" t="e">
            <v>#N/A</v>
          </cell>
          <cell r="AM1476" t="e">
            <v>#N/A</v>
          </cell>
          <cell r="AN1476" t="str">
            <v/>
          </cell>
          <cell r="AO1476" t="str">
            <v>x</v>
          </cell>
        </row>
        <row r="1477">
          <cell r="B1477" t="str">
            <v>SHHKSV2AU18O7G,GS,HB,PG</v>
          </cell>
          <cell r="C1477" t="str">
            <v>Dilex-HKS</v>
          </cell>
          <cell r="D1477" t="str">
            <v>HKSV2AU18/O7--</v>
          </cell>
          <cell r="E1477" t="str">
            <v>23/32"x9/32"x8'</v>
          </cell>
          <cell r="G1477" t="str">
            <v>EA</v>
          </cell>
          <cell r="J1477" t="str">
            <v>I</v>
          </cell>
          <cell r="K1477">
            <v>4.92</v>
          </cell>
          <cell r="L1477">
            <v>115.76</v>
          </cell>
          <cell r="M1477">
            <v>0.55000000000000004</v>
          </cell>
          <cell r="N1477">
            <v>52.091999999999999</v>
          </cell>
          <cell r="O1477">
            <v>5.9200000000000003E-2</v>
          </cell>
          <cell r="P1477">
            <v>0</v>
          </cell>
          <cell r="Q1477">
            <v>0</v>
          </cell>
          <cell r="R1477">
            <v>52.151199999999996</v>
          </cell>
          <cell r="S1477">
            <v>1</v>
          </cell>
          <cell r="T1477">
            <v>2.64</v>
          </cell>
          <cell r="U1477">
            <v>137.68</v>
          </cell>
          <cell r="V1477">
            <v>2.0000000000003126E-2</v>
          </cell>
          <cell r="X1477">
            <v>137.69999999999999</v>
          </cell>
          <cell r="Y1477">
            <v>0.31139895688915303</v>
          </cell>
          <cell r="Z1477">
            <v>132.80000000000001</v>
          </cell>
          <cell r="AA1477">
            <v>3.6999999999999998E-2</v>
          </cell>
          <cell r="AB1477" t="str">
            <v>YES</v>
          </cell>
          <cell r="AC1477">
            <v>137.69999999999999</v>
          </cell>
          <cell r="AD1477" t="str">
            <v>I</v>
          </cell>
          <cell r="AE1477" t="e">
            <v>#N/A</v>
          </cell>
          <cell r="AF1477" t="e">
            <v>#N/A</v>
          </cell>
          <cell r="AG1477">
            <v>1</v>
          </cell>
          <cell r="AH1477" t="e">
            <v>#N/A</v>
          </cell>
          <cell r="AI1477">
            <v>0</v>
          </cell>
          <cell r="AJ1477">
            <v>0</v>
          </cell>
          <cell r="AL1477" t="e">
            <v>#N/A</v>
          </cell>
          <cell r="AM1477" t="e">
            <v>#N/A</v>
          </cell>
          <cell r="AN1477" t="str">
            <v/>
          </cell>
          <cell r="AO1477" t="str">
            <v>x</v>
          </cell>
        </row>
        <row r="1478">
          <cell r="B1478" t="str">
            <v>SHHKSV2AU21O7G,GS,HB,PG</v>
          </cell>
          <cell r="C1478" t="str">
            <v>Dilex-HKS</v>
          </cell>
          <cell r="D1478" t="str">
            <v>HKSV2AU21/O7--</v>
          </cell>
          <cell r="E1478" t="str">
            <v>13/16"x9/32"x8'</v>
          </cell>
          <cell r="G1478" t="str">
            <v>EA</v>
          </cell>
          <cell r="J1478" t="str">
            <v>I</v>
          </cell>
          <cell r="K1478">
            <v>5.09</v>
          </cell>
          <cell r="L1478">
            <v>116.83</v>
          </cell>
          <cell r="M1478">
            <v>0.55000000000000004</v>
          </cell>
          <cell r="N1478">
            <v>52.573499999999996</v>
          </cell>
          <cell r="O1478">
            <v>6.0900000000000003E-2</v>
          </cell>
          <cell r="P1478">
            <v>0</v>
          </cell>
          <cell r="Q1478">
            <v>0</v>
          </cell>
          <cell r="R1478">
            <v>52.634399999999992</v>
          </cell>
          <cell r="S1478">
            <v>1</v>
          </cell>
          <cell r="T1478">
            <v>2.64</v>
          </cell>
          <cell r="U1478">
            <v>138.94999999999999</v>
          </cell>
          <cell r="V1478">
            <v>0</v>
          </cell>
          <cell r="X1478">
            <v>138.94999999999999</v>
          </cell>
          <cell r="Y1478">
            <v>0.31127089535149999</v>
          </cell>
          <cell r="Z1478">
            <v>134</v>
          </cell>
          <cell r="AA1478">
            <v>3.6999999999999998E-2</v>
          </cell>
          <cell r="AB1478" t="str">
            <v>YES</v>
          </cell>
          <cell r="AC1478">
            <v>138.94999999999999</v>
          </cell>
          <cell r="AD1478" t="str">
            <v>I</v>
          </cell>
          <cell r="AE1478" t="e">
            <v>#N/A</v>
          </cell>
          <cell r="AF1478" t="e">
            <v>#N/A</v>
          </cell>
          <cell r="AG1478">
            <v>1</v>
          </cell>
          <cell r="AH1478" t="e">
            <v>#N/A</v>
          </cell>
          <cell r="AI1478">
            <v>0</v>
          </cell>
          <cell r="AJ1478">
            <v>0</v>
          </cell>
          <cell r="AL1478" t="e">
            <v>#N/A</v>
          </cell>
          <cell r="AM1478" t="e">
            <v>#N/A</v>
          </cell>
          <cell r="AN1478" t="str">
            <v/>
          </cell>
          <cell r="AO1478" t="str">
            <v>x</v>
          </cell>
        </row>
        <row r="1479">
          <cell r="B1479" t="str">
            <v>SHHKSV2AU25O7G,GS,HB,PG</v>
          </cell>
          <cell r="C1479" t="str">
            <v>Dilex-HKS</v>
          </cell>
          <cell r="D1479" t="str">
            <v>HKSV2AU25/O7--</v>
          </cell>
          <cell r="E1479" t="str">
            <v>1"x9/32"x8'</v>
          </cell>
          <cell r="G1479" t="str">
            <v>EA</v>
          </cell>
          <cell r="J1479" t="str">
            <v>I</v>
          </cell>
          <cell r="K1479">
            <v>5.29</v>
          </cell>
          <cell r="L1479">
            <v>119</v>
          </cell>
          <cell r="M1479">
            <v>0.55000000000000004</v>
          </cell>
          <cell r="N1479">
            <v>53.55</v>
          </cell>
          <cell r="O1479">
            <v>6.2899999999999998E-2</v>
          </cell>
          <cell r="P1479">
            <v>0</v>
          </cell>
          <cell r="Q1479">
            <v>0</v>
          </cell>
          <cell r="R1479">
            <v>53.612899999999996</v>
          </cell>
          <cell r="S1479">
            <v>1</v>
          </cell>
          <cell r="T1479">
            <v>2.64</v>
          </cell>
          <cell r="U1479">
            <v>141.54</v>
          </cell>
          <cell r="V1479">
            <v>0.01</v>
          </cell>
          <cell r="X1479">
            <v>141.55000000000001</v>
          </cell>
          <cell r="Y1479">
            <v>0.31135287884139889</v>
          </cell>
          <cell r="Z1479">
            <v>136.5</v>
          </cell>
          <cell r="AA1479">
            <v>3.6999999999999998E-2</v>
          </cell>
          <cell r="AB1479" t="str">
            <v>YES</v>
          </cell>
          <cell r="AC1479">
            <v>141.55000000000001</v>
          </cell>
          <cell r="AD1479" t="str">
            <v>I</v>
          </cell>
          <cell r="AE1479" t="e">
            <v>#N/A</v>
          </cell>
          <cell r="AF1479" t="e">
            <v>#N/A</v>
          </cell>
          <cell r="AG1479">
            <v>1</v>
          </cell>
          <cell r="AH1479" t="e">
            <v>#N/A</v>
          </cell>
          <cell r="AI1479">
            <v>0</v>
          </cell>
          <cell r="AJ1479">
            <v>0</v>
          </cell>
          <cell r="AL1479" t="e">
            <v>#N/A</v>
          </cell>
          <cell r="AM1479" t="e">
            <v>#N/A</v>
          </cell>
          <cell r="AN1479" t="str">
            <v/>
          </cell>
          <cell r="AO1479" t="str">
            <v>x</v>
          </cell>
        </row>
        <row r="1480">
          <cell r="B1480" t="str">
            <v>SHHKSV2AU30O7G,GS,HB,PG</v>
          </cell>
          <cell r="C1480" t="str">
            <v>Dilex-HKS</v>
          </cell>
          <cell r="D1480" t="str">
            <v>HKSV2AU30/O7--</v>
          </cell>
          <cell r="E1480" t="str">
            <v>1-3/16"x9/32"x8'</v>
          </cell>
          <cell r="G1480" t="str">
            <v>EA</v>
          </cell>
          <cell r="J1480" t="str">
            <v>I</v>
          </cell>
          <cell r="K1480">
            <v>5.52</v>
          </cell>
          <cell r="L1480">
            <v>120.64</v>
          </cell>
          <cell r="M1480">
            <v>0.55000000000000004</v>
          </cell>
          <cell r="N1480">
            <v>54.287999999999997</v>
          </cell>
          <cell r="O1480">
            <v>6.5199999999999994E-2</v>
          </cell>
          <cell r="P1480">
            <v>0</v>
          </cell>
          <cell r="Q1480">
            <v>0</v>
          </cell>
          <cell r="R1480">
            <v>54.353199999999994</v>
          </cell>
          <cell r="S1480">
            <v>1</v>
          </cell>
          <cell r="T1480">
            <v>2.64</v>
          </cell>
          <cell r="U1480">
            <v>143.49</v>
          </cell>
          <cell r="V1480">
            <v>1.0000000000005116E-2</v>
          </cell>
          <cell r="X1480">
            <v>143.5</v>
          </cell>
          <cell r="Y1480">
            <v>0.31133101045296185</v>
          </cell>
          <cell r="Z1480">
            <v>138.4</v>
          </cell>
          <cell r="AA1480">
            <v>3.6999999999999998E-2</v>
          </cell>
          <cell r="AB1480" t="str">
            <v>YES</v>
          </cell>
          <cell r="AC1480">
            <v>143.5</v>
          </cell>
          <cell r="AD1480" t="str">
            <v>I</v>
          </cell>
          <cell r="AE1480" t="e">
            <v>#N/A</v>
          </cell>
          <cell r="AF1480" t="e">
            <v>#N/A</v>
          </cell>
          <cell r="AG1480">
            <v>1</v>
          </cell>
          <cell r="AH1480" t="e">
            <v>#N/A</v>
          </cell>
          <cell r="AI1480">
            <v>0</v>
          </cell>
          <cell r="AJ1480">
            <v>0</v>
          </cell>
          <cell r="AL1480" t="e">
            <v>#N/A</v>
          </cell>
          <cell r="AM1480" t="e">
            <v>#N/A</v>
          </cell>
          <cell r="AN1480" t="str">
            <v/>
          </cell>
          <cell r="AO1480" t="str">
            <v>x</v>
          </cell>
        </row>
        <row r="1481">
          <cell r="B1481" t="str">
            <v>SHHKSV2AU8O9G,GS,HB,PG</v>
          </cell>
          <cell r="C1481" t="str">
            <v>Dilex-HKS</v>
          </cell>
          <cell r="D1481" t="str">
            <v>HKSV2AU8/O9--</v>
          </cell>
          <cell r="E1481" t="str">
            <v>5/16"x11/32"x8'</v>
          </cell>
          <cell r="G1481" t="str">
            <v>EA</v>
          </cell>
          <cell r="J1481" t="str">
            <v>I</v>
          </cell>
          <cell r="K1481">
            <v>4.66</v>
          </cell>
          <cell r="L1481">
            <v>110.86</v>
          </cell>
          <cell r="M1481">
            <v>0.55000000000000004</v>
          </cell>
          <cell r="N1481">
            <v>49.886999999999993</v>
          </cell>
          <cell r="O1481">
            <v>5.6600000000000004E-2</v>
          </cell>
          <cell r="P1481">
            <v>0</v>
          </cell>
          <cell r="Q1481">
            <v>0</v>
          </cell>
          <cell r="R1481">
            <v>49.943599999999996</v>
          </cell>
          <cell r="S1481">
            <v>1</v>
          </cell>
          <cell r="T1481">
            <v>2.64</v>
          </cell>
          <cell r="U1481">
            <v>131.85</v>
          </cell>
          <cell r="V1481">
            <v>0</v>
          </cell>
          <cell r="X1481">
            <v>131.85</v>
          </cell>
          <cell r="Y1481">
            <v>0.31128899920708797</v>
          </cell>
          <cell r="Z1481">
            <v>127.15</v>
          </cell>
          <cell r="AA1481">
            <v>3.6999999999999998E-2</v>
          </cell>
          <cell r="AB1481" t="str">
            <v>YES</v>
          </cell>
          <cell r="AC1481">
            <v>131.85</v>
          </cell>
          <cell r="AD1481" t="str">
            <v>I</v>
          </cell>
          <cell r="AE1481" t="e">
            <v>#N/A</v>
          </cell>
          <cell r="AF1481" t="e">
            <v>#N/A</v>
          </cell>
          <cell r="AG1481">
            <v>1</v>
          </cell>
          <cell r="AH1481" t="e">
            <v>#N/A</v>
          </cell>
          <cell r="AI1481">
            <v>0</v>
          </cell>
          <cell r="AJ1481">
            <v>0</v>
          </cell>
          <cell r="AL1481" t="e">
            <v>#N/A</v>
          </cell>
          <cell r="AM1481" t="e">
            <v>#N/A</v>
          </cell>
          <cell r="AN1481" t="str">
            <v/>
          </cell>
          <cell r="AO1481" t="str">
            <v>x</v>
          </cell>
        </row>
        <row r="1482">
          <cell r="B1482" t="str">
            <v>SHHKSV2AU10O9G,GS,HB,PG</v>
          </cell>
          <cell r="C1482" t="str">
            <v>Dilex-HKS</v>
          </cell>
          <cell r="D1482" t="str">
            <v>HKSV2AU10/O9--</v>
          </cell>
          <cell r="E1482" t="str">
            <v>3/8"x11/32"x8'</v>
          </cell>
          <cell r="G1482" t="str">
            <v>EA</v>
          </cell>
          <cell r="J1482" t="str">
            <v>I</v>
          </cell>
          <cell r="K1482">
            <v>4.71</v>
          </cell>
          <cell r="L1482">
            <v>111.94</v>
          </cell>
          <cell r="M1482">
            <v>0.55000000000000004</v>
          </cell>
          <cell r="N1482">
            <v>50.372999999999998</v>
          </cell>
          <cell r="O1482">
            <v>5.7100000000000005E-2</v>
          </cell>
          <cell r="P1482">
            <v>0</v>
          </cell>
          <cell r="Q1482">
            <v>0</v>
          </cell>
          <cell r="R1482">
            <v>50.430099999999996</v>
          </cell>
          <cell r="S1482">
            <v>1</v>
          </cell>
          <cell r="T1482">
            <v>2.64</v>
          </cell>
          <cell r="U1482">
            <v>133.13999999999999</v>
          </cell>
          <cell r="V1482">
            <v>0.01</v>
          </cell>
          <cell r="X1482">
            <v>133.15</v>
          </cell>
          <cell r="Y1482">
            <v>0.31136995186563365</v>
          </cell>
          <cell r="Z1482">
            <v>128.4</v>
          </cell>
          <cell r="AA1482">
            <v>3.6999999999999998E-2</v>
          </cell>
          <cell r="AB1482" t="str">
            <v>YES</v>
          </cell>
          <cell r="AC1482">
            <v>133.15</v>
          </cell>
          <cell r="AD1482" t="str">
            <v>I</v>
          </cell>
          <cell r="AE1482" t="e">
            <v>#N/A</v>
          </cell>
          <cell r="AF1482" t="e">
            <v>#N/A</v>
          </cell>
          <cell r="AG1482">
            <v>1</v>
          </cell>
          <cell r="AH1482" t="e">
            <v>#N/A</v>
          </cell>
          <cell r="AI1482">
            <v>0</v>
          </cell>
          <cell r="AJ1482">
            <v>0</v>
          </cell>
          <cell r="AL1482" t="e">
            <v>#N/A</v>
          </cell>
          <cell r="AM1482" t="e">
            <v>#N/A</v>
          </cell>
          <cell r="AN1482" t="str">
            <v/>
          </cell>
          <cell r="AO1482" t="str">
            <v>x</v>
          </cell>
        </row>
        <row r="1483">
          <cell r="B1483" t="str">
            <v>SHHKSV2AU12O9G,GS,HB,PG</v>
          </cell>
          <cell r="C1483" t="str">
            <v>Dilex-HKS</v>
          </cell>
          <cell r="D1483" t="str">
            <v>HKSV2AU12/O9--</v>
          </cell>
          <cell r="E1483" t="str">
            <v>15/32"x11/32"x8'</v>
          </cell>
          <cell r="G1483" t="str">
            <v>EA</v>
          </cell>
          <cell r="J1483" t="str">
            <v>I</v>
          </cell>
          <cell r="K1483">
            <v>4.95</v>
          </cell>
          <cell r="L1483">
            <v>112.49</v>
          </cell>
          <cell r="M1483">
            <v>0.55000000000000004</v>
          </cell>
          <cell r="N1483">
            <v>50.620499999999993</v>
          </cell>
          <cell r="O1483">
            <v>5.9500000000000004E-2</v>
          </cell>
          <cell r="P1483">
            <v>0</v>
          </cell>
          <cell r="Q1483">
            <v>0</v>
          </cell>
          <cell r="R1483">
            <v>50.679999999999993</v>
          </cell>
          <cell r="S1483">
            <v>1</v>
          </cell>
          <cell r="T1483">
            <v>2.64</v>
          </cell>
          <cell r="U1483">
            <v>133.80000000000001</v>
          </cell>
          <cell r="V1483">
            <v>0</v>
          </cell>
          <cell r="X1483">
            <v>133.80000000000001</v>
          </cell>
          <cell r="Y1483">
            <v>0.3113194727544506</v>
          </cell>
          <cell r="Z1483">
            <v>129.05000000000001</v>
          </cell>
          <cell r="AA1483">
            <v>3.6999999999999998E-2</v>
          </cell>
          <cell r="AB1483" t="str">
            <v>YES</v>
          </cell>
          <cell r="AC1483">
            <v>133.80000000000001</v>
          </cell>
          <cell r="AD1483" t="str">
            <v>I</v>
          </cell>
          <cell r="AE1483" t="e">
            <v>#N/A</v>
          </cell>
          <cell r="AF1483" t="e">
            <v>#N/A</v>
          </cell>
          <cell r="AG1483">
            <v>1</v>
          </cell>
          <cell r="AH1483" t="e">
            <v>#N/A</v>
          </cell>
          <cell r="AI1483">
            <v>0</v>
          </cell>
          <cell r="AJ1483">
            <v>0</v>
          </cell>
          <cell r="AL1483" t="e">
            <v>#N/A</v>
          </cell>
          <cell r="AM1483" t="e">
            <v>#N/A</v>
          </cell>
          <cell r="AN1483" t="str">
            <v/>
          </cell>
          <cell r="AO1483" t="str">
            <v>x</v>
          </cell>
        </row>
        <row r="1484">
          <cell r="B1484" t="str">
            <v>SHHKSV2AU14O9G,GS,HB,PG</v>
          </cell>
          <cell r="C1484" t="str">
            <v>Dilex-HKS</v>
          </cell>
          <cell r="D1484" t="str">
            <v>HKSV2AU14/O9--</v>
          </cell>
          <cell r="E1484" t="str">
            <v>17/32"x11/32"x8'</v>
          </cell>
          <cell r="G1484" t="str">
            <v>EA</v>
          </cell>
          <cell r="J1484" t="str">
            <v>I</v>
          </cell>
          <cell r="K1484">
            <v>4.9400000000000004</v>
          </cell>
          <cell r="L1484">
            <v>114.11</v>
          </cell>
          <cell r="M1484">
            <v>0.55000000000000004</v>
          </cell>
          <cell r="N1484">
            <v>51.349499999999992</v>
          </cell>
          <cell r="O1484">
            <v>5.9400000000000008E-2</v>
          </cell>
          <cell r="P1484">
            <v>0</v>
          </cell>
          <cell r="Q1484">
            <v>0</v>
          </cell>
          <cell r="R1484">
            <v>51.408899999999988</v>
          </cell>
          <cell r="S1484">
            <v>1</v>
          </cell>
          <cell r="T1484">
            <v>2.64</v>
          </cell>
          <cell r="U1484">
            <v>135.72</v>
          </cell>
          <cell r="V1484">
            <v>0.03</v>
          </cell>
          <cell r="X1484">
            <v>135.75</v>
          </cell>
          <cell r="Y1484">
            <v>0.311449522852838</v>
          </cell>
          <cell r="Z1484">
            <v>130.9</v>
          </cell>
          <cell r="AA1484">
            <v>3.6999999999999998E-2</v>
          </cell>
          <cell r="AB1484" t="str">
            <v>YES</v>
          </cell>
          <cell r="AC1484">
            <v>135.75</v>
          </cell>
          <cell r="AD1484" t="str">
            <v>I</v>
          </cell>
          <cell r="AE1484" t="e">
            <v>#N/A</v>
          </cell>
          <cell r="AF1484" t="e">
            <v>#N/A</v>
          </cell>
          <cell r="AG1484">
            <v>1</v>
          </cell>
          <cell r="AH1484" t="e">
            <v>#N/A</v>
          </cell>
          <cell r="AI1484">
            <v>0</v>
          </cell>
          <cell r="AJ1484">
            <v>0</v>
          </cell>
          <cell r="AL1484" t="e">
            <v>#N/A</v>
          </cell>
          <cell r="AM1484" t="e">
            <v>#N/A</v>
          </cell>
          <cell r="AN1484" t="str">
            <v/>
          </cell>
          <cell r="AO1484" t="str">
            <v>x</v>
          </cell>
        </row>
        <row r="1485">
          <cell r="B1485" t="str">
            <v>SHHKSV2AU16O9G,GS,HB,PG</v>
          </cell>
          <cell r="C1485" t="str">
            <v>Dilex-HKS</v>
          </cell>
          <cell r="D1485" t="str">
            <v>HKSV2AU16/O9--</v>
          </cell>
          <cell r="E1485" t="str">
            <v>5/8"x11/32"x8'</v>
          </cell>
          <cell r="G1485" t="str">
            <v>EA</v>
          </cell>
          <cell r="J1485" t="str">
            <v>I</v>
          </cell>
          <cell r="K1485">
            <v>5.05</v>
          </cell>
          <cell r="L1485">
            <v>115.22</v>
          </cell>
          <cell r="M1485">
            <v>0.55000000000000004</v>
          </cell>
          <cell r="N1485">
            <v>51.848999999999997</v>
          </cell>
          <cell r="O1485">
            <v>6.0499999999999998E-2</v>
          </cell>
          <cell r="P1485">
            <v>0</v>
          </cell>
          <cell r="Q1485">
            <v>0</v>
          </cell>
          <cell r="R1485">
            <v>51.909499999999994</v>
          </cell>
          <cell r="S1485">
            <v>1</v>
          </cell>
          <cell r="T1485">
            <v>2.64</v>
          </cell>
          <cell r="U1485">
            <v>137.04</v>
          </cell>
          <cell r="V1485">
            <v>0.01</v>
          </cell>
          <cell r="X1485">
            <v>137.05000000000001</v>
          </cell>
          <cell r="Y1485">
            <v>0.31133959072667594</v>
          </cell>
          <cell r="Z1485">
            <v>132.15</v>
          </cell>
          <cell r="AA1485">
            <v>3.6999999999999998E-2</v>
          </cell>
          <cell r="AB1485" t="str">
            <v>YES</v>
          </cell>
          <cell r="AC1485">
            <v>137.05000000000001</v>
          </cell>
          <cell r="AD1485" t="str">
            <v>I</v>
          </cell>
          <cell r="AE1485" t="e">
            <v>#N/A</v>
          </cell>
          <cell r="AF1485" t="e">
            <v>#N/A</v>
          </cell>
          <cell r="AG1485">
            <v>1</v>
          </cell>
          <cell r="AH1485" t="e">
            <v>#N/A</v>
          </cell>
          <cell r="AI1485">
            <v>0</v>
          </cell>
          <cell r="AJ1485">
            <v>0</v>
          </cell>
          <cell r="AL1485" t="e">
            <v>#N/A</v>
          </cell>
          <cell r="AM1485" t="e">
            <v>#N/A</v>
          </cell>
          <cell r="AN1485" t="str">
            <v/>
          </cell>
          <cell r="AO1485" t="str">
            <v>x</v>
          </cell>
        </row>
        <row r="1486">
          <cell r="B1486" t="str">
            <v>SHHKSV2AU18O9G,GS,HB,PG</v>
          </cell>
          <cell r="C1486" t="str">
            <v>Dilex-HKS</v>
          </cell>
          <cell r="D1486" t="str">
            <v>HKSV2AU18/O9--</v>
          </cell>
          <cell r="E1486" t="str">
            <v>23/32"x11/32"x8'</v>
          </cell>
          <cell r="G1486" t="str">
            <v>EA</v>
          </cell>
          <cell r="J1486" t="str">
            <v>I</v>
          </cell>
          <cell r="K1486">
            <v>5.05</v>
          </cell>
          <cell r="L1486">
            <v>115.76</v>
          </cell>
          <cell r="M1486">
            <v>0.55000000000000004</v>
          </cell>
          <cell r="N1486">
            <v>52.091999999999999</v>
          </cell>
          <cell r="O1486">
            <v>6.0499999999999998E-2</v>
          </cell>
          <cell r="P1486">
            <v>0</v>
          </cell>
          <cell r="Q1486">
            <v>0</v>
          </cell>
          <cell r="R1486">
            <v>52.152499999999996</v>
          </cell>
          <cell r="S1486">
            <v>1</v>
          </cell>
          <cell r="T1486">
            <v>2.64</v>
          </cell>
          <cell r="U1486">
            <v>137.68</v>
          </cell>
          <cell r="V1486">
            <v>2.0000000000003126E-2</v>
          </cell>
          <cell r="X1486">
            <v>137.69999999999999</v>
          </cell>
          <cell r="Y1486">
            <v>0.3113817917739487</v>
          </cell>
          <cell r="Z1486">
            <v>132.80000000000001</v>
          </cell>
          <cell r="AA1486">
            <v>3.6999999999999998E-2</v>
          </cell>
          <cell r="AB1486" t="str">
            <v>YES</v>
          </cell>
          <cell r="AC1486">
            <v>137.69999999999999</v>
          </cell>
          <cell r="AD1486" t="str">
            <v>I</v>
          </cell>
          <cell r="AE1486" t="e">
            <v>#N/A</v>
          </cell>
          <cell r="AF1486" t="e">
            <v>#N/A</v>
          </cell>
          <cell r="AG1486">
            <v>1</v>
          </cell>
          <cell r="AH1486" t="e">
            <v>#N/A</v>
          </cell>
          <cell r="AI1486">
            <v>0</v>
          </cell>
          <cell r="AJ1486">
            <v>0</v>
          </cell>
          <cell r="AL1486" t="e">
            <v>#N/A</v>
          </cell>
          <cell r="AM1486" t="e">
            <v>#N/A</v>
          </cell>
          <cell r="AN1486" t="str">
            <v/>
          </cell>
          <cell r="AO1486" t="str">
            <v>x</v>
          </cell>
        </row>
        <row r="1487">
          <cell r="B1487" t="str">
            <v>SHHKSV2AU21O9G,GS,HB,PG</v>
          </cell>
          <cell r="C1487" t="str">
            <v>Dilex-HKS</v>
          </cell>
          <cell r="D1487" t="str">
            <v>HKSV2AU21/O9--</v>
          </cell>
          <cell r="E1487" t="str">
            <v>13/16"x11/32"x8'</v>
          </cell>
          <cell r="G1487" t="str">
            <v>EA</v>
          </cell>
          <cell r="J1487" t="str">
            <v>I</v>
          </cell>
          <cell r="K1487">
            <v>5.22</v>
          </cell>
          <cell r="L1487">
            <v>116.83</v>
          </cell>
          <cell r="M1487">
            <v>0.55000000000000004</v>
          </cell>
          <cell r="N1487">
            <v>52.573499999999996</v>
          </cell>
          <cell r="O1487">
            <v>6.2199999999999998E-2</v>
          </cell>
          <cell r="P1487">
            <v>0</v>
          </cell>
          <cell r="Q1487">
            <v>0</v>
          </cell>
          <cell r="R1487">
            <v>52.635699999999993</v>
          </cell>
          <cell r="S1487">
            <v>1</v>
          </cell>
          <cell r="T1487">
            <v>2.64</v>
          </cell>
          <cell r="U1487">
            <v>138.96</v>
          </cell>
          <cell r="V1487">
            <v>-0.01</v>
          </cell>
          <cell r="X1487">
            <v>138.94999999999999</v>
          </cell>
          <cell r="Y1487">
            <v>0.31125388465438852</v>
          </cell>
          <cell r="Z1487">
            <v>134</v>
          </cell>
          <cell r="AA1487">
            <v>3.6999999999999998E-2</v>
          </cell>
          <cell r="AB1487" t="str">
            <v>YES</v>
          </cell>
          <cell r="AC1487">
            <v>138.94999999999999</v>
          </cell>
          <cell r="AD1487" t="str">
            <v>I</v>
          </cell>
          <cell r="AE1487" t="e">
            <v>#N/A</v>
          </cell>
          <cell r="AF1487" t="e">
            <v>#N/A</v>
          </cell>
          <cell r="AG1487">
            <v>1</v>
          </cell>
          <cell r="AH1487" t="e">
            <v>#N/A</v>
          </cell>
          <cell r="AI1487">
            <v>0</v>
          </cell>
          <cell r="AJ1487">
            <v>0</v>
          </cell>
          <cell r="AL1487" t="e">
            <v>#N/A</v>
          </cell>
          <cell r="AM1487" t="e">
            <v>#N/A</v>
          </cell>
          <cell r="AN1487" t="str">
            <v/>
          </cell>
          <cell r="AO1487" t="str">
            <v>x</v>
          </cell>
        </row>
        <row r="1488">
          <cell r="B1488" t="str">
            <v>SHHKSV2AU25O9G,GS,HB,PG</v>
          </cell>
          <cell r="C1488" t="str">
            <v>Dilex-HKS</v>
          </cell>
          <cell r="D1488" t="str">
            <v>HKSV2AU25/O9--</v>
          </cell>
          <cell r="E1488" t="str">
            <v>1"x11/32"x8'</v>
          </cell>
          <cell r="G1488" t="str">
            <v>EA</v>
          </cell>
          <cell r="J1488" t="str">
            <v>I</v>
          </cell>
          <cell r="K1488">
            <v>5.43</v>
          </cell>
          <cell r="L1488">
            <v>119</v>
          </cell>
          <cell r="M1488">
            <v>0.55000000000000004</v>
          </cell>
          <cell r="N1488">
            <v>53.55</v>
          </cell>
          <cell r="O1488">
            <v>6.4299999999999996E-2</v>
          </cell>
          <cell r="P1488">
            <v>0</v>
          </cell>
          <cell r="Q1488">
            <v>0</v>
          </cell>
          <cell r="R1488">
            <v>53.6143</v>
          </cell>
          <cell r="S1488">
            <v>1</v>
          </cell>
          <cell r="T1488">
            <v>2.64</v>
          </cell>
          <cell r="U1488">
            <v>141.54</v>
          </cell>
          <cell r="V1488">
            <v>0.01</v>
          </cell>
          <cell r="X1488">
            <v>141.55000000000001</v>
          </cell>
          <cell r="Y1488">
            <v>0.31133489611765847</v>
          </cell>
          <cell r="Z1488">
            <v>136.5</v>
          </cell>
          <cell r="AA1488">
            <v>3.6999999999999998E-2</v>
          </cell>
          <cell r="AB1488" t="str">
            <v>YES</v>
          </cell>
          <cell r="AC1488">
            <v>141.55000000000001</v>
          </cell>
          <cell r="AD1488" t="str">
            <v>I</v>
          </cell>
          <cell r="AE1488" t="e">
            <v>#N/A</v>
          </cell>
          <cell r="AF1488" t="e">
            <v>#N/A</v>
          </cell>
          <cell r="AG1488">
            <v>1</v>
          </cell>
          <cell r="AH1488" t="e">
            <v>#N/A</v>
          </cell>
          <cell r="AI1488">
            <v>0</v>
          </cell>
          <cell r="AJ1488">
            <v>0</v>
          </cell>
          <cell r="AL1488" t="e">
            <v>#N/A</v>
          </cell>
          <cell r="AM1488" t="e">
            <v>#N/A</v>
          </cell>
          <cell r="AN1488" t="str">
            <v/>
          </cell>
          <cell r="AO1488" t="str">
            <v>x</v>
          </cell>
        </row>
        <row r="1489">
          <cell r="B1489" t="str">
            <v>SHHKSV2AU30O9G,GS,HB,PG</v>
          </cell>
          <cell r="C1489" t="str">
            <v>Dilex-HKS</v>
          </cell>
          <cell r="D1489" t="str">
            <v>HKSV2AU30/O9--</v>
          </cell>
          <cell r="E1489" t="str">
            <v>1-3/16x11/32"x8'</v>
          </cell>
          <cell r="G1489" t="str">
            <v>EA</v>
          </cell>
          <cell r="J1489" t="str">
            <v>I</v>
          </cell>
          <cell r="K1489">
            <v>5.65</v>
          </cell>
          <cell r="L1489">
            <v>120.64</v>
          </cell>
          <cell r="M1489">
            <v>0.55000000000000004</v>
          </cell>
          <cell r="N1489">
            <v>54.287999999999997</v>
          </cell>
          <cell r="O1489">
            <v>6.6500000000000004E-2</v>
          </cell>
          <cell r="P1489">
            <v>0</v>
          </cell>
          <cell r="Q1489">
            <v>0</v>
          </cell>
          <cell r="R1489">
            <v>54.354499999999994</v>
          </cell>
          <cell r="S1489">
            <v>1</v>
          </cell>
          <cell r="T1489">
            <v>2.64</v>
          </cell>
          <cell r="U1489">
            <v>143.5</v>
          </cell>
          <cell r="V1489">
            <v>0</v>
          </cell>
          <cell r="X1489">
            <v>143.5</v>
          </cell>
          <cell r="Y1489">
            <v>0.31131453911941731</v>
          </cell>
          <cell r="Z1489">
            <v>138.4</v>
          </cell>
          <cell r="AA1489">
            <v>3.6999999999999998E-2</v>
          </cell>
          <cell r="AB1489" t="str">
            <v>YES</v>
          </cell>
          <cell r="AC1489">
            <v>143.5</v>
          </cell>
          <cell r="AD1489" t="str">
            <v>I</v>
          </cell>
          <cell r="AE1489" t="e">
            <v>#N/A</v>
          </cell>
          <cell r="AF1489" t="e">
            <v>#N/A</v>
          </cell>
          <cell r="AG1489">
            <v>1</v>
          </cell>
          <cell r="AH1489" t="e">
            <v>#N/A</v>
          </cell>
          <cell r="AI1489">
            <v>0</v>
          </cell>
          <cell r="AJ1489">
            <v>0</v>
          </cell>
          <cell r="AL1489" t="e">
            <v>#N/A</v>
          </cell>
          <cell r="AM1489" t="e">
            <v>#N/A</v>
          </cell>
          <cell r="AN1489" t="str">
            <v/>
          </cell>
          <cell r="AO1489" t="str">
            <v>x</v>
          </cell>
        </row>
        <row r="1490">
          <cell r="B1490" t="str">
            <v>SHHKSV2AU8O11G,GS,HB,PG</v>
          </cell>
          <cell r="C1490" t="str">
            <v>Dilex-HKS</v>
          </cell>
          <cell r="D1490" t="str">
            <v>HKSV2AU8/O11--</v>
          </cell>
          <cell r="E1490" t="str">
            <v>5/16"x7/16"x8'</v>
          </cell>
          <cell r="G1490" t="str">
            <v>EA</v>
          </cell>
          <cell r="J1490" t="str">
            <v>I</v>
          </cell>
          <cell r="K1490">
            <v>4.17</v>
          </cell>
          <cell r="L1490">
            <v>110.86</v>
          </cell>
          <cell r="M1490">
            <v>0.55000000000000004</v>
          </cell>
          <cell r="N1490">
            <v>49.886999999999993</v>
          </cell>
          <cell r="O1490">
            <v>5.1700000000000003E-2</v>
          </cell>
          <cell r="P1490">
            <v>0</v>
          </cell>
          <cell r="Q1490">
            <v>0</v>
          </cell>
          <cell r="R1490">
            <v>49.93869999999999</v>
          </cell>
          <cell r="S1490">
            <v>1</v>
          </cell>
          <cell r="T1490">
            <v>2.64</v>
          </cell>
          <cell r="U1490">
            <v>131.84</v>
          </cell>
          <cell r="V1490">
            <v>0.01</v>
          </cell>
          <cell r="X1490">
            <v>131.85</v>
          </cell>
          <cell r="Y1490">
            <v>0.3113565691040095</v>
          </cell>
          <cell r="Z1490">
            <v>127.15</v>
          </cell>
          <cell r="AA1490">
            <v>3.6999999999999998E-2</v>
          </cell>
          <cell r="AB1490" t="str">
            <v>YES</v>
          </cell>
          <cell r="AC1490">
            <v>131.85</v>
          </cell>
          <cell r="AD1490" t="str">
            <v>I</v>
          </cell>
          <cell r="AE1490" t="e">
            <v>#N/A</v>
          </cell>
          <cell r="AF1490" t="e">
            <v>#N/A</v>
          </cell>
          <cell r="AG1490">
            <v>1</v>
          </cell>
          <cell r="AH1490" t="e">
            <v>#N/A</v>
          </cell>
          <cell r="AI1490">
            <v>0</v>
          </cell>
          <cell r="AJ1490">
            <v>0</v>
          </cell>
          <cell r="AL1490" t="e">
            <v>#N/A</v>
          </cell>
          <cell r="AM1490" t="e">
            <v>#N/A</v>
          </cell>
          <cell r="AN1490" t="str">
            <v/>
          </cell>
          <cell r="AO1490" t="str">
            <v>x</v>
          </cell>
        </row>
        <row r="1491">
          <cell r="B1491" t="str">
            <v>SHHKSV2AU10O11G,GS,HB,PG</v>
          </cell>
          <cell r="C1491" t="str">
            <v>Dilex-HKS</v>
          </cell>
          <cell r="D1491" t="str">
            <v>HKSV2AU10/O11--</v>
          </cell>
          <cell r="E1491" t="str">
            <v>3/8"x7/16"x8'</v>
          </cell>
          <cell r="G1491" t="str">
            <v>EA</v>
          </cell>
          <cell r="J1491" t="str">
            <v>I</v>
          </cell>
          <cell r="K1491">
            <v>4.2300000000000004</v>
          </cell>
          <cell r="L1491">
            <v>111.94</v>
          </cell>
          <cell r="M1491">
            <v>0.55000000000000004</v>
          </cell>
          <cell r="N1491">
            <v>50.372999999999998</v>
          </cell>
          <cell r="O1491">
            <v>5.2300000000000006E-2</v>
          </cell>
          <cell r="P1491">
            <v>0</v>
          </cell>
          <cell r="Q1491">
            <v>0</v>
          </cell>
          <cell r="R1491">
            <v>50.4253</v>
          </cell>
          <cell r="S1491">
            <v>1</v>
          </cell>
          <cell r="T1491">
            <v>2.64</v>
          </cell>
          <cell r="U1491">
            <v>133.12</v>
          </cell>
          <cell r="V1491">
            <v>0.03</v>
          </cell>
          <cell r="X1491">
            <v>133.15</v>
          </cell>
          <cell r="Y1491">
            <v>0.31143549653500852</v>
          </cell>
          <cell r="Z1491">
            <v>128.4</v>
          </cell>
          <cell r="AA1491">
            <v>3.6999999999999998E-2</v>
          </cell>
          <cell r="AB1491" t="str">
            <v>YES</v>
          </cell>
          <cell r="AC1491">
            <v>133.15</v>
          </cell>
          <cell r="AD1491" t="str">
            <v>I</v>
          </cell>
          <cell r="AE1491" t="e">
            <v>#N/A</v>
          </cell>
          <cell r="AF1491" t="e">
            <v>#N/A</v>
          </cell>
          <cell r="AG1491">
            <v>1</v>
          </cell>
          <cell r="AH1491" t="e">
            <v>#N/A</v>
          </cell>
          <cell r="AI1491">
            <v>0</v>
          </cell>
          <cell r="AJ1491">
            <v>0</v>
          </cell>
          <cell r="AL1491" t="e">
            <v>#N/A</v>
          </cell>
          <cell r="AM1491" t="e">
            <v>#N/A</v>
          </cell>
          <cell r="AN1491" t="str">
            <v/>
          </cell>
          <cell r="AO1491" t="str">
            <v>x</v>
          </cell>
        </row>
        <row r="1492">
          <cell r="B1492" t="str">
            <v>SHHKSV2AU12O11G,GS,HB,PG</v>
          </cell>
          <cell r="C1492" t="str">
            <v>Dilex-HKS</v>
          </cell>
          <cell r="D1492" t="str">
            <v>HKSV2AU12/O11--</v>
          </cell>
          <cell r="E1492" t="str">
            <v>15/32"x7/16"x8'</v>
          </cell>
          <cell r="G1492" t="str">
            <v>EA</v>
          </cell>
          <cell r="J1492" t="str">
            <v>I</v>
          </cell>
          <cell r="K1492">
            <v>4.46</v>
          </cell>
          <cell r="L1492">
            <v>112.49</v>
          </cell>
          <cell r="M1492">
            <v>0.55000000000000004</v>
          </cell>
          <cell r="N1492">
            <v>50.620499999999993</v>
          </cell>
          <cell r="O1492">
            <v>5.4600000000000003E-2</v>
          </cell>
          <cell r="P1492">
            <v>0</v>
          </cell>
          <cell r="Q1492">
            <v>0</v>
          </cell>
          <cell r="R1492">
            <v>50.675099999999993</v>
          </cell>
          <cell r="S1492">
            <v>1</v>
          </cell>
          <cell r="T1492">
            <v>2.64</v>
          </cell>
          <cell r="U1492">
            <v>133.78</v>
          </cell>
          <cell r="V1492">
            <v>2.0000000000003126E-2</v>
          </cell>
          <cell r="X1492">
            <v>133.80000000000001</v>
          </cell>
          <cell r="Y1492">
            <v>0.31138605788830032</v>
          </cell>
          <cell r="Z1492">
            <v>129.05000000000001</v>
          </cell>
          <cell r="AA1492">
            <v>3.6999999999999998E-2</v>
          </cell>
          <cell r="AB1492" t="str">
            <v>YES</v>
          </cell>
          <cell r="AC1492">
            <v>133.80000000000001</v>
          </cell>
          <cell r="AD1492" t="str">
            <v>I</v>
          </cell>
          <cell r="AE1492" t="e">
            <v>#N/A</v>
          </cell>
          <cell r="AF1492" t="e">
            <v>#N/A</v>
          </cell>
          <cell r="AG1492">
            <v>1</v>
          </cell>
          <cell r="AH1492" t="e">
            <v>#N/A</v>
          </cell>
          <cell r="AI1492">
            <v>0</v>
          </cell>
          <cell r="AJ1492">
            <v>0</v>
          </cell>
          <cell r="AL1492" t="e">
            <v>#N/A</v>
          </cell>
          <cell r="AM1492" t="e">
            <v>#N/A</v>
          </cell>
          <cell r="AN1492" t="str">
            <v/>
          </cell>
          <cell r="AO1492" t="str">
            <v>x</v>
          </cell>
        </row>
        <row r="1493">
          <cell r="B1493" t="str">
            <v>SHHKSV2AU14O11G,GS,HB,PG</v>
          </cell>
          <cell r="C1493" t="str">
            <v>Dilex-HKS</v>
          </cell>
          <cell r="D1493" t="str">
            <v>HKSV2AU14/O11--</v>
          </cell>
          <cell r="E1493" t="str">
            <v>17/32"x7/16"x8'</v>
          </cell>
          <cell r="G1493" t="str">
            <v>EA</v>
          </cell>
          <cell r="J1493" t="str">
            <v>I</v>
          </cell>
          <cell r="K1493">
            <v>4.46</v>
          </cell>
          <cell r="L1493">
            <v>114.11</v>
          </cell>
          <cell r="M1493">
            <v>0.55000000000000004</v>
          </cell>
          <cell r="N1493">
            <v>51.349499999999992</v>
          </cell>
          <cell r="O1493">
            <v>5.4600000000000003E-2</v>
          </cell>
          <cell r="P1493">
            <v>0</v>
          </cell>
          <cell r="Q1493">
            <v>0</v>
          </cell>
          <cell r="R1493">
            <v>51.404099999999993</v>
          </cell>
          <cell r="S1493">
            <v>1</v>
          </cell>
          <cell r="T1493">
            <v>2.64</v>
          </cell>
          <cell r="U1493">
            <v>135.71</v>
          </cell>
          <cell r="V1493">
            <v>-0.01</v>
          </cell>
          <cell r="X1493">
            <v>135.69999999999999</v>
          </cell>
          <cell r="Y1493">
            <v>0.31126013264554181</v>
          </cell>
          <cell r="Z1493">
            <v>130.9</v>
          </cell>
          <cell r="AA1493">
            <v>3.6999999999999998E-2</v>
          </cell>
          <cell r="AB1493" t="str">
            <v>YES</v>
          </cell>
          <cell r="AC1493">
            <v>135.69999999999999</v>
          </cell>
          <cell r="AD1493" t="str">
            <v>I</v>
          </cell>
          <cell r="AE1493" t="e">
            <v>#N/A</v>
          </cell>
          <cell r="AF1493" t="e">
            <v>#N/A</v>
          </cell>
          <cell r="AG1493">
            <v>1</v>
          </cell>
          <cell r="AH1493" t="e">
            <v>#N/A</v>
          </cell>
          <cell r="AI1493">
            <v>0</v>
          </cell>
          <cell r="AJ1493">
            <v>0</v>
          </cell>
          <cell r="AL1493" t="e">
            <v>#N/A</v>
          </cell>
          <cell r="AM1493" t="e">
            <v>#N/A</v>
          </cell>
          <cell r="AN1493" t="str">
            <v/>
          </cell>
          <cell r="AO1493" t="str">
            <v>x</v>
          </cell>
        </row>
        <row r="1494">
          <cell r="B1494" t="str">
            <v>SHHKSV2AU16O11G,GS,HB,PG</v>
          </cell>
          <cell r="C1494" t="str">
            <v>Dilex-HKS</v>
          </cell>
          <cell r="D1494" t="str">
            <v>HKSV2AU16/O11--</v>
          </cell>
          <cell r="E1494" t="str">
            <v>5/8"x7/16"x8'</v>
          </cell>
          <cell r="G1494" t="str">
            <v>EA</v>
          </cell>
          <cell r="J1494" t="str">
            <v>I</v>
          </cell>
          <cell r="K1494">
            <v>4.57</v>
          </cell>
          <cell r="L1494">
            <v>115.22</v>
          </cell>
          <cell r="M1494">
            <v>0.55000000000000004</v>
          </cell>
          <cell r="N1494">
            <v>51.848999999999997</v>
          </cell>
          <cell r="O1494">
            <v>5.5700000000000006E-2</v>
          </cell>
          <cell r="P1494">
            <v>0</v>
          </cell>
          <cell r="Q1494">
            <v>0</v>
          </cell>
          <cell r="R1494">
            <v>51.904699999999998</v>
          </cell>
          <cell r="S1494">
            <v>1</v>
          </cell>
          <cell r="T1494">
            <v>2.64</v>
          </cell>
          <cell r="U1494">
            <v>137.03</v>
          </cell>
          <cell r="V1494">
            <v>0.02</v>
          </cell>
          <cell r="X1494">
            <v>137.05000000000001</v>
          </cell>
          <cell r="Y1494">
            <v>0.31140327020662678</v>
          </cell>
          <cell r="Z1494">
            <v>132.15</v>
          </cell>
          <cell r="AA1494">
            <v>3.6999999999999998E-2</v>
          </cell>
          <cell r="AB1494" t="str">
            <v>YES</v>
          </cell>
          <cell r="AC1494">
            <v>137.05000000000001</v>
          </cell>
          <cell r="AD1494" t="str">
            <v>I</v>
          </cell>
          <cell r="AE1494" t="e">
            <v>#N/A</v>
          </cell>
          <cell r="AF1494" t="e">
            <v>#N/A</v>
          </cell>
          <cell r="AG1494">
            <v>1</v>
          </cell>
          <cell r="AH1494" t="e">
            <v>#N/A</v>
          </cell>
          <cell r="AI1494">
            <v>0</v>
          </cell>
          <cell r="AJ1494">
            <v>0</v>
          </cell>
          <cell r="AL1494" t="e">
            <v>#N/A</v>
          </cell>
          <cell r="AM1494" t="e">
            <v>#N/A</v>
          </cell>
          <cell r="AN1494" t="str">
            <v/>
          </cell>
          <cell r="AO1494" t="str">
            <v>x</v>
          </cell>
        </row>
        <row r="1495">
          <cell r="B1495" t="str">
            <v>SHHKSV2AU18O11G,GS,HB,PG</v>
          </cell>
          <cell r="C1495" t="str">
            <v>Dilex-HKS</v>
          </cell>
          <cell r="D1495" t="str">
            <v>HKSV2AU18/O11--</v>
          </cell>
          <cell r="E1495" t="str">
            <v>23/32"x7/16"x8'</v>
          </cell>
          <cell r="G1495" t="str">
            <v>EA</v>
          </cell>
          <cell r="J1495" t="str">
            <v>I</v>
          </cell>
          <cell r="K1495">
            <v>4.5599999999999996</v>
          </cell>
          <cell r="L1495">
            <v>115.76</v>
          </cell>
          <cell r="M1495">
            <v>0.55000000000000004</v>
          </cell>
          <cell r="N1495">
            <v>52.091999999999999</v>
          </cell>
          <cell r="O1495">
            <v>5.5599999999999997E-2</v>
          </cell>
          <cell r="P1495">
            <v>0</v>
          </cell>
          <cell r="Q1495">
            <v>0</v>
          </cell>
          <cell r="R1495">
            <v>52.147599999999997</v>
          </cell>
          <cell r="S1495">
            <v>1</v>
          </cell>
          <cell r="T1495">
            <v>2.64</v>
          </cell>
          <cell r="U1495">
            <v>137.66999999999999</v>
          </cell>
          <cell r="V1495">
            <v>3.0000000000001137E-2</v>
          </cell>
          <cell r="X1495">
            <v>137.69999999999999</v>
          </cell>
          <cell r="Y1495">
            <v>0.31144649105433425</v>
          </cell>
          <cell r="Z1495">
            <v>132.75</v>
          </cell>
          <cell r="AA1495">
            <v>3.6999999999999998E-2</v>
          </cell>
          <cell r="AB1495" t="str">
            <v>YES</v>
          </cell>
          <cell r="AC1495">
            <v>137.69999999999999</v>
          </cell>
          <cell r="AD1495" t="str">
            <v>I</v>
          </cell>
          <cell r="AE1495" t="e">
            <v>#N/A</v>
          </cell>
          <cell r="AF1495" t="e">
            <v>#N/A</v>
          </cell>
          <cell r="AG1495">
            <v>1</v>
          </cell>
          <cell r="AH1495" t="e">
            <v>#N/A</v>
          </cell>
          <cell r="AI1495">
            <v>0</v>
          </cell>
          <cell r="AJ1495">
            <v>0</v>
          </cell>
          <cell r="AL1495" t="e">
            <v>#N/A</v>
          </cell>
          <cell r="AM1495" t="e">
            <v>#N/A</v>
          </cell>
          <cell r="AN1495" t="str">
            <v/>
          </cell>
          <cell r="AO1495" t="str">
            <v>x</v>
          </cell>
        </row>
        <row r="1496">
          <cell r="B1496" t="str">
            <v>SHHKSV2AU21O11G,GS,HB,PG</v>
          </cell>
          <cell r="C1496" t="str">
            <v>Dilex-HKS</v>
          </cell>
          <cell r="D1496" t="str">
            <v>HKSV2AU21/O11--</v>
          </cell>
          <cell r="E1496" t="str">
            <v>13/16"x7/16"x8'</v>
          </cell>
          <cell r="G1496" t="str">
            <v>EA</v>
          </cell>
          <cell r="J1496" t="str">
            <v>I</v>
          </cell>
          <cell r="K1496">
            <v>4.7300000000000004</v>
          </cell>
          <cell r="L1496">
            <v>116.83</v>
          </cell>
          <cell r="M1496">
            <v>0.55000000000000004</v>
          </cell>
          <cell r="N1496">
            <v>52.573499999999996</v>
          </cell>
          <cell r="O1496">
            <v>5.7300000000000011E-2</v>
          </cell>
          <cell r="P1496">
            <v>0</v>
          </cell>
          <cell r="Q1496">
            <v>0</v>
          </cell>
          <cell r="R1496">
            <v>52.630799999999994</v>
          </cell>
          <cell r="S1496">
            <v>1</v>
          </cell>
          <cell r="T1496">
            <v>2.64</v>
          </cell>
          <cell r="U1496">
            <v>138.94999999999999</v>
          </cell>
          <cell r="V1496">
            <v>0</v>
          </cell>
          <cell r="X1496">
            <v>138.94999999999999</v>
          </cell>
          <cell r="Y1496">
            <v>0.31131800189734704</v>
          </cell>
          <cell r="Z1496">
            <v>134</v>
          </cell>
          <cell r="AA1496">
            <v>3.6999999999999998E-2</v>
          </cell>
          <cell r="AB1496" t="str">
            <v>YES</v>
          </cell>
          <cell r="AC1496">
            <v>138.94999999999999</v>
          </cell>
          <cell r="AD1496" t="str">
            <v>I</v>
          </cell>
          <cell r="AE1496" t="e">
            <v>#N/A</v>
          </cell>
          <cell r="AF1496" t="e">
            <v>#N/A</v>
          </cell>
          <cell r="AG1496">
            <v>1</v>
          </cell>
          <cell r="AH1496" t="e">
            <v>#N/A</v>
          </cell>
          <cell r="AI1496">
            <v>0</v>
          </cell>
          <cell r="AJ1496">
            <v>0</v>
          </cell>
          <cell r="AL1496" t="e">
            <v>#N/A</v>
          </cell>
          <cell r="AM1496" t="e">
            <v>#N/A</v>
          </cell>
          <cell r="AN1496" t="str">
            <v/>
          </cell>
          <cell r="AO1496" t="str">
            <v>x</v>
          </cell>
        </row>
        <row r="1497">
          <cell r="B1497" t="str">
            <v>SHHKSV2AU25O11G,GS,HB,PG</v>
          </cell>
          <cell r="C1497" t="str">
            <v>Dilex-HKS</v>
          </cell>
          <cell r="D1497" t="str">
            <v>HKSV2AU25/O11--</v>
          </cell>
          <cell r="E1497" t="str">
            <v>1"x7/16"x8'</v>
          </cell>
          <cell r="G1497" t="str">
            <v>EA</v>
          </cell>
          <cell r="J1497" t="str">
            <v>I</v>
          </cell>
          <cell r="K1497">
            <v>4.9400000000000004</v>
          </cell>
          <cell r="L1497">
            <v>119</v>
          </cell>
          <cell r="M1497">
            <v>0.55000000000000004</v>
          </cell>
          <cell r="N1497">
            <v>53.55</v>
          </cell>
          <cell r="O1497">
            <v>5.9400000000000008E-2</v>
          </cell>
          <cell r="P1497">
            <v>0</v>
          </cell>
          <cell r="Q1497">
            <v>0</v>
          </cell>
          <cell r="R1497">
            <v>53.609399999999994</v>
          </cell>
          <cell r="S1497">
            <v>1</v>
          </cell>
          <cell r="T1497">
            <v>2.64</v>
          </cell>
          <cell r="U1497">
            <v>141.53</v>
          </cell>
          <cell r="V1497">
            <v>0.02</v>
          </cell>
          <cell r="X1497">
            <v>141.55000000000001</v>
          </cell>
          <cell r="Y1497">
            <v>0.31139783565074997</v>
          </cell>
          <cell r="Z1497">
            <v>136.5</v>
          </cell>
          <cell r="AA1497">
            <v>3.6999999999999998E-2</v>
          </cell>
          <cell r="AB1497" t="str">
            <v>YES</v>
          </cell>
          <cell r="AC1497">
            <v>141.55000000000001</v>
          </cell>
          <cell r="AD1497" t="str">
            <v>I</v>
          </cell>
          <cell r="AE1497" t="e">
            <v>#N/A</v>
          </cell>
          <cell r="AF1497" t="e">
            <v>#N/A</v>
          </cell>
          <cell r="AG1497">
            <v>1</v>
          </cell>
          <cell r="AH1497" t="e">
            <v>#N/A</v>
          </cell>
          <cell r="AI1497">
            <v>0</v>
          </cell>
          <cell r="AJ1497">
            <v>0</v>
          </cell>
          <cell r="AL1497" t="e">
            <v>#N/A</v>
          </cell>
          <cell r="AM1497" t="e">
            <v>#N/A</v>
          </cell>
          <cell r="AN1497" t="str">
            <v/>
          </cell>
          <cell r="AO1497" t="str">
            <v>x</v>
          </cell>
        </row>
        <row r="1498">
          <cell r="B1498" t="str">
            <v>SHHKSV2AU30O11G,GS,HB,PG</v>
          </cell>
          <cell r="C1498" t="str">
            <v>Dilex-HKS</v>
          </cell>
          <cell r="D1498" t="str">
            <v>HKSV2AU30/O11--</v>
          </cell>
          <cell r="E1498" t="str">
            <v>1-3/16"x7/16"x8'</v>
          </cell>
          <cell r="G1498" t="str">
            <v>EA</v>
          </cell>
          <cell r="J1498" t="str">
            <v>I</v>
          </cell>
          <cell r="K1498">
            <v>5.17</v>
          </cell>
          <cell r="L1498">
            <v>120.64</v>
          </cell>
          <cell r="M1498">
            <v>0.55000000000000004</v>
          </cell>
          <cell r="N1498">
            <v>54.287999999999997</v>
          </cell>
          <cell r="O1498">
            <v>6.1700000000000005E-2</v>
          </cell>
          <cell r="P1498">
            <v>0</v>
          </cell>
          <cell r="Q1498">
            <v>0</v>
          </cell>
          <cell r="R1498">
            <v>54.349699999999999</v>
          </cell>
          <cell r="S1498">
            <v>1</v>
          </cell>
          <cell r="T1498">
            <v>2.64</v>
          </cell>
          <cell r="U1498">
            <v>143.47999999999999</v>
          </cell>
          <cell r="V1498">
            <v>2.0000000000003126E-2</v>
          </cell>
          <cell r="X1498">
            <v>143.5</v>
          </cell>
          <cell r="Y1498">
            <v>0.31137535635096625</v>
          </cell>
          <cell r="Z1498">
            <v>138.4</v>
          </cell>
          <cell r="AA1498">
            <v>3.6999999999999998E-2</v>
          </cell>
          <cell r="AB1498" t="str">
            <v>YES</v>
          </cell>
          <cell r="AC1498">
            <v>143.5</v>
          </cell>
          <cell r="AD1498" t="str">
            <v>I</v>
          </cell>
          <cell r="AE1498" t="e">
            <v>#N/A</v>
          </cell>
          <cell r="AF1498" t="e">
            <v>#N/A</v>
          </cell>
          <cell r="AG1498">
            <v>1</v>
          </cell>
          <cell r="AH1498" t="e">
            <v>#N/A</v>
          </cell>
          <cell r="AI1498">
            <v>0</v>
          </cell>
          <cell r="AJ1498">
            <v>0</v>
          </cell>
          <cell r="AL1498" t="e">
            <v>#N/A</v>
          </cell>
          <cell r="AM1498" t="e">
            <v>#N/A</v>
          </cell>
          <cell r="AN1498" t="str">
            <v/>
          </cell>
          <cell r="AO1498" t="str">
            <v>x</v>
          </cell>
        </row>
        <row r="1499">
          <cell r="B1499" t="str">
            <v>SHAEHK2R18</v>
          </cell>
          <cell r="C1499" t="str">
            <v>Dilex-HKS</v>
          </cell>
          <cell r="D1499" t="str">
            <v>A/EHK2R18</v>
          </cell>
          <cell r="G1499" t="str">
            <v>EA</v>
          </cell>
          <cell r="J1499" t="str">
            <v>I</v>
          </cell>
          <cell r="K1499">
            <v>0.03</v>
          </cell>
          <cell r="L1499">
            <v>7.4</v>
          </cell>
          <cell r="M1499">
            <v>0.55000000000000004</v>
          </cell>
          <cell r="N1499">
            <v>3.3299999999999996</v>
          </cell>
          <cell r="O1499">
            <v>1.03E-2</v>
          </cell>
          <cell r="P1499">
            <v>0</v>
          </cell>
          <cell r="Q1499">
            <v>0</v>
          </cell>
          <cell r="R1499">
            <v>3.3402999999999996</v>
          </cell>
          <cell r="S1499">
            <v>1</v>
          </cell>
          <cell r="T1499">
            <v>2.64</v>
          </cell>
          <cell r="U1499">
            <v>8.82</v>
          </cell>
          <cell r="V1499">
            <v>0.03</v>
          </cell>
          <cell r="X1499">
            <v>8.85</v>
          </cell>
          <cell r="Y1499">
            <v>0.31375449409347733</v>
          </cell>
          <cell r="Z1499">
            <v>8.5</v>
          </cell>
          <cell r="AA1499">
            <v>4.1000000000000002E-2</v>
          </cell>
          <cell r="AB1499" t="str">
            <v>YES</v>
          </cell>
          <cell r="AC1499">
            <v>8.85</v>
          </cell>
          <cell r="AD1499" t="str">
            <v>I</v>
          </cell>
          <cell r="AE1499" t="e">
            <v>#N/A</v>
          </cell>
          <cell r="AF1499" t="e">
            <v>#N/A</v>
          </cell>
          <cell r="AG1499">
            <v>1</v>
          </cell>
          <cell r="AH1499" t="e">
            <v>#N/A</v>
          </cell>
          <cell r="AI1499">
            <v>0</v>
          </cell>
          <cell r="AJ1499">
            <v>0</v>
          </cell>
          <cell r="AL1499" t="e">
            <v>#N/A</v>
          </cell>
          <cell r="AM1499" t="e">
            <v>#N/A</v>
          </cell>
          <cell r="AN1499" t="str">
            <v/>
          </cell>
          <cell r="AO1499" t="str">
            <v>x</v>
          </cell>
        </row>
        <row r="1500">
          <cell r="B1500" t="str">
            <v>SHIEHK2R18</v>
          </cell>
          <cell r="C1500" t="str">
            <v>Dilex-HKS</v>
          </cell>
          <cell r="D1500" t="str">
            <v>I/EHK2R18</v>
          </cell>
          <cell r="G1500" t="str">
            <v>EA</v>
          </cell>
          <cell r="J1500" t="str">
            <v>I</v>
          </cell>
          <cell r="K1500">
            <v>0.01</v>
          </cell>
          <cell r="L1500">
            <v>7.4</v>
          </cell>
          <cell r="M1500">
            <v>0.55000000000000004</v>
          </cell>
          <cell r="N1500">
            <v>3.3299999999999996</v>
          </cell>
          <cell r="O1500">
            <v>1.01E-2</v>
          </cell>
          <cell r="P1500">
            <v>0</v>
          </cell>
          <cell r="Q1500">
            <v>0</v>
          </cell>
          <cell r="R1500">
            <v>3.3400999999999996</v>
          </cell>
          <cell r="S1500">
            <v>1</v>
          </cell>
          <cell r="T1500">
            <v>2.64</v>
          </cell>
          <cell r="U1500">
            <v>8.82</v>
          </cell>
          <cell r="V1500">
            <v>0.03</v>
          </cell>
          <cell r="X1500">
            <v>8.85</v>
          </cell>
          <cell r="Y1500">
            <v>0.31379558294812548</v>
          </cell>
          <cell r="Z1500">
            <v>8.5</v>
          </cell>
          <cell r="AA1500">
            <v>4.1000000000000002E-2</v>
          </cell>
          <cell r="AB1500" t="str">
            <v>YES</v>
          </cell>
          <cell r="AC1500">
            <v>8.85</v>
          </cell>
          <cell r="AD1500" t="str">
            <v>I</v>
          </cell>
          <cell r="AE1500" t="e">
            <v>#N/A</v>
          </cell>
          <cell r="AF1500" t="e">
            <v>#N/A</v>
          </cell>
          <cell r="AG1500">
            <v>1</v>
          </cell>
          <cell r="AH1500" t="e">
            <v>#N/A</v>
          </cell>
          <cell r="AI1500">
            <v>0</v>
          </cell>
          <cell r="AJ1500">
            <v>0</v>
          </cell>
          <cell r="AL1500" t="e">
            <v>#N/A</v>
          </cell>
          <cell r="AM1500" t="e">
            <v>#N/A</v>
          </cell>
          <cell r="AN1500" t="str">
            <v/>
          </cell>
          <cell r="AO1500" t="str">
            <v>x</v>
          </cell>
        </row>
        <row r="1501">
          <cell r="B1501" t="str">
            <v>SHIEHK3R18</v>
          </cell>
          <cell r="C1501" t="str">
            <v>Dilex-HKS</v>
          </cell>
          <cell r="D1501" t="str">
            <v>I/EHK3R18</v>
          </cell>
          <cell r="G1501" t="str">
            <v>EA</v>
          </cell>
          <cell r="J1501" t="str">
            <v>I</v>
          </cell>
          <cell r="K1501">
            <v>0.01</v>
          </cell>
          <cell r="L1501">
            <v>7.4</v>
          </cell>
          <cell r="M1501">
            <v>0.55000000000000004</v>
          </cell>
          <cell r="N1501">
            <v>3.3299999999999996</v>
          </cell>
          <cell r="O1501">
            <v>1.01E-2</v>
          </cell>
          <cell r="P1501">
            <v>0</v>
          </cell>
          <cell r="Q1501">
            <v>0</v>
          </cell>
          <cell r="R1501">
            <v>3.3400999999999996</v>
          </cell>
          <cell r="S1501">
            <v>1</v>
          </cell>
          <cell r="T1501">
            <v>2.64</v>
          </cell>
          <cell r="U1501">
            <v>8.82</v>
          </cell>
          <cell r="V1501">
            <v>0.03</v>
          </cell>
          <cell r="X1501">
            <v>8.85</v>
          </cell>
          <cell r="Y1501">
            <v>0.31379558294812548</v>
          </cell>
          <cell r="Z1501">
            <v>8.5</v>
          </cell>
          <cell r="AA1501">
            <v>4.1000000000000002E-2</v>
          </cell>
          <cell r="AB1501" t="str">
            <v>YES</v>
          </cell>
          <cell r="AC1501">
            <v>8.85</v>
          </cell>
          <cell r="AD1501" t="str">
            <v>I</v>
          </cell>
          <cell r="AE1501" t="e">
            <v>#N/A</v>
          </cell>
          <cell r="AF1501" t="e">
            <v>#N/A</v>
          </cell>
          <cell r="AG1501">
            <v>1</v>
          </cell>
          <cell r="AH1501" t="e">
            <v>#N/A</v>
          </cell>
          <cell r="AI1501">
            <v>0</v>
          </cell>
          <cell r="AJ1501">
            <v>0</v>
          </cell>
          <cell r="AL1501" t="e">
            <v>#N/A</v>
          </cell>
          <cell r="AM1501" t="e">
            <v>#N/A</v>
          </cell>
          <cell r="AN1501" t="str">
            <v/>
          </cell>
          <cell r="AO1501" t="str">
            <v>x</v>
          </cell>
        </row>
        <row r="1502">
          <cell r="B1502" t="str">
            <v>SHVEHK</v>
          </cell>
          <cell r="C1502" t="str">
            <v>Dilex-HKS</v>
          </cell>
          <cell r="D1502" t="str">
            <v>V/EHK</v>
          </cell>
          <cell r="G1502" t="str">
            <v>EA</v>
          </cell>
          <cell r="J1502" t="str">
            <v>I</v>
          </cell>
          <cell r="K1502">
            <v>0.06</v>
          </cell>
          <cell r="L1502">
            <v>7.4</v>
          </cell>
          <cell r="M1502">
            <v>0.55000000000000004</v>
          </cell>
          <cell r="N1502">
            <v>3.3299999999999996</v>
          </cell>
          <cell r="O1502">
            <v>1.06E-2</v>
          </cell>
          <cell r="P1502">
            <v>0</v>
          </cell>
          <cell r="Q1502">
            <v>0</v>
          </cell>
          <cell r="R1502">
            <v>3.3405999999999998</v>
          </cell>
          <cell r="S1502">
            <v>1</v>
          </cell>
          <cell r="T1502">
            <v>2.64</v>
          </cell>
          <cell r="U1502">
            <v>8.82</v>
          </cell>
          <cell r="V1502">
            <v>0.03</v>
          </cell>
          <cell r="X1502">
            <v>8.85</v>
          </cell>
          <cell r="Y1502">
            <v>0.31369286081150499</v>
          </cell>
          <cell r="Z1502">
            <v>8.5</v>
          </cell>
          <cell r="AA1502">
            <v>4.1000000000000002E-2</v>
          </cell>
          <cell r="AB1502" t="str">
            <v>YES</v>
          </cell>
          <cell r="AC1502">
            <v>8.85</v>
          </cell>
          <cell r="AD1502" t="str">
            <v>I</v>
          </cell>
          <cell r="AE1502" t="e">
            <v>#N/A</v>
          </cell>
          <cell r="AF1502" t="e">
            <v>#N/A</v>
          </cell>
          <cell r="AG1502">
            <v>1</v>
          </cell>
          <cell r="AH1502" t="e">
            <v>#N/A</v>
          </cell>
          <cell r="AI1502">
            <v>0</v>
          </cell>
          <cell r="AJ1502">
            <v>0</v>
          </cell>
          <cell r="AL1502" t="e">
            <v>#N/A</v>
          </cell>
          <cell r="AM1502" t="e">
            <v>#N/A</v>
          </cell>
          <cell r="AN1502" t="str">
            <v/>
          </cell>
          <cell r="AO1502" t="str">
            <v>x</v>
          </cell>
        </row>
        <row r="1503">
          <cell r="B1503" t="str">
            <v>SHEHKWG</v>
          </cell>
          <cell r="C1503" t="str">
            <v>Dilex-HKS</v>
          </cell>
          <cell r="D1503" t="str">
            <v>E/HKW/G</v>
          </cell>
          <cell r="G1503" t="str">
            <v>EA</v>
          </cell>
          <cell r="I1503" t="str">
            <v>a</v>
          </cell>
          <cell r="J1503" t="str">
            <v>I</v>
          </cell>
          <cell r="K1503">
            <v>0.01</v>
          </cell>
          <cell r="L1503">
            <v>3.86</v>
          </cell>
          <cell r="M1503">
            <v>0.55000000000000004</v>
          </cell>
          <cell r="N1503">
            <v>1.7369999999999999</v>
          </cell>
          <cell r="O1503">
            <v>1.01E-2</v>
          </cell>
          <cell r="P1503">
            <v>0</v>
          </cell>
          <cell r="Q1503">
            <v>0</v>
          </cell>
          <cell r="R1503">
            <v>1.7470999999999999</v>
          </cell>
          <cell r="S1503">
            <v>1</v>
          </cell>
          <cell r="T1503">
            <v>2.64</v>
          </cell>
          <cell r="U1503">
            <v>4.6100000000000003</v>
          </cell>
          <cell r="V1503">
            <v>-0.01</v>
          </cell>
          <cell r="X1503">
            <v>4.5999999999999996</v>
          </cell>
          <cell r="Y1503">
            <v>0.30944664031620556</v>
          </cell>
          <cell r="Z1503">
            <v>4.45</v>
          </cell>
          <cell r="AA1503">
            <v>3.4000000000000002E-2</v>
          </cell>
          <cell r="AB1503" t="str">
            <v>YES</v>
          </cell>
          <cell r="AC1503">
            <v>4.5999999999999996</v>
          </cell>
          <cell r="AD1503" t="str">
            <v>I</v>
          </cell>
          <cell r="AE1503" t="e">
            <v>#N/A</v>
          </cell>
          <cell r="AF1503" t="e">
            <v>#N/A</v>
          </cell>
          <cell r="AG1503">
            <v>1</v>
          </cell>
          <cell r="AH1503" t="e">
            <v>#N/A</v>
          </cell>
          <cell r="AI1503">
            <v>0</v>
          </cell>
          <cell r="AJ1503">
            <v>0</v>
          </cell>
          <cell r="AL1503" t="e">
            <v>#N/A</v>
          </cell>
          <cell r="AM1503" t="e">
            <v>#N/A</v>
          </cell>
          <cell r="AN1503" t="str">
            <v/>
          </cell>
          <cell r="AO1503" t="str">
            <v>x</v>
          </cell>
        </row>
        <row r="1504">
          <cell r="B1504" t="str">
            <v>SHHKUR10E</v>
          </cell>
          <cell r="C1504" t="str">
            <v>Dilex-HKU</v>
          </cell>
          <cell r="D1504" t="str">
            <v>HKUR10E</v>
          </cell>
          <cell r="E1504" t="str">
            <v>8'</v>
          </cell>
          <cell r="G1504" t="str">
            <v>EA</v>
          </cell>
          <cell r="J1504" t="str">
            <v>I</v>
          </cell>
          <cell r="K1504">
            <v>1.47</v>
          </cell>
          <cell r="L1504">
            <v>44.26</v>
          </cell>
          <cell r="M1504">
            <v>0.55000000000000004</v>
          </cell>
          <cell r="N1504">
            <v>19.916999999999998</v>
          </cell>
          <cell r="O1504">
            <v>2.47E-2</v>
          </cell>
          <cell r="P1504">
            <v>0</v>
          </cell>
          <cell r="Q1504">
            <v>0</v>
          </cell>
          <cell r="R1504">
            <v>19.941699999999997</v>
          </cell>
          <cell r="S1504">
            <v>1</v>
          </cell>
          <cell r="T1504">
            <v>2.64</v>
          </cell>
          <cell r="U1504">
            <v>52.65</v>
          </cell>
          <cell r="V1504">
            <v>0</v>
          </cell>
          <cell r="X1504">
            <v>52.65</v>
          </cell>
          <cell r="Y1504">
            <v>0.31134593801260485</v>
          </cell>
          <cell r="Z1504">
            <v>50.8</v>
          </cell>
          <cell r="AA1504">
            <v>3.5999999999999997E-2</v>
          </cell>
          <cell r="AB1504" t="str">
            <v>YES</v>
          </cell>
          <cell r="AC1504">
            <v>52.65</v>
          </cell>
          <cell r="AD1504" t="str">
            <v>I</v>
          </cell>
          <cell r="AE1504" t="e">
            <v>#N/A</v>
          </cell>
          <cell r="AF1504" t="e">
            <v>#N/A</v>
          </cell>
          <cell r="AG1504">
            <v>1</v>
          </cell>
          <cell r="AH1504" t="e">
            <v>#N/A</v>
          </cell>
          <cell r="AI1504">
            <v>0</v>
          </cell>
          <cell r="AJ1504">
            <v>0</v>
          </cell>
          <cell r="AL1504" t="e">
            <v>#N/A</v>
          </cell>
          <cell r="AM1504" t="e">
            <v>#N/A</v>
          </cell>
          <cell r="AN1504" t="str">
            <v/>
          </cell>
          <cell r="AO1504" t="str">
            <v>x</v>
          </cell>
        </row>
        <row r="1505">
          <cell r="B1505" t="str">
            <v>SHHKUR10EB</v>
          </cell>
          <cell r="C1505" t="str">
            <v>Dilex-HKU</v>
          </cell>
          <cell r="D1505" t="str">
            <v>HKUR10EB</v>
          </cell>
          <cell r="E1505" t="str">
            <v>8'</v>
          </cell>
          <cell r="G1505" t="str">
            <v>EA</v>
          </cell>
          <cell r="J1505" t="str">
            <v>I</v>
          </cell>
          <cell r="K1505">
            <v>1.47</v>
          </cell>
          <cell r="L1505">
            <v>48.46</v>
          </cell>
          <cell r="M1505">
            <v>0.55000000000000004</v>
          </cell>
          <cell r="N1505">
            <v>21.806999999999999</v>
          </cell>
          <cell r="O1505">
            <v>2.47E-2</v>
          </cell>
          <cell r="P1505">
            <v>0</v>
          </cell>
          <cell r="Q1505">
            <v>0</v>
          </cell>
          <cell r="R1505">
            <v>21.831699999999998</v>
          </cell>
          <cell r="S1505">
            <v>1</v>
          </cell>
          <cell r="T1505">
            <v>2.64</v>
          </cell>
          <cell r="U1505">
            <v>57.64</v>
          </cell>
          <cell r="V1505">
            <v>0.01</v>
          </cell>
          <cell r="X1505">
            <v>57.65</v>
          </cell>
          <cell r="Y1505">
            <v>0.31146574154379891</v>
          </cell>
          <cell r="Z1505">
            <v>55.6</v>
          </cell>
          <cell r="AA1505">
            <v>3.6999999999999998E-2</v>
          </cell>
          <cell r="AB1505" t="str">
            <v>YES</v>
          </cell>
          <cell r="AC1505">
            <v>57.65</v>
          </cell>
          <cell r="AD1505" t="str">
            <v>I</v>
          </cell>
          <cell r="AE1505" t="e">
            <v>#N/A</v>
          </cell>
          <cell r="AF1505" t="e">
            <v>#N/A</v>
          </cell>
          <cell r="AG1505">
            <v>1</v>
          </cell>
          <cell r="AH1505" t="e">
            <v>#N/A</v>
          </cell>
          <cell r="AI1505">
            <v>0</v>
          </cell>
          <cell r="AJ1505">
            <v>0</v>
          </cell>
          <cell r="AL1505" t="e">
            <v>#N/A</v>
          </cell>
          <cell r="AM1505" t="e">
            <v>#N/A</v>
          </cell>
          <cell r="AN1505" t="str">
            <v/>
          </cell>
          <cell r="AO1505" t="str">
            <v>x</v>
          </cell>
        </row>
        <row r="1506">
          <cell r="B1506" t="str">
            <v>SHHKUR10EV4A</v>
          </cell>
          <cell r="C1506" t="str">
            <v>Dilex-HKU</v>
          </cell>
          <cell r="D1506" t="str">
            <v>HKUR10E/V4A</v>
          </cell>
          <cell r="E1506" t="str">
            <v>8'</v>
          </cell>
          <cell r="G1506" t="str">
            <v>EA</v>
          </cell>
          <cell r="J1506" t="str">
            <v>I</v>
          </cell>
          <cell r="K1506">
            <v>1.47</v>
          </cell>
          <cell r="L1506">
            <v>66.319999999999993</v>
          </cell>
          <cell r="M1506">
            <v>0.55000000000000004</v>
          </cell>
          <cell r="N1506">
            <v>29.843999999999994</v>
          </cell>
          <cell r="O1506">
            <v>2.47E-2</v>
          </cell>
          <cell r="P1506">
            <v>0</v>
          </cell>
          <cell r="Q1506">
            <v>0</v>
          </cell>
          <cell r="R1506">
            <v>29.868699999999993</v>
          </cell>
          <cell r="S1506">
            <v>1</v>
          </cell>
          <cell r="T1506">
            <v>2.64</v>
          </cell>
          <cell r="U1506">
            <v>78.849999999999994</v>
          </cell>
          <cell r="V1506">
            <v>0</v>
          </cell>
          <cell r="X1506">
            <v>78.849999999999994</v>
          </cell>
          <cell r="Y1506">
            <v>0.31126534847524084</v>
          </cell>
          <cell r="Z1506">
            <v>76.05</v>
          </cell>
          <cell r="AA1506">
            <v>3.6999999999999998E-2</v>
          </cell>
          <cell r="AB1506" t="str">
            <v>YES</v>
          </cell>
          <cell r="AC1506">
            <v>78.849999999999994</v>
          </cell>
          <cell r="AD1506" t="str">
            <v>I</v>
          </cell>
          <cell r="AE1506" t="e">
            <v>#N/A</v>
          </cell>
          <cell r="AF1506" t="e">
            <v>#N/A</v>
          </cell>
          <cell r="AG1506">
            <v>1</v>
          </cell>
          <cell r="AH1506" t="e">
            <v>#N/A</v>
          </cell>
          <cell r="AI1506">
            <v>0</v>
          </cell>
          <cell r="AJ1506">
            <v>0</v>
          </cell>
          <cell r="AL1506" t="e">
            <v>#N/A</v>
          </cell>
          <cell r="AM1506" t="e">
            <v>#N/A</v>
          </cell>
          <cell r="AN1506" t="str">
            <v/>
          </cell>
          <cell r="AO1506" t="str">
            <v>x</v>
          </cell>
        </row>
        <row r="1507">
          <cell r="B1507" t="str">
            <v>SHEQHKUR10E,EB</v>
          </cell>
          <cell r="C1507" t="str">
            <v>Dilex-HKU</v>
          </cell>
          <cell r="D1507" t="str">
            <v>EQ/HKUR10--</v>
          </cell>
          <cell r="G1507" t="str">
            <v>EA</v>
          </cell>
          <cell r="J1507" t="str">
            <v>I</v>
          </cell>
          <cell r="K1507">
            <v>0.05</v>
          </cell>
          <cell r="L1507">
            <v>5.03</v>
          </cell>
          <cell r="M1507">
            <v>0.55000000000000004</v>
          </cell>
          <cell r="N1507">
            <v>2.2635000000000001</v>
          </cell>
          <cell r="O1507">
            <v>1.0500000000000001E-2</v>
          </cell>
          <cell r="P1507">
            <v>0</v>
          </cell>
          <cell r="Q1507">
            <v>0</v>
          </cell>
          <cell r="R1507">
            <v>2.274</v>
          </cell>
          <cell r="S1507">
            <v>1</v>
          </cell>
          <cell r="T1507">
            <v>2.64</v>
          </cell>
          <cell r="U1507">
            <v>6</v>
          </cell>
          <cell r="V1507">
            <v>0</v>
          </cell>
          <cell r="X1507">
            <v>6</v>
          </cell>
          <cell r="Y1507">
            <v>0.31090909090909097</v>
          </cell>
          <cell r="Z1507">
            <v>5.8</v>
          </cell>
          <cell r="AA1507">
            <v>3.4000000000000002E-2</v>
          </cell>
          <cell r="AB1507" t="str">
            <v>YES</v>
          </cell>
          <cell r="AC1507">
            <v>6</v>
          </cell>
          <cell r="AD1507" t="str">
            <v>I</v>
          </cell>
          <cell r="AE1507" t="e">
            <v>#N/A</v>
          </cell>
          <cell r="AF1507" t="e">
            <v>#N/A</v>
          </cell>
          <cell r="AG1507">
            <v>1</v>
          </cell>
          <cell r="AH1507" t="e">
            <v>#N/A</v>
          </cell>
          <cell r="AI1507">
            <v>0</v>
          </cell>
          <cell r="AJ1507">
            <v>0</v>
          </cell>
          <cell r="AL1507" t="e">
            <v>#N/A</v>
          </cell>
          <cell r="AM1507" t="e">
            <v>#N/A</v>
          </cell>
          <cell r="AN1507" t="str">
            <v/>
          </cell>
          <cell r="AO1507" t="str">
            <v>x</v>
          </cell>
        </row>
        <row r="1508">
          <cell r="B1508" t="str">
            <v>SHE135HKUR10E,EB</v>
          </cell>
          <cell r="C1508" t="str">
            <v>Dilex-HKU</v>
          </cell>
          <cell r="D1508" t="str">
            <v>E135/HKUR10--</v>
          </cell>
          <cell r="G1508" t="str">
            <v>EA</v>
          </cell>
          <cell r="J1508" t="str">
            <v>I</v>
          </cell>
          <cell r="K1508">
            <v>0.06</v>
          </cell>
          <cell r="L1508">
            <v>4.8</v>
          </cell>
          <cell r="M1508">
            <v>0.55000000000000004</v>
          </cell>
          <cell r="N1508">
            <v>2.1599999999999997</v>
          </cell>
          <cell r="O1508">
            <v>1.06E-2</v>
          </cell>
          <cell r="P1508">
            <v>0</v>
          </cell>
          <cell r="Q1508">
            <v>0</v>
          </cell>
          <cell r="R1508">
            <v>2.1705999999999999</v>
          </cell>
          <cell r="S1508">
            <v>1</v>
          </cell>
          <cell r="T1508">
            <v>2.64</v>
          </cell>
          <cell r="U1508">
            <v>5.73</v>
          </cell>
          <cell r="V1508">
            <v>0.02</v>
          </cell>
          <cell r="X1508">
            <v>5.75</v>
          </cell>
          <cell r="Y1508">
            <v>0.31364426877470364</v>
          </cell>
          <cell r="Z1508">
            <v>5.55</v>
          </cell>
          <cell r="AA1508">
            <v>3.5999999999999997E-2</v>
          </cell>
          <cell r="AB1508" t="str">
            <v>YES</v>
          </cell>
          <cell r="AC1508">
            <v>5.75</v>
          </cell>
          <cell r="AD1508" t="str">
            <v>I</v>
          </cell>
          <cell r="AE1508" t="e">
            <v>#N/A</v>
          </cell>
          <cell r="AF1508" t="e">
            <v>#N/A</v>
          </cell>
          <cell r="AG1508">
            <v>1</v>
          </cell>
          <cell r="AH1508" t="e">
            <v>#N/A</v>
          </cell>
          <cell r="AI1508">
            <v>0</v>
          </cell>
          <cell r="AJ1508">
            <v>0</v>
          </cell>
          <cell r="AL1508" t="e">
            <v>#N/A</v>
          </cell>
          <cell r="AM1508" t="e">
            <v>#N/A</v>
          </cell>
          <cell r="AN1508" t="str">
            <v/>
          </cell>
          <cell r="AO1508" t="str">
            <v>x</v>
          </cell>
        </row>
        <row r="1509">
          <cell r="B1509" t="str">
            <v>SHIHKU3R10E,EB</v>
          </cell>
          <cell r="C1509" t="str">
            <v>Dilex-HKU</v>
          </cell>
          <cell r="D1509" t="str">
            <v>I/HKU3R10--</v>
          </cell>
          <cell r="G1509" t="str">
            <v>EA</v>
          </cell>
          <cell r="J1509" t="str">
            <v>I</v>
          </cell>
          <cell r="K1509">
            <v>0.05</v>
          </cell>
          <cell r="L1509">
            <v>5.03</v>
          </cell>
          <cell r="M1509">
            <v>0.55000000000000004</v>
          </cell>
          <cell r="N1509">
            <v>2.2635000000000001</v>
          </cell>
          <cell r="O1509">
            <v>1.0500000000000001E-2</v>
          </cell>
          <cell r="P1509">
            <v>0</v>
          </cell>
          <cell r="Q1509">
            <v>0</v>
          </cell>
          <cell r="R1509">
            <v>2.274</v>
          </cell>
          <cell r="S1509">
            <v>1</v>
          </cell>
          <cell r="T1509">
            <v>2.64</v>
          </cell>
          <cell r="U1509">
            <v>6</v>
          </cell>
          <cell r="V1509">
            <v>0</v>
          </cell>
          <cell r="X1509">
            <v>6</v>
          </cell>
          <cell r="Y1509">
            <v>0.31090909090909097</v>
          </cell>
          <cell r="Z1509">
            <v>5.8</v>
          </cell>
          <cell r="AA1509">
            <v>3.4000000000000002E-2</v>
          </cell>
          <cell r="AB1509" t="str">
            <v>YES</v>
          </cell>
          <cell r="AC1509">
            <v>6</v>
          </cell>
          <cell r="AD1509" t="str">
            <v>I</v>
          </cell>
          <cell r="AE1509" t="e">
            <v>#N/A</v>
          </cell>
          <cell r="AF1509" t="e">
            <v>#N/A</v>
          </cell>
          <cell r="AG1509">
            <v>1</v>
          </cell>
          <cell r="AH1509" t="e">
            <v>#N/A</v>
          </cell>
          <cell r="AI1509">
            <v>0</v>
          </cell>
          <cell r="AJ1509">
            <v>0</v>
          </cell>
          <cell r="AL1509" t="e">
            <v>#N/A</v>
          </cell>
          <cell r="AM1509" t="e">
            <v>#N/A</v>
          </cell>
          <cell r="AN1509" t="str">
            <v/>
          </cell>
          <cell r="AO1509" t="str">
            <v>x</v>
          </cell>
        </row>
        <row r="1510">
          <cell r="B1510" t="str">
            <v>SHI135HKUR10E,EB</v>
          </cell>
          <cell r="C1510" t="str">
            <v>Dilex-HKU</v>
          </cell>
          <cell r="D1510" t="str">
            <v>I135/HKUR10--</v>
          </cell>
          <cell r="G1510" t="str">
            <v>EA</v>
          </cell>
          <cell r="J1510" t="str">
            <v>I</v>
          </cell>
          <cell r="K1510">
            <v>0.06</v>
          </cell>
          <cell r="L1510">
            <v>4.8</v>
          </cell>
          <cell r="M1510">
            <v>0.55000000000000004</v>
          </cell>
          <cell r="N1510">
            <v>2.1599999999999997</v>
          </cell>
          <cell r="O1510">
            <v>1.06E-2</v>
          </cell>
          <cell r="P1510">
            <v>0</v>
          </cell>
          <cell r="Q1510">
            <v>0</v>
          </cell>
          <cell r="R1510">
            <v>2.1705999999999999</v>
          </cell>
          <cell r="S1510">
            <v>1</v>
          </cell>
          <cell r="T1510">
            <v>2.64</v>
          </cell>
          <cell r="U1510">
            <v>5.73</v>
          </cell>
          <cell r="V1510">
            <v>0.02</v>
          </cell>
          <cell r="X1510">
            <v>5.75</v>
          </cell>
          <cell r="Y1510">
            <v>0.31364426877470364</v>
          </cell>
          <cell r="Z1510">
            <v>5.55</v>
          </cell>
          <cell r="AA1510">
            <v>3.5999999999999997E-2</v>
          </cell>
          <cell r="AB1510" t="str">
            <v>YES</v>
          </cell>
          <cell r="AC1510">
            <v>5.75</v>
          </cell>
          <cell r="AD1510" t="str">
            <v>I</v>
          </cell>
          <cell r="AE1510" t="e">
            <v>#N/A</v>
          </cell>
          <cell r="AF1510" t="e">
            <v>#N/A</v>
          </cell>
          <cell r="AG1510">
            <v>1</v>
          </cell>
          <cell r="AH1510" t="e">
            <v>#N/A</v>
          </cell>
          <cell r="AI1510">
            <v>0</v>
          </cell>
          <cell r="AJ1510">
            <v>0</v>
          </cell>
          <cell r="AL1510" t="e">
            <v>#N/A</v>
          </cell>
          <cell r="AM1510" t="e">
            <v>#N/A</v>
          </cell>
          <cell r="AN1510" t="str">
            <v/>
          </cell>
          <cell r="AO1510" t="str">
            <v>x</v>
          </cell>
        </row>
        <row r="1511">
          <cell r="B1511" t="str">
            <v>SHVHKUR10E,EB</v>
          </cell>
          <cell r="C1511" t="str">
            <v>Dilex-HKU</v>
          </cell>
          <cell r="D1511" t="str">
            <v>V/HKUR10--</v>
          </cell>
          <cell r="G1511" t="str">
            <v>EA</v>
          </cell>
          <cell r="J1511" t="str">
            <v>I</v>
          </cell>
          <cell r="K1511">
            <v>0.06</v>
          </cell>
          <cell r="L1511">
            <v>4.57</v>
          </cell>
          <cell r="M1511">
            <v>0.55000000000000004</v>
          </cell>
          <cell r="N1511">
            <v>2.0564999999999998</v>
          </cell>
          <cell r="O1511">
            <v>1.06E-2</v>
          </cell>
          <cell r="P1511">
            <v>0</v>
          </cell>
          <cell r="Q1511">
            <v>0</v>
          </cell>
          <cell r="R1511">
            <v>2.0670999999999999</v>
          </cell>
          <cell r="S1511">
            <v>1</v>
          </cell>
          <cell r="T1511">
            <v>2.64</v>
          </cell>
          <cell r="U1511">
            <v>5.46</v>
          </cell>
          <cell r="V1511">
            <v>-0.01</v>
          </cell>
          <cell r="X1511">
            <v>5.45</v>
          </cell>
          <cell r="Y1511">
            <v>0.31039199332777329</v>
          </cell>
          <cell r="Z1511">
            <v>5.3</v>
          </cell>
          <cell r="AA1511">
            <v>2.8000000000000001E-2</v>
          </cell>
          <cell r="AB1511" t="str">
            <v>YES</v>
          </cell>
          <cell r="AC1511">
            <v>5.45</v>
          </cell>
          <cell r="AD1511" t="str">
            <v>I</v>
          </cell>
          <cell r="AE1511" t="e">
            <v>#N/A</v>
          </cell>
          <cell r="AF1511" t="e">
            <v>#N/A</v>
          </cell>
          <cell r="AG1511">
            <v>1</v>
          </cell>
          <cell r="AH1511" t="e">
            <v>#N/A</v>
          </cell>
          <cell r="AI1511">
            <v>0</v>
          </cell>
          <cell r="AJ1511">
            <v>0</v>
          </cell>
          <cell r="AL1511" t="e">
            <v>#N/A</v>
          </cell>
          <cell r="AM1511" t="e">
            <v>#N/A</v>
          </cell>
          <cell r="AN1511" t="str">
            <v/>
          </cell>
          <cell r="AO1511" t="str">
            <v>x</v>
          </cell>
        </row>
        <row r="1512">
          <cell r="B1512" t="str">
            <v>SHEKHKUR10EB</v>
          </cell>
          <cell r="C1512" t="str">
            <v>Dilex-HKU</v>
          </cell>
          <cell r="D1512" t="str">
            <v>EK/HKUR10EB</v>
          </cell>
          <cell r="G1512" t="str">
            <v>EA</v>
          </cell>
          <cell r="I1512" t="str">
            <v>a</v>
          </cell>
          <cell r="J1512" t="str">
            <v>I</v>
          </cell>
          <cell r="K1512">
            <v>0.06</v>
          </cell>
          <cell r="L1512">
            <v>4.17</v>
          </cell>
          <cell r="M1512">
            <v>0.55000000000000004</v>
          </cell>
          <cell r="N1512">
            <v>1.8764999999999998</v>
          </cell>
          <cell r="O1512">
            <v>1.06E-2</v>
          </cell>
          <cell r="P1512">
            <v>0</v>
          </cell>
          <cell r="Q1512">
            <v>0</v>
          </cell>
          <cell r="R1512">
            <v>1.8870999999999998</v>
          </cell>
          <cell r="S1512">
            <v>1</v>
          </cell>
          <cell r="T1512">
            <v>2.64</v>
          </cell>
          <cell r="U1512">
            <v>4.9800000000000004</v>
          </cell>
          <cell r="V1512">
            <v>2.0000000000003126E-2</v>
          </cell>
          <cell r="X1512">
            <v>5</v>
          </cell>
          <cell r="Y1512">
            <v>0.31378181818181827</v>
          </cell>
          <cell r="Z1512" t="str">
            <v>new</v>
          </cell>
          <cell r="AA1512" t="str">
            <v/>
          </cell>
          <cell r="AB1512" t="str">
            <v>new</v>
          </cell>
          <cell r="AC1512">
            <v>5</v>
          </cell>
          <cell r="AD1512" t="str">
            <v>I</v>
          </cell>
          <cell r="AE1512" t="e">
            <v>#N/A</v>
          </cell>
          <cell r="AF1512" t="e">
            <v>#N/A</v>
          </cell>
          <cell r="AG1512">
            <v>1</v>
          </cell>
          <cell r="AH1512" t="e">
            <v>#N/A</v>
          </cell>
          <cell r="AI1512">
            <v>0</v>
          </cell>
          <cell r="AJ1512">
            <v>0</v>
          </cell>
          <cell r="AL1512" t="e">
            <v>#N/A</v>
          </cell>
          <cell r="AM1512" t="e">
            <v>#N/A</v>
          </cell>
          <cell r="AN1512" t="str">
            <v/>
          </cell>
          <cell r="AO1512" t="str">
            <v>x</v>
          </cell>
        </row>
        <row r="1513">
          <cell r="B1513" t="str">
            <v>SHHKUR36E</v>
          </cell>
          <cell r="C1513" t="str">
            <v>Dilex-HKU</v>
          </cell>
          <cell r="D1513" t="str">
            <v>HKUR36E</v>
          </cell>
          <cell r="E1513" t="str">
            <v>8'</v>
          </cell>
          <cell r="G1513" t="str">
            <v>EA</v>
          </cell>
          <cell r="J1513" t="str">
            <v>I</v>
          </cell>
          <cell r="K1513">
            <v>2.4700000000000002</v>
          </cell>
          <cell r="L1513">
            <v>72.5</v>
          </cell>
          <cell r="M1513">
            <v>0.55000000000000004</v>
          </cell>
          <cell r="N1513">
            <v>32.625</v>
          </cell>
          <cell r="O1513">
            <v>3.4700000000000002E-2</v>
          </cell>
          <cell r="P1513">
            <v>0</v>
          </cell>
          <cell r="Q1513">
            <v>0</v>
          </cell>
          <cell r="R1513">
            <v>32.659700000000001</v>
          </cell>
          <cell r="S1513">
            <v>1</v>
          </cell>
          <cell r="T1513">
            <v>2.64</v>
          </cell>
          <cell r="U1513">
            <v>86.22</v>
          </cell>
          <cell r="V1513">
            <v>0.03</v>
          </cell>
          <cell r="X1513">
            <v>86.25</v>
          </cell>
          <cell r="Y1513">
            <v>0.31152147562582355</v>
          </cell>
          <cell r="Z1513" t="str">
            <v>new</v>
          </cell>
          <cell r="AA1513" t="str">
            <v/>
          </cell>
          <cell r="AB1513" t="str">
            <v>new</v>
          </cell>
          <cell r="AC1513">
            <v>86.25</v>
          </cell>
          <cell r="AD1513" t="str">
            <v>I</v>
          </cell>
          <cell r="AE1513" t="e">
            <v>#N/A</v>
          </cell>
          <cell r="AF1513" t="e">
            <v>#N/A</v>
          </cell>
          <cell r="AG1513">
            <v>1</v>
          </cell>
          <cell r="AH1513" t="e">
            <v>#N/A</v>
          </cell>
          <cell r="AI1513">
            <v>0</v>
          </cell>
          <cell r="AJ1513">
            <v>0</v>
          </cell>
          <cell r="AL1513" t="e">
            <v>#N/A</v>
          </cell>
          <cell r="AM1513" t="e">
            <v>#N/A</v>
          </cell>
          <cell r="AN1513" t="str">
            <v/>
          </cell>
          <cell r="AO1513" t="str">
            <v>x</v>
          </cell>
        </row>
        <row r="1514">
          <cell r="B1514" t="str">
            <v>SHEHKUR36E</v>
          </cell>
          <cell r="C1514" t="str">
            <v>Dilex-HKU</v>
          </cell>
          <cell r="D1514" t="str">
            <v>E/HKUR36E</v>
          </cell>
          <cell r="G1514" t="str">
            <v>EA</v>
          </cell>
          <cell r="J1514" t="str">
            <v>I</v>
          </cell>
          <cell r="K1514">
            <v>0.06</v>
          </cell>
          <cell r="L1514">
            <v>8.8000000000000007</v>
          </cell>
          <cell r="M1514">
            <v>0.55000000000000004</v>
          </cell>
          <cell r="N1514">
            <v>3.96</v>
          </cell>
          <cell r="O1514">
            <v>1.06E-2</v>
          </cell>
          <cell r="P1514">
            <v>0</v>
          </cell>
          <cell r="Q1514">
            <v>0</v>
          </cell>
          <cell r="R1514">
            <v>3.9706000000000001</v>
          </cell>
          <cell r="S1514">
            <v>1</v>
          </cell>
          <cell r="T1514">
            <v>2.64</v>
          </cell>
          <cell r="U1514">
            <v>10.48</v>
          </cell>
          <cell r="V1514">
            <v>2.0000000000003126E-2</v>
          </cell>
          <cell r="X1514">
            <v>10.5</v>
          </cell>
          <cell r="Y1514">
            <v>0.31245021645021648</v>
          </cell>
          <cell r="Z1514" t="str">
            <v>new</v>
          </cell>
          <cell r="AA1514" t="str">
            <v/>
          </cell>
          <cell r="AB1514" t="str">
            <v>new</v>
          </cell>
          <cell r="AC1514">
            <v>10.5</v>
          </cell>
          <cell r="AD1514" t="str">
            <v>I</v>
          </cell>
          <cell r="AE1514" t="e">
            <v>#N/A</v>
          </cell>
          <cell r="AF1514" t="e">
            <v>#N/A</v>
          </cell>
          <cell r="AG1514">
            <v>1</v>
          </cell>
          <cell r="AH1514" t="e">
            <v>#N/A</v>
          </cell>
          <cell r="AI1514">
            <v>0</v>
          </cell>
          <cell r="AJ1514">
            <v>0</v>
          </cell>
          <cell r="AL1514" t="e">
            <v>#N/A</v>
          </cell>
          <cell r="AM1514" t="e">
            <v>#N/A</v>
          </cell>
          <cell r="AN1514" t="str">
            <v/>
          </cell>
          <cell r="AO1514" t="str">
            <v>x</v>
          </cell>
        </row>
        <row r="1515">
          <cell r="B1515" t="str">
            <v>SHIHKU3R3610E</v>
          </cell>
          <cell r="C1515" t="str">
            <v>Dilex-HKU</v>
          </cell>
          <cell r="D1515" t="str">
            <v>I/HKU3R3610E</v>
          </cell>
          <cell r="G1515" t="str">
            <v>EA</v>
          </cell>
          <cell r="J1515" t="str">
            <v>I</v>
          </cell>
          <cell r="K1515">
            <v>0.06</v>
          </cell>
          <cell r="L1515">
            <v>8.8000000000000007</v>
          </cell>
          <cell r="M1515">
            <v>0.55000000000000004</v>
          </cell>
          <cell r="N1515">
            <v>3.96</v>
          </cell>
          <cell r="O1515">
            <v>1.06E-2</v>
          </cell>
          <cell r="P1515">
            <v>0</v>
          </cell>
          <cell r="Q1515">
            <v>0</v>
          </cell>
          <cell r="R1515">
            <v>3.9706000000000001</v>
          </cell>
          <cell r="S1515">
            <v>1</v>
          </cell>
          <cell r="T1515">
            <v>2.64</v>
          </cell>
          <cell r="U1515">
            <v>10.48</v>
          </cell>
          <cell r="V1515">
            <v>2.0000000000003126E-2</v>
          </cell>
          <cell r="X1515">
            <v>10.5</v>
          </cell>
          <cell r="Y1515">
            <v>0.31245021645021648</v>
          </cell>
          <cell r="Z1515" t="str">
            <v>new</v>
          </cell>
          <cell r="AA1515" t="str">
            <v/>
          </cell>
          <cell r="AB1515" t="str">
            <v>new</v>
          </cell>
          <cell r="AC1515">
            <v>10.5</v>
          </cell>
          <cell r="AD1515" t="str">
            <v>I</v>
          </cell>
          <cell r="AE1515" t="e">
            <v>#N/A</v>
          </cell>
          <cell r="AF1515" t="e">
            <v>#N/A</v>
          </cell>
          <cell r="AG1515">
            <v>1</v>
          </cell>
          <cell r="AH1515" t="e">
            <v>#N/A</v>
          </cell>
          <cell r="AI1515">
            <v>0</v>
          </cell>
          <cell r="AJ1515">
            <v>0</v>
          </cell>
          <cell r="AL1515" t="e">
            <v>#N/A</v>
          </cell>
          <cell r="AM1515" t="e">
            <v>#N/A</v>
          </cell>
          <cell r="AN1515" t="str">
            <v/>
          </cell>
          <cell r="AO1515" t="str">
            <v>x</v>
          </cell>
        </row>
        <row r="1516">
          <cell r="B1516" t="str">
            <v>SHVHKUR36E</v>
          </cell>
          <cell r="C1516" t="str">
            <v>Dilex-HKU</v>
          </cell>
          <cell r="D1516" t="str">
            <v>V/HKUR36E</v>
          </cell>
          <cell r="G1516" t="str">
            <v>EA</v>
          </cell>
          <cell r="J1516" t="str">
            <v>I</v>
          </cell>
          <cell r="K1516">
            <v>0.06</v>
          </cell>
          <cell r="L1516">
            <v>8.8000000000000007</v>
          </cell>
          <cell r="M1516">
            <v>0.55000000000000004</v>
          </cell>
          <cell r="N1516">
            <v>3.96</v>
          </cell>
          <cell r="O1516">
            <v>1.06E-2</v>
          </cell>
          <cell r="P1516">
            <v>0</v>
          </cell>
          <cell r="Q1516">
            <v>0</v>
          </cell>
          <cell r="R1516">
            <v>3.9706000000000001</v>
          </cell>
          <cell r="S1516">
            <v>1</v>
          </cell>
          <cell r="T1516">
            <v>2.64</v>
          </cell>
          <cell r="U1516">
            <v>10.48</v>
          </cell>
          <cell r="V1516">
            <v>2.0000000000003126E-2</v>
          </cell>
          <cell r="X1516">
            <v>10.5</v>
          </cell>
          <cell r="Y1516">
            <v>0.31245021645021648</v>
          </cell>
          <cell r="Z1516" t="str">
            <v>new</v>
          </cell>
          <cell r="AA1516" t="str">
            <v/>
          </cell>
          <cell r="AB1516" t="str">
            <v>new</v>
          </cell>
          <cell r="AC1516">
            <v>10.5</v>
          </cell>
          <cell r="AD1516" t="str">
            <v>I</v>
          </cell>
          <cell r="AE1516" t="e">
            <v>#N/A</v>
          </cell>
          <cell r="AF1516" t="e">
            <v>#N/A</v>
          </cell>
          <cell r="AG1516">
            <v>1</v>
          </cell>
          <cell r="AH1516" t="e">
            <v>#N/A</v>
          </cell>
          <cell r="AI1516">
            <v>0</v>
          </cell>
          <cell r="AJ1516">
            <v>0</v>
          </cell>
          <cell r="AL1516" t="e">
            <v>#N/A</v>
          </cell>
          <cell r="AM1516" t="e">
            <v>#N/A</v>
          </cell>
          <cell r="AN1516" t="str">
            <v/>
          </cell>
          <cell r="AO1516" t="str">
            <v>x</v>
          </cell>
        </row>
        <row r="1517">
          <cell r="B1517" t="str">
            <v>SHEKHKUR36E</v>
          </cell>
          <cell r="C1517" t="str">
            <v>Dilex-HKU</v>
          </cell>
          <cell r="D1517" t="str">
            <v>EK/HKUR36E</v>
          </cell>
          <cell r="G1517" t="str">
            <v>EA</v>
          </cell>
          <cell r="J1517" t="str">
            <v>I</v>
          </cell>
          <cell r="K1517">
            <v>0.06</v>
          </cell>
          <cell r="L1517">
            <v>6.63</v>
          </cell>
          <cell r="M1517">
            <v>0.55000000000000004</v>
          </cell>
          <cell r="N1517">
            <v>2.9834999999999998</v>
          </cell>
          <cell r="O1517">
            <v>1.06E-2</v>
          </cell>
          <cell r="P1517">
            <v>0</v>
          </cell>
          <cell r="Q1517">
            <v>0</v>
          </cell>
          <cell r="R1517">
            <v>2.9941</v>
          </cell>
          <cell r="S1517">
            <v>1</v>
          </cell>
          <cell r="T1517">
            <v>2.64</v>
          </cell>
          <cell r="U1517">
            <v>7.9</v>
          </cell>
          <cell r="V1517">
            <v>0</v>
          </cell>
          <cell r="X1517">
            <v>7.9</v>
          </cell>
          <cell r="Y1517">
            <v>0.31090909090909102</v>
          </cell>
          <cell r="Z1517" t="str">
            <v>new</v>
          </cell>
          <cell r="AA1517" t="str">
            <v/>
          </cell>
          <cell r="AB1517" t="str">
            <v>new</v>
          </cell>
          <cell r="AC1517">
            <v>7.9</v>
          </cell>
          <cell r="AD1517" t="str">
            <v>I</v>
          </cell>
          <cell r="AE1517" t="e">
            <v>#N/A</v>
          </cell>
          <cell r="AF1517" t="e">
            <v>#N/A</v>
          </cell>
          <cell r="AG1517">
            <v>1</v>
          </cell>
          <cell r="AH1517" t="e">
            <v>#N/A</v>
          </cell>
          <cell r="AI1517">
            <v>0</v>
          </cell>
          <cell r="AJ1517">
            <v>0</v>
          </cell>
          <cell r="AL1517" t="e">
            <v>#N/A</v>
          </cell>
          <cell r="AM1517" t="e">
            <v>#N/A</v>
          </cell>
          <cell r="AN1517" t="str">
            <v/>
          </cell>
          <cell r="AO1517" t="str">
            <v>x</v>
          </cell>
        </row>
        <row r="1518">
          <cell r="B1518" t="str">
            <v>SHHKWU7O7BW,G,HB,PG</v>
          </cell>
          <cell r="C1518" t="str">
            <v>Dilex-HKW</v>
          </cell>
          <cell r="D1518" t="str">
            <v>HKWU7/O7--</v>
          </cell>
          <cell r="E1518" t="str">
            <v>9/32"x9/32"x8'</v>
          </cell>
          <cell r="G1518" t="str">
            <v>EA</v>
          </cell>
          <cell r="J1518" t="str">
            <v>I</v>
          </cell>
          <cell r="K1518">
            <v>0.69</v>
          </cell>
          <cell r="L1518">
            <v>20.45</v>
          </cell>
          <cell r="M1518">
            <v>0.55000000000000004</v>
          </cell>
          <cell r="N1518">
            <v>9.2024999999999988</v>
          </cell>
          <cell r="O1518">
            <v>1.6899999999999998E-2</v>
          </cell>
          <cell r="P1518">
            <v>0</v>
          </cell>
          <cell r="Q1518">
            <v>0</v>
          </cell>
          <cell r="R1518">
            <v>9.2193999999999985</v>
          </cell>
          <cell r="S1518">
            <v>1</v>
          </cell>
          <cell r="T1518">
            <v>2.64</v>
          </cell>
          <cell r="U1518">
            <v>24.34</v>
          </cell>
          <cell r="V1518">
            <v>0.01</v>
          </cell>
          <cell r="X1518">
            <v>24.35</v>
          </cell>
          <cell r="Y1518">
            <v>0.31159977599402672</v>
          </cell>
          <cell r="Z1518">
            <v>23.5</v>
          </cell>
          <cell r="AA1518">
            <v>3.5999999999999997E-2</v>
          </cell>
          <cell r="AB1518" t="str">
            <v>YES</v>
          </cell>
          <cell r="AC1518">
            <v>24.35</v>
          </cell>
          <cell r="AD1518" t="str">
            <v>I</v>
          </cell>
          <cell r="AE1518" t="e">
            <v>#N/A</v>
          </cell>
          <cell r="AF1518" t="e">
            <v>#N/A</v>
          </cell>
          <cell r="AG1518">
            <v>1</v>
          </cell>
          <cell r="AH1518" t="e">
            <v>#N/A</v>
          </cell>
          <cell r="AI1518">
            <v>0</v>
          </cell>
          <cell r="AJ1518">
            <v>0</v>
          </cell>
          <cell r="AL1518" t="e">
            <v>#N/A</v>
          </cell>
          <cell r="AM1518" t="e">
            <v>#N/A</v>
          </cell>
          <cell r="AN1518" t="str">
            <v/>
          </cell>
          <cell r="AO1518" t="str">
            <v>x</v>
          </cell>
        </row>
        <row r="1519">
          <cell r="B1519" t="str">
            <v>SHHKWU9O9BW,G,HB,PG</v>
          </cell>
          <cell r="C1519" t="str">
            <v>Dilex-HKW</v>
          </cell>
          <cell r="D1519" t="str">
            <v>HKWU9/O9--</v>
          </cell>
          <cell r="E1519" t="str">
            <v>11/32"x11/32"x8'</v>
          </cell>
          <cell r="G1519" t="str">
            <v>EA</v>
          </cell>
          <cell r="J1519" t="str">
            <v>I</v>
          </cell>
          <cell r="K1519">
            <v>0.77</v>
          </cell>
          <cell r="L1519">
            <v>20.45</v>
          </cell>
          <cell r="M1519">
            <v>0.55000000000000004</v>
          </cell>
          <cell r="N1519">
            <v>9.2024999999999988</v>
          </cell>
          <cell r="O1519">
            <v>1.77E-2</v>
          </cell>
          <cell r="P1519">
            <v>0</v>
          </cell>
          <cell r="Q1519">
            <v>0</v>
          </cell>
          <cell r="R1519">
            <v>9.2201999999999984</v>
          </cell>
          <cell r="S1519">
            <v>1</v>
          </cell>
          <cell r="T1519">
            <v>2.64</v>
          </cell>
          <cell r="U1519">
            <v>24.34</v>
          </cell>
          <cell r="V1519">
            <v>0.01</v>
          </cell>
          <cell r="X1519">
            <v>24.35</v>
          </cell>
          <cell r="Y1519">
            <v>0.31154004106776201</v>
          </cell>
          <cell r="Z1519">
            <v>23.5</v>
          </cell>
          <cell r="AA1519">
            <v>3.5999999999999997E-2</v>
          </cell>
          <cell r="AB1519" t="str">
            <v>YES</v>
          </cell>
          <cell r="AC1519">
            <v>24.35</v>
          </cell>
          <cell r="AD1519" t="str">
            <v>I</v>
          </cell>
          <cell r="AE1519" t="e">
            <v>#N/A</v>
          </cell>
          <cell r="AF1519" t="e">
            <v>#N/A</v>
          </cell>
          <cell r="AG1519">
            <v>1</v>
          </cell>
          <cell r="AH1519" t="e">
            <v>#N/A</v>
          </cell>
          <cell r="AI1519">
            <v>0</v>
          </cell>
          <cell r="AJ1519">
            <v>0</v>
          </cell>
          <cell r="AL1519" t="e">
            <v>#N/A</v>
          </cell>
          <cell r="AM1519" t="e">
            <v>#N/A</v>
          </cell>
          <cell r="AN1519" t="str">
            <v/>
          </cell>
          <cell r="AO1519" t="str">
            <v>x</v>
          </cell>
        </row>
        <row r="1520">
          <cell r="B1520" t="str">
            <v>SHHKWU11O11BW,G,HB,PG</v>
          </cell>
          <cell r="C1520" t="str">
            <v>Dilex-HKW</v>
          </cell>
          <cell r="D1520" t="str">
            <v>HKWU11/O11--</v>
          </cell>
          <cell r="E1520" t="str">
            <v>7/16"x7/16"x8'</v>
          </cell>
          <cell r="G1520" t="str">
            <v>EA</v>
          </cell>
          <cell r="J1520" t="str">
            <v>I</v>
          </cell>
          <cell r="K1520">
            <v>0.73</v>
          </cell>
          <cell r="L1520">
            <v>20.45</v>
          </cell>
          <cell r="M1520">
            <v>0.55000000000000004</v>
          </cell>
          <cell r="N1520">
            <v>9.2024999999999988</v>
          </cell>
          <cell r="O1520">
            <v>1.7299999999999999E-2</v>
          </cell>
          <cell r="P1520">
            <v>0</v>
          </cell>
          <cell r="Q1520">
            <v>0</v>
          </cell>
          <cell r="R1520">
            <v>9.2197999999999993</v>
          </cell>
          <cell r="S1520">
            <v>1</v>
          </cell>
          <cell r="T1520">
            <v>2.64</v>
          </cell>
          <cell r="U1520">
            <v>24.34</v>
          </cell>
          <cell r="V1520">
            <v>0.01</v>
          </cell>
          <cell r="X1520">
            <v>24.35</v>
          </cell>
          <cell r="Y1520">
            <v>0.31156990853089428</v>
          </cell>
          <cell r="Z1520">
            <v>23.5</v>
          </cell>
          <cell r="AA1520">
            <v>3.5999999999999997E-2</v>
          </cell>
          <cell r="AB1520" t="str">
            <v>YES</v>
          </cell>
          <cell r="AC1520">
            <v>24.35</v>
          </cell>
          <cell r="AD1520" t="str">
            <v>I</v>
          </cell>
          <cell r="AE1520" t="e">
            <v>#N/A</v>
          </cell>
          <cell r="AF1520" t="e">
            <v>#N/A</v>
          </cell>
          <cell r="AG1520">
            <v>1</v>
          </cell>
          <cell r="AH1520" t="e">
            <v>#N/A</v>
          </cell>
          <cell r="AI1520">
            <v>0</v>
          </cell>
          <cell r="AJ1520">
            <v>0</v>
          </cell>
          <cell r="AL1520" t="e">
            <v>#N/A</v>
          </cell>
          <cell r="AM1520" t="e">
            <v>#N/A</v>
          </cell>
          <cell r="AN1520" t="str">
            <v/>
          </cell>
          <cell r="AO1520" t="str">
            <v>x</v>
          </cell>
        </row>
        <row r="1521">
          <cell r="B1521" t="str">
            <v>SHAHKWBW,G,HB,PG</v>
          </cell>
          <cell r="C1521" t="str">
            <v>Dilex-HKW</v>
          </cell>
          <cell r="D1521" t="str">
            <v>A/HKW/--</v>
          </cell>
          <cell r="G1521" t="str">
            <v>EA</v>
          </cell>
          <cell r="J1521" t="str">
            <v>I</v>
          </cell>
          <cell r="K1521">
            <v>0.02</v>
          </cell>
          <cell r="L1521">
            <v>3.86</v>
          </cell>
          <cell r="M1521">
            <v>0.55000000000000004</v>
          </cell>
          <cell r="N1521">
            <v>1.7369999999999999</v>
          </cell>
          <cell r="O1521">
            <v>1.0200000000000001E-2</v>
          </cell>
          <cell r="P1521">
            <v>0</v>
          </cell>
          <cell r="Q1521">
            <v>0</v>
          </cell>
          <cell r="R1521">
            <v>1.7471999999999999</v>
          </cell>
          <cell r="S1521">
            <v>1</v>
          </cell>
          <cell r="T1521">
            <v>2.64</v>
          </cell>
          <cell r="U1521">
            <v>4.6100000000000003</v>
          </cell>
          <cell r="V1521">
            <v>-0.01</v>
          </cell>
          <cell r="X1521">
            <v>4.5999999999999996</v>
          </cell>
          <cell r="Y1521">
            <v>0.30940711462450593</v>
          </cell>
          <cell r="Z1521">
            <v>4.45</v>
          </cell>
          <cell r="AA1521">
            <v>3.4000000000000002E-2</v>
          </cell>
          <cell r="AB1521" t="str">
            <v>YES</v>
          </cell>
          <cell r="AC1521">
            <v>4.5999999999999996</v>
          </cell>
          <cell r="AD1521" t="str">
            <v>I</v>
          </cell>
          <cell r="AE1521" t="e">
            <v>#N/A</v>
          </cell>
          <cell r="AF1521" t="e">
            <v>#N/A</v>
          </cell>
          <cell r="AG1521">
            <v>1</v>
          </cell>
          <cell r="AH1521" t="e">
            <v>#N/A</v>
          </cell>
          <cell r="AI1521">
            <v>0</v>
          </cell>
          <cell r="AJ1521">
            <v>0</v>
          </cell>
          <cell r="AL1521" t="e">
            <v>#N/A</v>
          </cell>
          <cell r="AM1521" t="e">
            <v>#N/A</v>
          </cell>
          <cell r="AN1521" t="str">
            <v/>
          </cell>
          <cell r="AO1521" t="str">
            <v>x</v>
          </cell>
        </row>
        <row r="1522">
          <cell r="B1522" t="str">
            <v>SHIHKW2R18BW,G,HB,PG</v>
          </cell>
          <cell r="C1522" t="str">
            <v>Dilex-HKW</v>
          </cell>
          <cell r="D1522" t="str">
            <v>I/HKW2R18/--</v>
          </cell>
          <cell r="G1522" t="str">
            <v>EA</v>
          </cell>
          <cell r="J1522" t="str">
            <v>I</v>
          </cell>
          <cell r="K1522">
            <v>0.03</v>
          </cell>
          <cell r="L1522">
            <v>3.86</v>
          </cell>
          <cell r="M1522">
            <v>0.55000000000000004</v>
          </cell>
          <cell r="N1522">
            <v>1.7369999999999999</v>
          </cell>
          <cell r="O1522">
            <v>1.03E-2</v>
          </cell>
          <cell r="P1522">
            <v>0</v>
          </cell>
          <cell r="Q1522">
            <v>0</v>
          </cell>
          <cell r="R1522">
            <v>1.7472999999999999</v>
          </cell>
          <cell r="S1522">
            <v>1</v>
          </cell>
          <cell r="T1522">
            <v>2.64</v>
          </cell>
          <cell r="U1522">
            <v>4.6100000000000003</v>
          </cell>
          <cell r="V1522">
            <v>-0.01</v>
          </cell>
          <cell r="X1522">
            <v>4.5999999999999996</v>
          </cell>
          <cell r="Y1522">
            <v>0.3093675889328063</v>
          </cell>
          <cell r="Z1522">
            <v>4.45</v>
          </cell>
          <cell r="AA1522">
            <v>3.4000000000000002E-2</v>
          </cell>
          <cell r="AB1522" t="str">
            <v>YES</v>
          </cell>
          <cell r="AC1522">
            <v>4.5999999999999996</v>
          </cell>
          <cell r="AD1522" t="str">
            <v>I</v>
          </cell>
          <cell r="AE1522" t="e">
            <v>#N/A</v>
          </cell>
          <cell r="AF1522" t="e">
            <v>#N/A</v>
          </cell>
          <cell r="AG1522">
            <v>1</v>
          </cell>
          <cell r="AH1522" t="e">
            <v>#N/A</v>
          </cell>
          <cell r="AI1522">
            <v>0</v>
          </cell>
          <cell r="AJ1522">
            <v>0</v>
          </cell>
          <cell r="AL1522" t="e">
            <v>#N/A</v>
          </cell>
          <cell r="AM1522" t="e">
            <v>#N/A</v>
          </cell>
          <cell r="AN1522" t="str">
            <v/>
          </cell>
          <cell r="AO1522" t="str">
            <v>x</v>
          </cell>
        </row>
        <row r="1523">
          <cell r="B1523" t="str">
            <v>SHIHKW3R18BW,G,HB,PG</v>
          </cell>
          <cell r="C1523" t="str">
            <v>Dilex-HKW</v>
          </cell>
          <cell r="D1523" t="str">
            <v>I/HKW3R18/--</v>
          </cell>
          <cell r="G1523" t="str">
            <v>EA</v>
          </cell>
          <cell r="J1523" t="str">
            <v>I</v>
          </cell>
          <cell r="K1523">
            <v>0.03</v>
          </cell>
          <cell r="L1523">
            <v>3.86</v>
          </cell>
          <cell r="M1523">
            <v>0.55000000000000004</v>
          </cell>
          <cell r="N1523">
            <v>1.7369999999999999</v>
          </cell>
          <cell r="O1523">
            <v>1.03E-2</v>
          </cell>
          <cell r="P1523">
            <v>0</v>
          </cell>
          <cell r="Q1523">
            <v>0</v>
          </cell>
          <cell r="R1523">
            <v>1.7472999999999999</v>
          </cell>
          <cell r="S1523">
            <v>1</v>
          </cell>
          <cell r="T1523">
            <v>2.64</v>
          </cell>
          <cell r="U1523">
            <v>4.6100000000000003</v>
          </cell>
          <cell r="V1523">
            <v>-0.01</v>
          </cell>
          <cell r="X1523">
            <v>4.5999999999999996</v>
          </cell>
          <cell r="Y1523">
            <v>0.3093675889328063</v>
          </cell>
          <cell r="Z1523">
            <v>4.45</v>
          </cell>
          <cell r="AA1523">
            <v>3.4000000000000002E-2</v>
          </cell>
          <cell r="AB1523" t="str">
            <v>YES</v>
          </cell>
          <cell r="AC1523">
            <v>4.5999999999999996</v>
          </cell>
          <cell r="AD1523" t="str">
            <v>I</v>
          </cell>
          <cell r="AE1523" t="e">
            <v>#N/A</v>
          </cell>
          <cell r="AF1523" t="e">
            <v>#N/A</v>
          </cell>
          <cell r="AG1523">
            <v>1</v>
          </cell>
          <cell r="AH1523" t="e">
            <v>#N/A</v>
          </cell>
          <cell r="AI1523">
            <v>0</v>
          </cell>
          <cell r="AJ1523">
            <v>0</v>
          </cell>
          <cell r="AL1523" t="e">
            <v>#N/A</v>
          </cell>
          <cell r="AM1523" t="e">
            <v>#N/A</v>
          </cell>
          <cell r="AN1523" t="str">
            <v/>
          </cell>
          <cell r="AO1523" t="str">
            <v>x</v>
          </cell>
        </row>
        <row r="1524">
          <cell r="B1524" t="str">
            <v>SHEHKWG</v>
          </cell>
          <cell r="C1524" t="str">
            <v>Dilex-HKW</v>
          </cell>
          <cell r="D1524" t="str">
            <v>E/HKW/G</v>
          </cell>
          <cell r="G1524" t="str">
            <v>EA</v>
          </cell>
          <cell r="I1524" t="str">
            <v>a</v>
          </cell>
          <cell r="J1524" t="str">
            <v>I</v>
          </cell>
          <cell r="K1524">
            <v>0.01</v>
          </cell>
          <cell r="L1524">
            <v>3.86</v>
          </cell>
          <cell r="M1524">
            <v>0.55000000000000004</v>
          </cell>
          <cell r="N1524">
            <v>1.7369999999999999</v>
          </cell>
          <cell r="O1524">
            <v>1.01E-2</v>
          </cell>
          <cell r="P1524">
            <v>0</v>
          </cell>
          <cell r="Q1524">
            <v>0</v>
          </cell>
          <cell r="R1524">
            <v>1.7470999999999999</v>
          </cell>
          <cell r="S1524">
            <v>1</v>
          </cell>
          <cell r="T1524">
            <v>2.64</v>
          </cell>
          <cell r="U1524">
            <v>4.6100000000000003</v>
          </cell>
          <cell r="V1524">
            <v>-0.01</v>
          </cell>
          <cell r="X1524">
            <v>4.5999999999999996</v>
          </cell>
          <cell r="Y1524">
            <v>0.30944664031620556</v>
          </cell>
          <cell r="Z1524">
            <v>4.45</v>
          </cell>
          <cell r="AA1524">
            <v>3.4000000000000002E-2</v>
          </cell>
          <cell r="AB1524" t="str">
            <v>YES</v>
          </cell>
          <cell r="AC1524">
            <v>4.5999999999999996</v>
          </cell>
          <cell r="AD1524" t="str">
            <v>I</v>
          </cell>
          <cell r="AE1524" t="e">
            <v>#N/A</v>
          </cell>
          <cell r="AF1524" t="e">
            <v>#N/A</v>
          </cell>
          <cell r="AG1524">
            <v>1</v>
          </cell>
          <cell r="AH1524" t="e">
            <v>#N/A</v>
          </cell>
          <cell r="AI1524">
            <v>0</v>
          </cell>
          <cell r="AJ1524">
            <v>0</v>
          </cell>
          <cell r="AL1524" t="e">
            <v>#N/A</v>
          </cell>
          <cell r="AM1524" t="e">
            <v>#N/A</v>
          </cell>
          <cell r="AN1524" t="str">
            <v/>
          </cell>
          <cell r="AO1524" t="str">
            <v>x</v>
          </cell>
        </row>
        <row r="1525">
          <cell r="B1525" t="str">
            <v>SHAKSA80G,GS,HB,PG</v>
          </cell>
          <cell r="C1525" t="str">
            <v>Dilex-KSA</v>
          </cell>
          <cell r="D1525" t="str">
            <v>AKSA80--</v>
          </cell>
          <cell r="E1525" t="str">
            <v>5/16" x 8'</v>
          </cell>
          <cell r="G1525" t="str">
            <v>EA</v>
          </cell>
          <cell r="J1525" t="str">
            <v>I</v>
          </cell>
          <cell r="K1525">
            <v>1.1100000000000001</v>
          </cell>
          <cell r="L1525">
            <v>30.01</v>
          </cell>
          <cell r="M1525">
            <v>0.55000000000000004</v>
          </cell>
          <cell r="N1525">
            <v>13.5045</v>
          </cell>
          <cell r="O1525">
            <v>2.1100000000000001E-2</v>
          </cell>
          <cell r="P1525">
            <v>0</v>
          </cell>
          <cell r="Q1525">
            <v>0</v>
          </cell>
          <cell r="R1525">
            <v>13.525600000000001</v>
          </cell>
          <cell r="S1525">
            <v>1</v>
          </cell>
          <cell r="T1525">
            <v>2.64</v>
          </cell>
          <cell r="U1525">
            <v>35.71</v>
          </cell>
          <cell r="V1525">
            <v>-0.01</v>
          </cell>
          <cell r="X1525">
            <v>35.700000000000003</v>
          </cell>
          <cell r="Y1525">
            <v>0.31114845938375352</v>
          </cell>
          <cell r="Z1525">
            <v>38.799999999999997</v>
          </cell>
          <cell r="AA1525">
            <v>-0.08</v>
          </cell>
          <cell r="AB1525" t="str">
            <v>YES</v>
          </cell>
          <cell r="AC1525">
            <v>35.700000000000003</v>
          </cell>
          <cell r="AD1525" t="str">
            <v>I</v>
          </cell>
          <cell r="AE1525" t="e">
            <v>#N/A</v>
          </cell>
          <cell r="AF1525" t="e">
            <v>#N/A</v>
          </cell>
          <cell r="AG1525">
            <v>1</v>
          </cell>
          <cell r="AH1525" t="e">
            <v>#N/A</v>
          </cell>
          <cell r="AI1525">
            <v>0</v>
          </cell>
          <cell r="AJ1525">
            <v>0</v>
          </cell>
          <cell r="AL1525" t="e">
            <v>#N/A</v>
          </cell>
          <cell r="AM1525" t="e">
            <v>#N/A</v>
          </cell>
          <cell r="AN1525" t="str">
            <v/>
          </cell>
          <cell r="AO1525" t="str">
            <v>x</v>
          </cell>
        </row>
        <row r="1526">
          <cell r="B1526" t="str">
            <v>SHAKSA100G,GS,HB,PG</v>
          </cell>
          <cell r="C1526" t="str">
            <v>Dilex-KSA</v>
          </cell>
          <cell r="D1526" t="str">
            <v>AKSA100--</v>
          </cell>
          <cell r="E1526" t="str">
            <v>3/8" x 8'</v>
          </cell>
          <cell r="G1526" t="str">
            <v>EA</v>
          </cell>
          <cell r="J1526" t="str">
            <v>I</v>
          </cell>
          <cell r="K1526">
            <v>1.2</v>
          </cell>
          <cell r="L1526">
            <v>30.83</v>
          </cell>
          <cell r="M1526">
            <v>0.55000000000000004</v>
          </cell>
          <cell r="N1526">
            <v>13.873499999999998</v>
          </cell>
          <cell r="O1526">
            <v>2.1999999999999999E-2</v>
          </cell>
          <cell r="P1526">
            <v>0</v>
          </cell>
          <cell r="Q1526">
            <v>0</v>
          </cell>
          <cell r="R1526">
            <v>13.895499999999998</v>
          </cell>
          <cell r="S1526">
            <v>1</v>
          </cell>
          <cell r="T1526">
            <v>2.64</v>
          </cell>
          <cell r="U1526">
            <v>36.68</v>
          </cell>
          <cell r="V1526">
            <v>2.0000000000003126E-2</v>
          </cell>
          <cell r="X1526">
            <v>36.700000000000003</v>
          </cell>
          <cell r="Y1526">
            <v>0.31159276690611853</v>
          </cell>
          <cell r="Z1526">
            <v>39.9</v>
          </cell>
          <cell r="AA1526">
            <v>-0.08</v>
          </cell>
          <cell r="AB1526" t="str">
            <v>YES</v>
          </cell>
          <cell r="AC1526">
            <v>36.700000000000003</v>
          </cell>
          <cell r="AD1526" t="str">
            <v>I</v>
          </cell>
          <cell r="AE1526" t="e">
            <v>#N/A</v>
          </cell>
          <cell r="AF1526" t="e">
            <v>#N/A</v>
          </cell>
          <cell r="AG1526">
            <v>1</v>
          </cell>
          <cell r="AH1526" t="e">
            <v>#N/A</v>
          </cell>
          <cell r="AI1526">
            <v>0</v>
          </cell>
          <cell r="AJ1526">
            <v>0</v>
          </cell>
          <cell r="AL1526" t="e">
            <v>#N/A</v>
          </cell>
          <cell r="AM1526" t="e">
            <v>#N/A</v>
          </cell>
          <cell r="AN1526" t="str">
            <v/>
          </cell>
          <cell r="AO1526" t="str">
            <v>x</v>
          </cell>
        </row>
        <row r="1527">
          <cell r="B1527" t="str">
            <v>SHAKSA110G,GS,HB,PG</v>
          </cell>
          <cell r="C1527" t="str">
            <v>Dilex-KSA</v>
          </cell>
          <cell r="D1527" t="str">
            <v>AKSA110--</v>
          </cell>
          <cell r="E1527" t="str">
            <v>7/16" x 8'</v>
          </cell>
          <cell r="G1527" t="str">
            <v>EA</v>
          </cell>
          <cell r="J1527" t="str">
            <v>I</v>
          </cell>
          <cell r="K1527">
            <v>1.37</v>
          </cell>
          <cell r="L1527">
            <v>31.59</v>
          </cell>
          <cell r="M1527">
            <v>0.55000000000000004</v>
          </cell>
          <cell r="N1527">
            <v>14.215499999999999</v>
          </cell>
          <cell r="O1527">
            <v>2.3700000000000002E-2</v>
          </cell>
          <cell r="P1527">
            <v>0</v>
          </cell>
          <cell r="Q1527">
            <v>0</v>
          </cell>
          <cell r="R1527">
            <v>14.239199999999999</v>
          </cell>
          <cell r="S1527">
            <v>1</v>
          </cell>
          <cell r="T1527">
            <v>2.64</v>
          </cell>
          <cell r="U1527">
            <v>37.590000000000003</v>
          </cell>
          <cell r="V1527">
            <v>1.0000000000005116E-2</v>
          </cell>
          <cell r="X1527">
            <v>37.6</v>
          </cell>
          <cell r="Y1527">
            <v>0.31145067698259205</v>
          </cell>
          <cell r="Z1527">
            <v>40.85</v>
          </cell>
          <cell r="AA1527">
            <v>-0.08</v>
          </cell>
          <cell r="AB1527" t="str">
            <v>YES</v>
          </cell>
          <cell r="AC1527">
            <v>37.6</v>
          </cell>
          <cell r="AD1527" t="str">
            <v>I</v>
          </cell>
          <cell r="AE1527" t="e">
            <v>#N/A</v>
          </cell>
          <cell r="AF1527" t="e">
            <v>#N/A</v>
          </cell>
          <cell r="AG1527">
            <v>1</v>
          </cell>
          <cell r="AH1527" t="e">
            <v>#N/A</v>
          </cell>
          <cell r="AI1527">
            <v>0</v>
          </cell>
          <cell r="AJ1527">
            <v>0</v>
          </cell>
          <cell r="AL1527" t="e">
            <v>#N/A</v>
          </cell>
          <cell r="AM1527" t="e">
            <v>#N/A</v>
          </cell>
          <cell r="AN1527" t="str">
            <v/>
          </cell>
          <cell r="AO1527" t="str">
            <v>x</v>
          </cell>
        </row>
        <row r="1528">
          <cell r="B1528" t="str">
            <v>SHAKSA125G,GS,HB,PG</v>
          </cell>
          <cell r="C1528" t="str">
            <v>Dilex-KSA</v>
          </cell>
          <cell r="D1528" t="str">
            <v>AKSA125--</v>
          </cell>
          <cell r="E1528" t="str">
            <v>1/2" x 8'</v>
          </cell>
          <cell r="G1528" t="str">
            <v>EA</v>
          </cell>
          <cell r="J1528" t="str">
            <v>I</v>
          </cell>
          <cell r="K1528">
            <v>1.38</v>
          </cell>
          <cell r="L1528">
            <v>31.86</v>
          </cell>
          <cell r="M1528">
            <v>0.55000000000000004</v>
          </cell>
          <cell r="N1528">
            <v>14.336999999999998</v>
          </cell>
          <cell r="O1528">
            <v>2.3800000000000002E-2</v>
          </cell>
          <cell r="P1528">
            <v>0</v>
          </cell>
          <cell r="Q1528">
            <v>0</v>
          </cell>
          <cell r="R1528">
            <v>14.360799999999998</v>
          </cell>
          <cell r="S1528">
            <v>1</v>
          </cell>
          <cell r="T1528">
            <v>2.64</v>
          </cell>
          <cell r="U1528">
            <v>37.909999999999997</v>
          </cell>
          <cell r="V1528">
            <v>-0.01</v>
          </cell>
          <cell r="X1528">
            <v>37.9</v>
          </cell>
          <cell r="Y1528">
            <v>0.31106740225473756</v>
          </cell>
          <cell r="Z1528">
            <v>41.2</v>
          </cell>
          <cell r="AA1528">
            <v>-0.08</v>
          </cell>
          <cell r="AB1528" t="str">
            <v>YES</v>
          </cell>
          <cell r="AC1528">
            <v>37.9</v>
          </cell>
          <cell r="AD1528" t="str">
            <v>I</v>
          </cell>
          <cell r="AE1528" t="e">
            <v>#N/A</v>
          </cell>
          <cell r="AF1528" t="e">
            <v>#N/A</v>
          </cell>
          <cell r="AG1528">
            <v>1</v>
          </cell>
          <cell r="AH1528" t="e">
            <v>#N/A</v>
          </cell>
          <cell r="AI1528">
            <v>0</v>
          </cell>
          <cell r="AJ1528">
            <v>0</v>
          </cell>
          <cell r="AL1528" t="e">
            <v>#N/A</v>
          </cell>
          <cell r="AM1528" t="e">
            <v>#N/A</v>
          </cell>
          <cell r="AN1528" t="str">
            <v/>
          </cell>
          <cell r="AO1528" t="str">
            <v>x</v>
          </cell>
        </row>
        <row r="1529">
          <cell r="B1529" t="str">
            <v>SHAKSA140G,GS,HB,PG</v>
          </cell>
          <cell r="C1529" t="str">
            <v>Dilex-KSA</v>
          </cell>
          <cell r="D1529" t="str">
            <v>AKSA140--</v>
          </cell>
          <cell r="E1529" t="str">
            <v>17/32" x 8'</v>
          </cell>
          <cell r="G1529" t="str">
            <v>EA</v>
          </cell>
          <cell r="J1529" t="str">
            <v>I</v>
          </cell>
          <cell r="K1529">
            <v>1.39</v>
          </cell>
          <cell r="L1529">
            <v>33.29</v>
          </cell>
          <cell r="M1529">
            <v>0.55000000000000004</v>
          </cell>
          <cell r="N1529">
            <v>14.980499999999997</v>
          </cell>
          <cell r="O1529">
            <v>2.3899999999999998E-2</v>
          </cell>
          <cell r="P1529">
            <v>0</v>
          </cell>
          <cell r="Q1529">
            <v>0</v>
          </cell>
          <cell r="R1529">
            <v>15.004399999999997</v>
          </cell>
          <cell r="S1529">
            <v>1</v>
          </cell>
          <cell r="T1529">
            <v>2.64</v>
          </cell>
          <cell r="U1529">
            <v>39.61</v>
          </cell>
          <cell r="V1529">
            <v>-0.01</v>
          </cell>
          <cell r="X1529">
            <v>39.6</v>
          </cell>
          <cell r="Y1529">
            <v>0.31109274563820039</v>
          </cell>
          <cell r="Z1529">
            <v>43.05</v>
          </cell>
          <cell r="AA1529">
            <v>-0.08</v>
          </cell>
          <cell r="AB1529" t="str">
            <v>YES</v>
          </cell>
          <cell r="AC1529">
            <v>39.6</v>
          </cell>
          <cell r="AD1529" t="str">
            <v>I</v>
          </cell>
          <cell r="AE1529" t="e">
            <v>#N/A</v>
          </cell>
          <cell r="AF1529" t="e">
            <v>#N/A</v>
          </cell>
          <cell r="AG1529">
            <v>1</v>
          </cell>
          <cell r="AH1529" t="e">
            <v>#N/A</v>
          </cell>
          <cell r="AI1529">
            <v>0</v>
          </cell>
          <cell r="AJ1529">
            <v>0</v>
          </cell>
          <cell r="AL1529" t="e">
            <v>#N/A</v>
          </cell>
          <cell r="AM1529" t="e">
            <v>#N/A</v>
          </cell>
          <cell r="AN1529" t="str">
            <v/>
          </cell>
          <cell r="AO1529" t="str">
            <v>x</v>
          </cell>
        </row>
        <row r="1530">
          <cell r="B1530" t="str">
            <v>SHEKSA80G,GS,HB,PG</v>
          </cell>
          <cell r="C1530" t="str">
            <v>Dilex-KSA</v>
          </cell>
          <cell r="D1530" t="str">
            <v>EKSA80--</v>
          </cell>
          <cell r="E1530" t="str">
            <v>5/16" x 8'</v>
          </cell>
          <cell r="G1530" t="str">
            <v>EA</v>
          </cell>
          <cell r="J1530" t="str">
            <v>I</v>
          </cell>
          <cell r="K1530">
            <v>3.62</v>
          </cell>
          <cell r="L1530">
            <v>53.9</v>
          </cell>
          <cell r="M1530">
            <v>0.55000000000000004</v>
          </cell>
          <cell r="N1530">
            <v>24.254999999999995</v>
          </cell>
          <cell r="O1530">
            <v>4.6200000000000005E-2</v>
          </cell>
          <cell r="P1530">
            <v>0</v>
          </cell>
          <cell r="Q1530">
            <v>0</v>
          </cell>
          <cell r="R1530">
            <v>24.301199999999994</v>
          </cell>
          <cell r="S1530">
            <v>1</v>
          </cell>
          <cell r="T1530">
            <v>2.64</v>
          </cell>
          <cell r="U1530">
            <v>64.16</v>
          </cell>
          <cell r="V1530">
            <v>-0.01</v>
          </cell>
          <cell r="X1530">
            <v>64.150000000000006</v>
          </cell>
          <cell r="Y1530">
            <v>0.31123928293063163</v>
          </cell>
          <cell r="Z1530">
            <v>69.75</v>
          </cell>
          <cell r="AA1530">
            <v>-0.08</v>
          </cell>
          <cell r="AB1530" t="str">
            <v>YES</v>
          </cell>
          <cell r="AC1530">
            <v>64.150000000000006</v>
          </cell>
          <cell r="AD1530" t="str">
            <v>I</v>
          </cell>
          <cell r="AE1530" t="e">
            <v>#N/A</v>
          </cell>
          <cell r="AF1530" t="e">
            <v>#N/A</v>
          </cell>
          <cell r="AG1530">
            <v>1</v>
          </cell>
          <cell r="AH1530" t="e">
            <v>#N/A</v>
          </cell>
          <cell r="AI1530">
            <v>0</v>
          </cell>
          <cell r="AJ1530">
            <v>0</v>
          </cell>
          <cell r="AL1530" t="e">
            <v>#N/A</v>
          </cell>
          <cell r="AM1530" t="e">
            <v>#N/A</v>
          </cell>
          <cell r="AN1530" t="str">
            <v/>
          </cell>
          <cell r="AO1530" t="str">
            <v>x</v>
          </cell>
        </row>
        <row r="1531">
          <cell r="B1531" t="str">
            <v>SHEKSA100G,GS,HB,PG</v>
          </cell>
          <cell r="C1531" t="str">
            <v>Dilex-KSA</v>
          </cell>
          <cell r="D1531" t="str">
            <v>EKSA100--</v>
          </cell>
          <cell r="E1531" t="str">
            <v>3/8" x 8'</v>
          </cell>
          <cell r="G1531" t="str">
            <v>EA</v>
          </cell>
          <cell r="J1531" t="str">
            <v>I</v>
          </cell>
          <cell r="K1531">
            <v>3.72</v>
          </cell>
          <cell r="L1531">
            <v>65.7</v>
          </cell>
          <cell r="M1531">
            <v>0.55000000000000004</v>
          </cell>
          <cell r="N1531">
            <v>29.564999999999998</v>
          </cell>
          <cell r="O1531">
            <v>4.7200000000000006E-2</v>
          </cell>
          <cell r="P1531">
            <v>0</v>
          </cell>
          <cell r="Q1531">
            <v>0</v>
          </cell>
          <cell r="R1531">
            <v>29.612199999999998</v>
          </cell>
          <cell r="S1531">
            <v>1</v>
          </cell>
          <cell r="T1531">
            <v>2.64</v>
          </cell>
          <cell r="U1531">
            <v>78.180000000000007</v>
          </cell>
          <cell r="V1531">
            <v>2.0000000000003126E-2</v>
          </cell>
          <cell r="X1531">
            <v>78.2</v>
          </cell>
          <cell r="Y1531">
            <v>0.31150430132527335</v>
          </cell>
          <cell r="Z1531">
            <v>84.95</v>
          </cell>
          <cell r="AA1531">
            <v>-7.9000000000000001E-2</v>
          </cell>
          <cell r="AB1531" t="str">
            <v>YES</v>
          </cell>
          <cell r="AC1531">
            <v>78.2</v>
          </cell>
          <cell r="AD1531" t="str">
            <v>I</v>
          </cell>
          <cell r="AE1531" t="e">
            <v>#N/A</v>
          </cell>
          <cell r="AF1531" t="e">
            <v>#N/A</v>
          </cell>
          <cell r="AG1531">
            <v>1</v>
          </cell>
          <cell r="AH1531" t="e">
            <v>#N/A</v>
          </cell>
          <cell r="AI1531">
            <v>0</v>
          </cell>
          <cell r="AJ1531">
            <v>0</v>
          </cell>
          <cell r="AL1531" t="e">
            <v>#N/A</v>
          </cell>
          <cell r="AM1531" t="e">
            <v>#N/A</v>
          </cell>
          <cell r="AN1531" t="str">
            <v/>
          </cell>
          <cell r="AO1531" t="str">
            <v>x</v>
          </cell>
        </row>
        <row r="1532">
          <cell r="B1532" t="str">
            <v>SHEKSA110G,GS,HB,PG</v>
          </cell>
          <cell r="C1532" t="str">
            <v>Dilex-KSA</v>
          </cell>
          <cell r="D1532" t="str">
            <v>EKSA110--</v>
          </cell>
          <cell r="E1532" t="str">
            <v>7/16" x 8'</v>
          </cell>
          <cell r="G1532" t="str">
            <v>EA</v>
          </cell>
          <cell r="J1532" t="str">
            <v>I</v>
          </cell>
          <cell r="K1532">
            <v>3.87</v>
          </cell>
          <cell r="L1532">
            <v>67.34</v>
          </cell>
          <cell r="M1532">
            <v>0.55000000000000004</v>
          </cell>
          <cell r="N1532">
            <v>30.302999999999997</v>
          </cell>
          <cell r="O1532">
            <v>4.8700000000000007E-2</v>
          </cell>
          <cell r="P1532">
            <v>0</v>
          </cell>
          <cell r="Q1532">
            <v>0</v>
          </cell>
          <cell r="R1532">
            <v>30.351699999999997</v>
          </cell>
          <cell r="S1532">
            <v>1</v>
          </cell>
          <cell r="T1532">
            <v>2.64</v>
          </cell>
          <cell r="U1532">
            <v>80.13</v>
          </cell>
          <cell r="V1532">
            <v>0.02</v>
          </cell>
          <cell r="X1532">
            <v>80.150000000000006</v>
          </cell>
          <cell r="Y1532">
            <v>0.31147961209096603</v>
          </cell>
          <cell r="Z1532">
            <v>87.1</v>
          </cell>
          <cell r="AA1532">
            <v>-0.08</v>
          </cell>
          <cell r="AB1532" t="str">
            <v>YES</v>
          </cell>
          <cell r="AC1532">
            <v>80.150000000000006</v>
          </cell>
          <cell r="AD1532" t="str">
            <v>I</v>
          </cell>
          <cell r="AE1532" t="e">
            <v>#N/A</v>
          </cell>
          <cell r="AF1532" t="e">
            <v>#N/A</v>
          </cell>
          <cell r="AG1532">
            <v>1</v>
          </cell>
          <cell r="AH1532" t="e">
            <v>#N/A</v>
          </cell>
          <cell r="AI1532">
            <v>0</v>
          </cell>
          <cell r="AJ1532">
            <v>0</v>
          </cell>
          <cell r="AL1532" t="e">
            <v>#N/A</v>
          </cell>
          <cell r="AM1532" t="e">
            <v>#N/A</v>
          </cell>
          <cell r="AN1532" t="str">
            <v/>
          </cell>
          <cell r="AO1532" t="str">
            <v>x</v>
          </cell>
        </row>
        <row r="1533">
          <cell r="B1533" t="str">
            <v>SHEKSA125G,GS,HB,PG</v>
          </cell>
          <cell r="C1533" t="str">
            <v>Dilex-KSA</v>
          </cell>
          <cell r="D1533" t="str">
            <v>EKSA125--</v>
          </cell>
          <cell r="E1533" t="str">
            <v>1/2" x 8'</v>
          </cell>
          <cell r="G1533" t="str">
            <v>EA</v>
          </cell>
          <cell r="J1533" t="str">
            <v>I</v>
          </cell>
          <cell r="K1533">
            <v>4.2</v>
          </cell>
          <cell r="L1533">
            <v>67.680000000000007</v>
          </cell>
          <cell r="M1533">
            <v>0.55000000000000004</v>
          </cell>
          <cell r="N1533">
            <v>30.456</v>
          </cell>
          <cell r="O1533">
            <v>5.2000000000000005E-2</v>
          </cell>
          <cell r="P1533">
            <v>0</v>
          </cell>
          <cell r="Q1533">
            <v>0</v>
          </cell>
          <cell r="R1533">
            <v>30.507999999999999</v>
          </cell>
          <cell r="S1533">
            <v>1</v>
          </cell>
          <cell r="T1533">
            <v>2.64</v>
          </cell>
          <cell r="U1533">
            <v>80.540000000000006</v>
          </cell>
          <cell r="V1533">
            <v>0.01</v>
          </cell>
          <cell r="X1533">
            <v>80.55</v>
          </cell>
          <cell r="Y1533">
            <v>0.31137069014163993</v>
          </cell>
          <cell r="Z1533">
            <v>87.55</v>
          </cell>
          <cell r="AA1533">
            <v>-0.08</v>
          </cell>
          <cell r="AB1533" t="str">
            <v>YES</v>
          </cell>
          <cell r="AC1533">
            <v>80.55</v>
          </cell>
          <cell r="AD1533" t="str">
            <v>I</v>
          </cell>
          <cell r="AE1533" t="e">
            <v>#N/A</v>
          </cell>
          <cell r="AF1533" t="e">
            <v>#N/A</v>
          </cell>
          <cell r="AG1533">
            <v>1</v>
          </cell>
          <cell r="AH1533" t="e">
            <v>#N/A</v>
          </cell>
          <cell r="AI1533">
            <v>0</v>
          </cell>
          <cell r="AJ1533">
            <v>0</v>
          </cell>
          <cell r="AL1533" t="e">
            <v>#N/A</v>
          </cell>
          <cell r="AM1533" t="e">
            <v>#N/A</v>
          </cell>
          <cell r="AN1533" t="str">
            <v/>
          </cell>
          <cell r="AO1533" t="str">
            <v>x</v>
          </cell>
        </row>
        <row r="1534">
          <cell r="B1534" t="str">
            <v>SHEKSA140G,GS,HB,PG</v>
          </cell>
          <cell r="C1534" t="str">
            <v>Dilex-KSA</v>
          </cell>
          <cell r="D1534" t="str">
            <v>EKSA140--</v>
          </cell>
          <cell r="E1534" t="str">
            <v>17/32" x 8'</v>
          </cell>
          <cell r="G1534" t="str">
            <v>EA</v>
          </cell>
          <cell r="J1534" t="str">
            <v>I</v>
          </cell>
          <cell r="K1534">
            <v>4.3099999999999996</v>
          </cell>
          <cell r="L1534">
            <v>68.83</v>
          </cell>
          <cell r="M1534">
            <v>0.55000000000000004</v>
          </cell>
          <cell r="N1534">
            <v>30.973499999999998</v>
          </cell>
          <cell r="O1534">
            <v>5.3100000000000001E-2</v>
          </cell>
          <cell r="P1534">
            <v>0</v>
          </cell>
          <cell r="Q1534">
            <v>0</v>
          </cell>
          <cell r="R1534">
            <v>31.026599999999998</v>
          </cell>
          <cell r="S1534">
            <v>1</v>
          </cell>
          <cell r="T1534">
            <v>2.64</v>
          </cell>
          <cell r="U1534">
            <v>81.91</v>
          </cell>
          <cell r="V1534">
            <v>-0.01</v>
          </cell>
          <cell r="X1534">
            <v>81.900000000000006</v>
          </cell>
          <cell r="Y1534">
            <v>0.31120879120879136</v>
          </cell>
          <cell r="Z1534">
            <v>89.05</v>
          </cell>
          <cell r="AA1534">
            <v>-0.08</v>
          </cell>
          <cell r="AB1534" t="str">
            <v>YES</v>
          </cell>
          <cell r="AC1534">
            <v>81.900000000000006</v>
          </cell>
          <cell r="AD1534" t="str">
            <v>I</v>
          </cell>
          <cell r="AE1534" t="e">
            <v>#N/A</v>
          </cell>
          <cell r="AF1534" t="e">
            <v>#N/A</v>
          </cell>
          <cell r="AG1534">
            <v>1</v>
          </cell>
          <cell r="AH1534" t="e">
            <v>#N/A</v>
          </cell>
          <cell r="AI1534">
            <v>0</v>
          </cell>
          <cell r="AJ1534">
            <v>0</v>
          </cell>
          <cell r="AL1534" t="e">
            <v>#N/A</v>
          </cell>
          <cell r="AM1534" t="e">
            <v>#N/A</v>
          </cell>
          <cell r="AN1534" t="str">
            <v/>
          </cell>
          <cell r="AO1534" t="str">
            <v>x</v>
          </cell>
        </row>
        <row r="1535">
          <cell r="B1535" t="str">
            <v>SHEKSA160G,GS,HB,PG</v>
          </cell>
          <cell r="C1535" t="str">
            <v>Dilex-KSA</v>
          </cell>
          <cell r="D1535" t="str">
            <v>EKSA160--</v>
          </cell>
          <cell r="E1535" t="str">
            <v>5/8" x 8'</v>
          </cell>
          <cell r="G1535" t="str">
            <v>EA</v>
          </cell>
          <cell r="J1535" t="str">
            <v>I</v>
          </cell>
          <cell r="K1535">
            <v>4.41</v>
          </cell>
          <cell r="L1535">
            <v>70.81</v>
          </cell>
          <cell r="M1535">
            <v>0.55000000000000004</v>
          </cell>
          <cell r="N1535">
            <v>31.8645</v>
          </cell>
          <cell r="O1535">
            <v>5.4100000000000002E-2</v>
          </cell>
          <cell r="P1535">
            <v>0</v>
          </cell>
          <cell r="Q1535">
            <v>0</v>
          </cell>
          <cell r="R1535">
            <v>31.918599999999998</v>
          </cell>
          <cell r="S1535">
            <v>1</v>
          </cell>
          <cell r="T1535">
            <v>2.64</v>
          </cell>
          <cell r="U1535">
            <v>84.27</v>
          </cell>
          <cell r="V1535">
            <v>3.0000000000001137E-2</v>
          </cell>
          <cell r="X1535">
            <v>84.3</v>
          </cell>
          <cell r="Y1535">
            <v>0.31157985549444633</v>
          </cell>
          <cell r="Z1535">
            <v>91.6</v>
          </cell>
          <cell r="AA1535">
            <v>-0.08</v>
          </cell>
          <cell r="AB1535" t="str">
            <v>YES</v>
          </cell>
          <cell r="AC1535">
            <v>84.3</v>
          </cell>
          <cell r="AD1535" t="str">
            <v>I</v>
          </cell>
          <cell r="AE1535" t="e">
            <v>#N/A</v>
          </cell>
          <cell r="AF1535" t="e">
            <v>#N/A</v>
          </cell>
          <cell r="AG1535">
            <v>1</v>
          </cell>
          <cell r="AH1535" t="e">
            <v>#N/A</v>
          </cell>
          <cell r="AI1535">
            <v>0</v>
          </cell>
          <cell r="AJ1535">
            <v>0</v>
          </cell>
          <cell r="AL1535" t="e">
            <v>#N/A</v>
          </cell>
          <cell r="AM1535" t="e">
            <v>#N/A</v>
          </cell>
          <cell r="AN1535" t="str">
            <v/>
          </cell>
          <cell r="AO1535" t="str">
            <v>x</v>
          </cell>
        </row>
        <row r="1536">
          <cell r="B1536" t="str">
            <v>SHEKSA185G,GS,HB,PG</v>
          </cell>
          <cell r="C1536" t="str">
            <v>Dilex-KSA</v>
          </cell>
          <cell r="D1536" t="str">
            <v>EKSA185--</v>
          </cell>
          <cell r="E1536" t="str">
            <v>23/32" x 8'</v>
          </cell>
          <cell r="G1536" t="str">
            <v>EA</v>
          </cell>
          <cell r="J1536" t="str">
            <v>I</v>
          </cell>
          <cell r="K1536">
            <v>4.58</v>
          </cell>
          <cell r="L1536">
            <v>72.39</v>
          </cell>
          <cell r="M1536">
            <v>0.55000000000000004</v>
          </cell>
          <cell r="N1536">
            <v>32.575499999999998</v>
          </cell>
          <cell r="O1536">
            <v>5.5800000000000002E-2</v>
          </cell>
          <cell r="P1536">
            <v>0</v>
          </cell>
          <cell r="Q1536">
            <v>0</v>
          </cell>
          <cell r="R1536">
            <v>32.631299999999996</v>
          </cell>
          <cell r="S1536">
            <v>1</v>
          </cell>
          <cell r="T1536">
            <v>2.64</v>
          </cell>
          <cell r="U1536">
            <v>86.15</v>
          </cell>
          <cell r="V1536">
            <v>0</v>
          </cell>
          <cell r="X1536">
            <v>86.15</v>
          </cell>
          <cell r="Y1536">
            <v>0.31132169049754677</v>
          </cell>
          <cell r="Z1536">
            <v>93.65</v>
          </cell>
          <cell r="AA1536">
            <v>-0.08</v>
          </cell>
          <cell r="AB1536" t="str">
            <v>YES</v>
          </cell>
          <cell r="AC1536">
            <v>86.15</v>
          </cell>
          <cell r="AD1536" t="str">
            <v>I</v>
          </cell>
          <cell r="AE1536" t="e">
            <v>#N/A</v>
          </cell>
          <cell r="AF1536" t="e">
            <v>#N/A</v>
          </cell>
          <cell r="AG1536">
            <v>1</v>
          </cell>
          <cell r="AH1536" t="e">
            <v>#N/A</v>
          </cell>
          <cell r="AI1536">
            <v>0</v>
          </cell>
          <cell r="AJ1536">
            <v>0</v>
          </cell>
          <cell r="AL1536" t="e">
            <v>#N/A</v>
          </cell>
          <cell r="AM1536" t="e">
            <v>#N/A</v>
          </cell>
          <cell r="AN1536" t="str">
            <v/>
          </cell>
          <cell r="AO1536" t="str">
            <v>x</v>
          </cell>
        </row>
        <row r="1537">
          <cell r="B1537" t="str">
            <v>SHEKSA210G,GS,HB,PG</v>
          </cell>
          <cell r="C1537" t="str">
            <v>Dilex-KSA</v>
          </cell>
          <cell r="D1537" t="str">
            <v>EKSA210--</v>
          </cell>
          <cell r="E1537" t="str">
            <v>13/16" x 8'</v>
          </cell>
          <cell r="G1537" t="str">
            <v>EA</v>
          </cell>
          <cell r="J1537" t="str">
            <v>I</v>
          </cell>
          <cell r="K1537">
            <v>4.74</v>
          </cell>
          <cell r="L1537">
            <v>74.349999999999994</v>
          </cell>
          <cell r="M1537">
            <v>0.55000000000000004</v>
          </cell>
          <cell r="N1537">
            <v>33.457499999999996</v>
          </cell>
          <cell r="O1537">
            <v>5.7400000000000007E-2</v>
          </cell>
          <cell r="P1537">
            <v>0</v>
          </cell>
          <cell r="Q1537">
            <v>0</v>
          </cell>
          <cell r="R1537">
            <v>33.514899999999997</v>
          </cell>
          <cell r="S1537">
            <v>1</v>
          </cell>
          <cell r="T1537">
            <v>2.64</v>
          </cell>
          <cell r="U1537">
            <v>88.48</v>
          </cell>
          <cell r="V1537">
            <v>2.0000000000003126E-2</v>
          </cell>
          <cell r="X1537">
            <v>88.5</v>
          </cell>
          <cell r="Y1537">
            <v>0.31145557267591178</v>
          </cell>
          <cell r="Z1537">
            <v>96.2</v>
          </cell>
          <cell r="AA1537">
            <v>-0.08</v>
          </cell>
          <cell r="AB1537" t="str">
            <v>YES</v>
          </cell>
          <cell r="AC1537">
            <v>88.5</v>
          </cell>
          <cell r="AD1537" t="str">
            <v>I</v>
          </cell>
          <cell r="AE1537" t="e">
            <v>#N/A</v>
          </cell>
          <cell r="AF1537" t="e">
            <v>#N/A</v>
          </cell>
          <cell r="AG1537">
            <v>1</v>
          </cell>
          <cell r="AH1537" t="e">
            <v>#N/A</v>
          </cell>
          <cell r="AI1537">
            <v>0</v>
          </cell>
          <cell r="AJ1537">
            <v>0</v>
          </cell>
          <cell r="AL1537" t="e">
            <v>#N/A</v>
          </cell>
          <cell r="AM1537" t="e">
            <v>#N/A</v>
          </cell>
          <cell r="AN1537" t="str">
            <v/>
          </cell>
          <cell r="AO1537" t="str">
            <v>x</v>
          </cell>
        </row>
        <row r="1538">
          <cell r="B1538" t="str">
            <v>SHEKSA250G,GS,HB,PG</v>
          </cell>
          <cell r="C1538" t="str">
            <v>Dilex-KSA</v>
          </cell>
          <cell r="D1538" t="str">
            <v>EKSA250--</v>
          </cell>
          <cell r="E1538" t="str">
            <v>1" x 8'</v>
          </cell>
          <cell r="G1538" t="str">
            <v>EA</v>
          </cell>
          <cell r="J1538" t="str">
            <v>I</v>
          </cell>
          <cell r="K1538">
            <v>5.15</v>
          </cell>
          <cell r="L1538">
            <v>77.91</v>
          </cell>
          <cell r="M1538">
            <v>0.55000000000000004</v>
          </cell>
          <cell r="N1538">
            <v>35.059499999999993</v>
          </cell>
          <cell r="O1538">
            <v>6.1500000000000006E-2</v>
          </cell>
          <cell r="P1538">
            <v>0</v>
          </cell>
          <cell r="Q1538">
            <v>0</v>
          </cell>
          <cell r="R1538">
            <v>35.120999999999995</v>
          </cell>
          <cell r="S1538">
            <v>1</v>
          </cell>
          <cell r="T1538">
            <v>2.64</v>
          </cell>
          <cell r="U1538">
            <v>92.72</v>
          </cell>
          <cell r="V1538">
            <v>0.03</v>
          </cell>
          <cell r="X1538">
            <v>92.75</v>
          </cell>
          <cell r="Y1538">
            <v>0.31152168586130863</v>
          </cell>
          <cell r="Z1538">
            <v>100.75</v>
          </cell>
          <cell r="AA1538">
            <v>-7.9000000000000001E-2</v>
          </cell>
          <cell r="AB1538" t="str">
            <v>YES</v>
          </cell>
          <cell r="AC1538">
            <v>92.75</v>
          </cell>
          <cell r="AD1538" t="str">
            <v>I</v>
          </cell>
          <cell r="AE1538" t="e">
            <v>#N/A</v>
          </cell>
          <cell r="AF1538" t="e">
            <v>#N/A</v>
          </cell>
          <cell r="AG1538">
            <v>1</v>
          </cell>
          <cell r="AH1538" t="e">
            <v>#N/A</v>
          </cell>
          <cell r="AI1538">
            <v>0</v>
          </cell>
          <cell r="AJ1538">
            <v>0</v>
          </cell>
          <cell r="AL1538" t="e">
            <v>#N/A</v>
          </cell>
          <cell r="AM1538" t="e">
            <v>#N/A</v>
          </cell>
          <cell r="AN1538" t="str">
            <v/>
          </cell>
          <cell r="AO1538" t="str">
            <v>x</v>
          </cell>
        </row>
        <row r="1539">
          <cell r="B1539" t="str">
            <v>SHEKSA300G,GS,HB,PG</v>
          </cell>
          <cell r="C1539" t="str">
            <v>Dilex-KSA</v>
          </cell>
          <cell r="D1539" t="str">
            <v>EKSA300--</v>
          </cell>
          <cell r="E1539" t="str">
            <v>1-3/16" x 8'</v>
          </cell>
          <cell r="G1539" t="str">
            <v>EA</v>
          </cell>
          <cell r="J1539" t="str">
            <v>I</v>
          </cell>
          <cell r="K1539">
            <v>5.61</v>
          </cell>
          <cell r="L1539">
            <v>81.45</v>
          </cell>
          <cell r="M1539">
            <v>0.55000000000000004</v>
          </cell>
          <cell r="N1539">
            <v>36.652499999999996</v>
          </cell>
          <cell r="O1539">
            <v>6.6100000000000006E-2</v>
          </cell>
          <cell r="P1539">
            <v>0</v>
          </cell>
          <cell r="Q1539">
            <v>0</v>
          </cell>
          <cell r="R1539">
            <v>36.718599999999995</v>
          </cell>
          <cell r="S1539">
            <v>1</v>
          </cell>
          <cell r="T1539">
            <v>2.64</v>
          </cell>
          <cell r="U1539">
            <v>96.94</v>
          </cell>
          <cell r="V1539">
            <v>0.01</v>
          </cell>
          <cell r="X1539">
            <v>96.95</v>
          </cell>
          <cell r="Y1539">
            <v>0.31138637535749464</v>
          </cell>
          <cell r="Z1539">
            <v>105.35</v>
          </cell>
          <cell r="AA1539">
            <v>-0.08</v>
          </cell>
          <cell r="AB1539" t="str">
            <v>YES</v>
          </cell>
          <cell r="AC1539">
            <v>96.95</v>
          </cell>
          <cell r="AD1539" t="str">
            <v>I</v>
          </cell>
          <cell r="AE1539" t="e">
            <v>#N/A</v>
          </cell>
          <cell r="AF1539" t="e">
            <v>#N/A</v>
          </cell>
          <cell r="AG1539">
            <v>1</v>
          </cell>
          <cell r="AH1539" t="e">
            <v>#N/A</v>
          </cell>
          <cell r="AI1539">
            <v>0</v>
          </cell>
          <cell r="AJ1539">
            <v>0</v>
          </cell>
          <cell r="AL1539" t="e">
            <v>#N/A</v>
          </cell>
          <cell r="AM1539" t="e">
            <v>#N/A</v>
          </cell>
          <cell r="AN1539" t="str">
            <v/>
          </cell>
          <cell r="AO1539" t="str">
            <v>x</v>
          </cell>
        </row>
        <row r="1540">
          <cell r="B1540" t="str">
            <v>SHKSAEG,GS,HB,PG</v>
          </cell>
          <cell r="C1540" t="str">
            <v>Dilex-KSA</v>
          </cell>
          <cell r="D1540" t="str">
            <v>KSAE/--</v>
          </cell>
          <cell r="E1540" t="str">
            <v>3/8" Wide</v>
          </cell>
          <cell r="G1540" t="str">
            <v>EA</v>
          </cell>
          <cell r="J1540" t="str">
            <v>I</v>
          </cell>
          <cell r="K1540">
            <v>0.05</v>
          </cell>
          <cell r="L1540">
            <v>13.26</v>
          </cell>
          <cell r="M1540">
            <v>0.55000000000000004</v>
          </cell>
          <cell r="N1540">
            <v>5.9669999999999996</v>
          </cell>
          <cell r="O1540">
            <v>1.0500000000000001E-2</v>
          </cell>
          <cell r="P1540">
            <v>0</v>
          </cell>
          <cell r="Q1540">
            <v>0</v>
          </cell>
          <cell r="R1540">
            <v>5.9775</v>
          </cell>
          <cell r="S1540">
            <v>1</v>
          </cell>
          <cell r="T1540">
            <v>2.64</v>
          </cell>
          <cell r="U1540">
            <v>15.78</v>
          </cell>
          <cell r="V1540">
            <v>2.0000000000003126E-2</v>
          </cell>
          <cell r="X1540">
            <v>15.8</v>
          </cell>
          <cell r="Y1540">
            <v>0.31214039125431542</v>
          </cell>
          <cell r="Z1540">
            <v>15.8</v>
          </cell>
          <cell r="AA1540" t="str">
            <v/>
          </cell>
          <cell r="AB1540" t="str">
            <v/>
          </cell>
          <cell r="AC1540">
            <v>15.8</v>
          </cell>
          <cell r="AD1540" t="str">
            <v>I</v>
          </cell>
          <cell r="AE1540" t="e">
            <v>#N/A</v>
          </cell>
          <cell r="AF1540" t="e">
            <v>#N/A</v>
          </cell>
          <cell r="AG1540">
            <v>1</v>
          </cell>
          <cell r="AH1540" t="e">
            <v>#N/A</v>
          </cell>
          <cell r="AI1540">
            <v>0</v>
          </cell>
          <cell r="AJ1540">
            <v>0</v>
          </cell>
          <cell r="AL1540" t="e">
            <v>#N/A</v>
          </cell>
          <cell r="AM1540" t="e">
            <v>#N/A</v>
          </cell>
          <cell r="AN1540" t="str">
            <v/>
          </cell>
          <cell r="AO1540" t="str">
            <v>x</v>
          </cell>
        </row>
        <row r="1541">
          <cell r="B1541" t="str">
            <v>SHAKSN80G,GS,HB,PG,SP</v>
          </cell>
          <cell r="C1541" t="str">
            <v>Dilex-KSN</v>
          </cell>
          <cell r="D1541" t="str">
            <v>AKSN80--</v>
          </cell>
          <cell r="E1541" t="str">
            <v>5/16" x 8'</v>
          </cell>
          <cell r="G1541" t="str">
            <v>EA</v>
          </cell>
          <cell r="J1541" t="str">
            <v>I</v>
          </cell>
          <cell r="K1541">
            <v>1.45</v>
          </cell>
          <cell r="L1541">
            <v>36.97</v>
          </cell>
          <cell r="M1541">
            <v>0.55000000000000004</v>
          </cell>
          <cell r="N1541">
            <v>16.636499999999998</v>
          </cell>
          <cell r="O1541">
            <v>2.4500000000000001E-2</v>
          </cell>
          <cell r="P1541">
            <v>0</v>
          </cell>
          <cell r="Q1541">
            <v>0</v>
          </cell>
          <cell r="R1541">
            <v>16.660999999999998</v>
          </cell>
          <cell r="S1541">
            <v>1</v>
          </cell>
          <cell r="T1541">
            <v>2.64</v>
          </cell>
          <cell r="U1541">
            <v>43.99</v>
          </cell>
          <cell r="V1541">
            <v>1.0000000000005116E-2</v>
          </cell>
          <cell r="X1541">
            <v>44</v>
          </cell>
          <cell r="Y1541">
            <v>0.31152892561983486</v>
          </cell>
          <cell r="Z1541">
            <v>42.45</v>
          </cell>
          <cell r="AA1541">
            <v>3.6999999999999998E-2</v>
          </cell>
          <cell r="AB1541" t="str">
            <v>YES</v>
          </cell>
          <cell r="AC1541">
            <v>44</v>
          </cell>
          <cell r="AD1541" t="str">
            <v>I</v>
          </cell>
          <cell r="AE1541" t="e">
            <v>#N/A</v>
          </cell>
          <cell r="AF1541" t="e">
            <v>#N/A</v>
          </cell>
          <cell r="AG1541">
            <v>1</v>
          </cell>
          <cell r="AH1541" t="e">
            <v>#N/A</v>
          </cell>
          <cell r="AI1541">
            <v>0</v>
          </cell>
          <cell r="AJ1541">
            <v>0</v>
          </cell>
          <cell r="AL1541" t="e">
            <v>#N/A</v>
          </cell>
          <cell r="AM1541" t="e">
            <v>#N/A</v>
          </cell>
          <cell r="AN1541" t="str">
            <v/>
          </cell>
          <cell r="AO1541" t="str">
            <v>x</v>
          </cell>
        </row>
        <row r="1542">
          <cell r="B1542" t="str">
            <v>SHAKSN100G,GS,HB,PG,SP</v>
          </cell>
          <cell r="C1542" t="str">
            <v>Dilex-KSN</v>
          </cell>
          <cell r="D1542" t="str">
            <v>AKSN100--</v>
          </cell>
          <cell r="E1542" t="str">
            <v>3/8" x 8'</v>
          </cell>
          <cell r="G1542" t="str">
            <v>EA</v>
          </cell>
          <cell r="J1542" t="str">
            <v>I</v>
          </cell>
          <cell r="K1542">
            <v>1.61</v>
          </cell>
          <cell r="L1542">
            <v>38.57</v>
          </cell>
          <cell r="M1542">
            <v>0.55000000000000004</v>
          </cell>
          <cell r="N1542">
            <v>17.356499999999997</v>
          </cell>
          <cell r="O1542">
            <v>2.6099999999999998E-2</v>
          </cell>
          <cell r="P1542">
            <v>0</v>
          </cell>
          <cell r="Q1542">
            <v>0</v>
          </cell>
          <cell r="R1542">
            <v>17.382599999999996</v>
          </cell>
          <cell r="S1542">
            <v>1</v>
          </cell>
          <cell r="T1542">
            <v>2.64</v>
          </cell>
          <cell r="U1542">
            <v>45.89</v>
          </cell>
          <cell r="V1542">
            <v>1.0000000000005116E-2</v>
          </cell>
          <cell r="X1542">
            <v>45.9</v>
          </cell>
          <cell r="Y1542">
            <v>0.31144385026737986</v>
          </cell>
          <cell r="Z1542">
            <v>44.25</v>
          </cell>
          <cell r="AA1542">
            <v>3.6999999999999998E-2</v>
          </cell>
          <cell r="AB1542" t="str">
            <v>YES</v>
          </cell>
          <cell r="AC1542">
            <v>45.9</v>
          </cell>
          <cell r="AD1542" t="str">
            <v>I</v>
          </cell>
          <cell r="AE1542" t="e">
            <v>#N/A</v>
          </cell>
          <cell r="AF1542" t="e">
            <v>#N/A</v>
          </cell>
          <cell r="AG1542">
            <v>1</v>
          </cell>
          <cell r="AH1542" t="e">
            <v>#N/A</v>
          </cell>
          <cell r="AI1542">
            <v>0</v>
          </cell>
          <cell r="AJ1542">
            <v>0</v>
          </cell>
          <cell r="AL1542" t="e">
            <v>#N/A</v>
          </cell>
          <cell r="AM1542" t="e">
            <v>#N/A</v>
          </cell>
          <cell r="AN1542" t="str">
            <v/>
          </cell>
          <cell r="AO1542" t="str">
            <v>x</v>
          </cell>
        </row>
        <row r="1543">
          <cell r="B1543" t="str">
            <v>SHAKSN110G,GS,HB,PG,SP</v>
          </cell>
          <cell r="C1543" t="str">
            <v>Dilex-KSN</v>
          </cell>
          <cell r="D1543" t="str">
            <v>AKSN110--</v>
          </cell>
          <cell r="E1543" t="str">
            <v>7/16" x 8'</v>
          </cell>
          <cell r="G1543" t="str">
            <v>EA</v>
          </cell>
          <cell r="J1543" t="str">
            <v>I</v>
          </cell>
          <cell r="K1543">
            <v>1.65</v>
          </cell>
          <cell r="L1543">
            <v>40.32</v>
          </cell>
          <cell r="M1543">
            <v>0.55000000000000004</v>
          </cell>
          <cell r="N1543">
            <v>18.143999999999998</v>
          </cell>
          <cell r="O1543">
            <v>2.6500000000000003E-2</v>
          </cell>
          <cell r="P1543">
            <v>0</v>
          </cell>
          <cell r="Q1543">
            <v>0</v>
          </cell>
          <cell r="R1543">
            <v>18.170499999999997</v>
          </cell>
          <cell r="S1543">
            <v>1</v>
          </cell>
          <cell r="T1543">
            <v>2.64</v>
          </cell>
          <cell r="U1543">
            <v>47.97</v>
          </cell>
          <cell r="V1543">
            <v>3.0000000000001137E-2</v>
          </cell>
          <cell r="X1543">
            <v>48</v>
          </cell>
          <cell r="Y1543">
            <v>0.311723484848485</v>
          </cell>
          <cell r="Z1543">
            <v>46.25</v>
          </cell>
          <cell r="AA1543">
            <v>3.7999999999999999E-2</v>
          </cell>
          <cell r="AB1543" t="str">
            <v>YES</v>
          </cell>
          <cell r="AC1543">
            <v>48</v>
          </cell>
          <cell r="AD1543" t="str">
            <v>I</v>
          </cell>
          <cell r="AE1543" t="e">
            <v>#N/A</v>
          </cell>
          <cell r="AF1543" t="e">
            <v>#N/A</v>
          </cell>
          <cell r="AG1543">
            <v>1</v>
          </cell>
          <cell r="AH1543" t="e">
            <v>#N/A</v>
          </cell>
          <cell r="AI1543">
            <v>0</v>
          </cell>
          <cell r="AJ1543">
            <v>0</v>
          </cell>
          <cell r="AL1543" t="e">
            <v>#N/A</v>
          </cell>
          <cell r="AM1543" t="e">
            <v>#N/A</v>
          </cell>
          <cell r="AN1543" t="str">
            <v/>
          </cell>
          <cell r="AO1543" t="str">
            <v>x</v>
          </cell>
        </row>
        <row r="1544">
          <cell r="B1544" t="str">
            <v>SHAKSN125G,GS,HB,PG,SP</v>
          </cell>
          <cell r="C1544" t="str">
            <v>Dilex-KSN</v>
          </cell>
          <cell r="D1544" t="str">
            <v>AKSN125--</v>
          </cell>
          <cell r="E1544" t="str">
            <v>1/2" x 8'</v>
          </cell>
          <cell r="G1544" t="str">
            <v>EA</v>
          </cell>
          <cell r="J1544" t="str">
            <v>I</v>
          </cell>
          <cell r="K1544">
            <v>1.68</v>
          </cell>
          <cell r="L1544">
            <v>40.17</v>
          </cell>
          <cell r="M1544">
            <v>0.55000000000000004</v>
          </cell>
          <cell r="N1544">
            <v>18.076499999999999</v>
          </cell>
          <cell r="O1544">
            <v>2.6799999999999997E-2</v>
          </cell>
          <cell r="P1544">
            <v>0</v>
          </cell>
          <cell r="Q1544">
            <v>0</v>
          </cell>
          <cell r="R1544">
            <v>18.103300000000001</v>
          </cell>
          <cell r="S1544">
            <v>1</v>
          </cell>
          <cell r="T1544">
            <v>2.64</v>
          </cell>
          <cell r="U1544">
            <v>47.79</v>
          </cell>
          <cell r="V1544">
            <v>1.0000000000005116E-2</v>
          </cell>
          <cell r="X1544">
            <v>47.8</v>
          </cell>
          <cell r="Y1544">
            <v>0.31139977177634076</v>
          </cell>
          <cell r="Z1544">
            <v>46.1</v>
          </cell>
          <cell r="AA1544">
            <v>3.6999999999999998E-2</v>
          </cell>
          <cell r="AB1544" t="str">
            <v>YES</v>
          </cell>
          <cell r="AC1544">
            <v>47.8</v>
          </cell>
          <cell r="AD1544" t="str">
            <v>I</v>
          </cell>
          <cell r="AE1544" t="e">
            <v>#N/A</v>
          </cell>
          <cell r="AF1544" t="e">
            <v>#N/A</v>
          </cell>
          <cell r="AG1544">
            <v>1</v>
          </cell>
          <cell r="AH1544" t="e">
            <v>#N/A</v>
          </cell>
          <cell r="AI1544">
            <v>0</v>
          </cell>
          <cell r="AJ1544">
            <v>0</v>
          </cell>
          <cell r="AL1544" t="e">
            <v>#N/A</v>
          </cell>
          <cell r="AM1544" t="e">
            <v>#N/A</v>
          </cell>
          <cell r="AN1544" t="str">
            <v/>
          </cell>
          <cell r="AO1544" t="str">
            <v>x</v>
          </cell>
        </row>
        <row r="1545">
          <cell r="B1545" t="str">
            <v>SHAKSN140G,GS,HB,PG,SP</v>
          </cell>
          <cell r="C1545" t="str">
            <v>Dilex-KSN</v>
          </cell>
          <cell r="D1545" t="str">
            <v>AKSN140--</v>
          </cell>
          <cell r="E1545" t="str">
            <v>17/32" x 8'</v>
          </cell>
          <cell r="G1545" t="str">
            <v>EA</v>
          </cell>
          <cell r="J1545" t="str">
            <v>I</v>
          </cell>
          <cell r="K1545">
            <v>1.68</v>
          </cell>
          <cell r="L1545">
            <v>41.25</v>
          </cell>
          <cell r="M1545">
            <v>0.55000000000000004</v>
          </cell>
          <cell r="N1545">
            <v>18.562499999999996</v>
          </cell>
          <cell r="O1545">
            <v>2.6799999999999997E-2</v>
          </cell>
          <cell r="P1545">
            <v>0</v>
          </cell>
          <cell r="Q1545">
            <v>0</v>
          </cell>
          <cell r="R1545">
            <v>18.589299999999998</v>
          </cell>
          <cell r="S1545">
            <v>1</v>
          </cell>
          <cell r="T1545">
            <v>2.64</v>
          </cell>
          <cell r="U1545">
            <v>49.08</v>
          </cell>
          <cell r="V1545">
            <v>2.0000000000003126E-2</v>
          </cell>
          <cell r="X1545">
            <v>49.1</v>
          </cell>
          <cell r="Y1545">
            <v>0.31163488242917992</v>
          </cell>
          <cell r="Z1545">
            <v>47.35</v>
          </cell>
          <cell r="AA1545">
            <v>3.6999999999999998E-2</v>
          </cell>
          <cell r="AB1545" t="str">
            <v>YES</v>
          </cell>
          <cell r="AC1545">
            <v>49.1</v>
          </cell>
          <cell r="AD1545" t="str">
            <v>I</v>
          </cell>
          <cell r="AE1545" t="e">
            <v>#N/A</v>
          </cell>
          <cell r="AF1545" t="e">
            <v>#N/A</v>
          </cell>
          <cell r="AG1545">
            <v>1</v>
          </cell>
          <cell r="AH1545" t="e">
            <v>#N/A</v>
          </cell>
          <cell r="AI1545">
            <v>0</v>
          </cell>
          <cell r="AJ1545">
            <v>0</v>
          </cell>
          <cell r="AL1545" t="e">
            <v>#N/A</v>
          </cell>
          <cell r="AM1545" t="e">
            <v>#N/A</v>
          </cell>
          <cell r="AN1545" t="str">
            <v/>
          </cell>
          <cell r="AO1545" t="str">
            <v>x</v>
          </cell>
        </row>
        <row r="1546">
          <cell r="B1546" t="str">
            <v>SHAKSN160G,GS,HB,PG,SP</v>
          </cell>
          <cell r="C1546" t="str">
            <v>Dilex-KSN</v>
          </cell>
          <cell r="D1546" t="str">
            <v>AKSN160--</v>
          </cell>
          <cell r="E1546" t="str">
            <v>5/8" x 8'</v>
          </cell>
          <cell r="G1546" t="str">
            <v>EA</v>
          </cell>
          <cell r="J1546" t="str">
            <v>I</v>
          </cell>
          <cell r="K1546">
            <v>1.71</v>
          </cell>
          <cell r="L1546">
            <v>42.84</v>
          </cell>
          <cell r="M1546">
            <v>0.55000000000000004</v>
          </cell>
          <cell r="N1546">
            <v>19.277999999999999</v>
          </cell>
          <cell r="O1546">
            <v>2.7099999999999999E-2</v>
          </cell>
          <cell r="P1546">
            <v>0</v>
          </cell>
          <cell r="Q1546">
            <v>0</v>
          </cell>
          <cell r="R1546">
            <v>19.305099999999999</v>
          </cell>
          <cell r="S1546">
            <v>1</v>
          </cell>
          <cell r="T1546">
            <v>2.64</v>
          </cell>
          <cell r="U1546">
            <v>50.97</v>
          </cell>
          <cell r="V1546">
            <v>3.0000000000001137E-2</v>
          </cell>
          <cell r="X1546">
            <v>51</v>
          </cell>
          <cell r="Y1546">
            <v>0.31176114081996437</v>
          </cell>
          <cell r="Z1546">
            <v>49.15</v>
          </cell>
          <cell r="AA1546">
            <v>3.7999999999999999E-2</v>
          </cell>
          <cell r="AB1546" t="str">
            <v>YES</v>
          </cell>
          <cell r="AC1546">
            <v>51</v>
          </cell>
          <cell r="AD1546" t="str">
            <v>I</v>
          </cell>
          <cell r="AE1546" t="e">
            <v>#N/A</v>
          </cell>
          <cell r="AF1546" t="e">
            <v>#N/A</v>
          </cell>
          <cell r="AG1546">
            <v>1</v>
          </cell>
          <cell r="AH1546" t="e">
            <v>#N/A</v>
          </cell>
          <cell r="AI1546">
            <v>0</v>
          </cell>
          <cell r="AJ1546">
            <v>0</v>
          </cell>
          <cell r="AL1546" t="e">
            <v>#N/A</v>
          </cell>
          <cell r="AM1546" t="e">
            <v>#N/A</v>
          </cell>
          <cell r="AN1546" t="str">
            <v/>
          </cell>
          <cell r="AO1546" t="str">
            <v>x</v>
          </cell>
        </row>
        <row r="1547">
          <cell r="B1547" t="str">
            <v>SHAKSN210G,GS,HB,PG,SP</v>
          </cell>
          <cell r="C1547" t="str">
            <v>Dilex-KSN</v>
          </cell>
          <cell r="D1547" t="str">
            <v>AKSN210--</v>
          </cell>
          <cell r="E1547" t="str">
            <v>13/16" x 8'</v>
          </cell>
          <cell r="G1547" t="str">
            <v>EA</v>
          </cell>
          <cell r="J1547" t="str">
            <v>I</v>
          </cell>
          <cell r="K1547">
            <v>2.33</v>
          </cell>
          <cell r="L1547">
            <v>47.12</v>
          </cell>
          <cell r="M1547">
            <v>0.55000000000000004</v>
          </cell>
          <cell r="N1547">
            <v>21.203999999999997</v>
          </cell>
          <cell r="O1547">
            <v>3.3300000000000003E-2</v>
          </cell>
          <cell r="P1547">
            <v>0</v>
          </cell>
          <cell r="Q1547">
            <v>0</v>
          </cell>
          <cell r="R1547">
            <v>21.237299999999998</v>
          </cell>
          <cell r="S1547">
            <v>1</v>
          </cell>
          <cell r="T1547">
            <v>2.64</v>
          </cell>
          <cell r="U1547">
            <v>56.07</v>
          </cell>
          <cell r="V1547">
            <v>3.0000000000001137E-2</v>
          </cell>
          <cell r="X1547">
            <v>56.1</v>
          </cell>
          <cell r="Y1547">
            <v>0.31170636849781252</v>
          </cell>
          <cell r="Z1547">
            <v>54.1</v>
          </cell>
          <cell r="AA1547">
            <v>3.6999999999999998E-2</v>
          </cell>
          <cell r="AB1547" t="str">
            <v>YES</v>
          </cell>
          <cell r="AC1547">
            <v>56.1</v>
          </cell>
          <cell r="AD1547" t="str">
            <v>I</v>
          </cell>
          <cell r="AE1547" t="e">
            <v>#N/A</v>
          </cell>
          <cell r="AF1547" t="e">
            <v>#N/A</v>
          </cell>
          <cell r="AG1547">
            <v>1</v>
          </cell>
          <cell r="AH1547" t="e">
            <v>#N/A</v>
          </cell>
          <cell r="AI1547">
            <v>0</v>
          </cell>
          <cell r="AJ1547">
            <v>0</v>
          </cell>
          <cell r="AL1547" t="e">
            <v>#N/A</v>
          </cell>
          <cell r="AM1547" t="e">
            <v>#N/A</v>
          </cell>
          <cell r="AN1547" t="str">
            <v/>
          </cell>
          <cell r="AO1547" t="str">
            <v>x</v>
          </cell>
        </row>
        <row r="1548">
          <cell r="B1548" t="str">
            <v>SHEKSN80G,GS,HB,PG,SP</v>
          </cell>
          <cell r="C1548" t="str">
            <v>Dilex-KSN</v>
          </cell>
          <cell r="D1548" t="str">
            <v>EKSN80--</v>
          </cell>
          <cell r="E1548" t="str">
            <v>5/16" x 8'</v>
          </cell>
          <cell r="G1548" t="str">
            <v>EA</v>
          </cell>
          <cell r="J1548" t="str">
            <v>I</v>
          </cell>
          <cell r="K1548">
            <v>3.62</v>
          </cell>
          <cell r="L1548">
            <v>77.430000000000007</v>
          </cell>
          <cell r="M1548">
            <v>0.55000000000000004</v>
          </cell>
          <cell r="N1548">
            <v>34.843499999999999</v>
          </cell>
          <cell r="O1548">
            <v>4.6200000000000005E-2</v>
          </cell>
          <cell r="P1548">
            <v>0</v>
          </cell>
          <cell r="Q1548">
            <v>0</v>
          </cell>
          <cell r="R1548">
            <v>34.889699999999998</v>
          </cell>
          <cell r="S1548">
            <v>1</v>
          </cell>
          <cell r="T1548">
            <v>2.64</v>
          </cell>
          <cell r="U1548">
            <v>92.11</v>
          </cell>
          <cell r="V1548">
            <v>-0.01</v>
          </cell>
          <cell r="X1548">
            <v>92.1</v>
          </cell>
          <cell r="Y1548">
            <v>0.3112289013917679</v>
          </cell>
          <cell r="Z1548">
            <v>88.85</v>
          </cell>
          <cell r="AA1548">
            <v>3.6999999999999998E-2</v>
          </cell>
          <cell r="AB1548" t="str">
            <v>YES</v>
          </cell>
          <cell r="AC1548">
            <v>92.1</v>
          </cell>
          <cell r="AD1548" t="str">
            <v>I</v>
          </cell>
          <cell r="AE1548" t="e">
            <v>#N/A</v>
          </cell>
          <cell r="AF1548" t="e">
            <v>#N/A</v>
          </cell>
          <cell r="AG1548">
            <v>1</v>
          </cell>
          <cell r="AH1548" t="e">
            <v>#N/A</v>
          </cell>
          <cell r="AI1548">
            <v>0</v>
          </cell>
          <cell r="AJ1548">
            <v>0</v>
          </cell>
          <cell r="AL1548" t="e">
            <v>#N/A</v>
          </cell>
          <cell r="AM1548" t="e">
            <v>#N/A</v>
          </cell>
          <cell r="AN1548" t="str">
            <v/>
          </cell>
          <cell r="AO1548" t="str">
            <v>x</v>
          </cell>
        </row>
        <row r="1549">
          <cell r="B1549" t="str">
            <v>SHEKSN100G,GS,HB,PG,SP</v>
          </cell>
          <cell r="C1549" t="str">
            <v>Dilex-KSN</v>
          </cell>
          <cell r="D1549" t="str">
            <v>EKSN100--</v>
          </cell>
          <cell r="E1549" t="str">
            <v>3/8" x 8'</v>
          </cell>
          <cell r="G1549" t="str">
            <v>EA</v>
          </cell>
          <cell r="J1549" t="str">
            <v>I</v>
          </cell>
          <cell r="K1549">
            <v>3.72</v>
          </cell>
          <cell r="L1549">
            <v>92.56</v>
          </cell>
          <cell r="M1549">
            <v>0.55000000000000004</v>
          </cell>
          <cell r="N1549">
            <v>41.651999999999994</v>
          </cell>
          <cell r="O1549">
            <v>4.7200000000000006E-2</v>
          </cell>
          <cell r="P1549">
            <v>0</v>
          </cell>
          <cell r="Q1549">
            <v>0</v>
          </cell>
          <cell r="R1549">
            <v>41.69919999999999</v>
          </cell>
          <cell r="S1549">
            <v>1</v>
          </cell>
          <cell r="T1549">
            <v>2.64</v>
          </cell>
          <cell r="U1549">
            <v>110.09</v>
          </cell>
          <cell r="V1549">
            <v>1.0000000000005116E-2</v>
          </cell>
          <cell r="X1549">
            <v>110.1</v>
          </cell>
          <cell r="Y1549">
            <v>0.31138304021137825</v>
          </cell>
          <cell r="Z1549">
            <v>106.2</v>
          </cell>
          <cell r="AA1549">
            <v>3.6999999999999998E-2</v>
          </cell>
          <cell r="AB1549" t="str">
            <v>YES</v>
          </cell>
          <cell r="AC1549">
            <v>110.1</v>
          </cell>
          <cell r="AD1549" t="str">
            <v>I</v>
          </cell>
          <cell r="AE1549" t="e">
            <v>#N/A</v>
          </cell>
          <cell r="AF1549" t="e">
            <v>#N/A</v>
          </cell>
          <cell r="AG1549">
            <v>1</v>
          </cell>
          <cell r="AH1549" t="e">
            <v>#N/A</v>
          </cell>
          <cell r="AI1549">
            <v>0</v>
          </cell>
          <cell r="AJ1549">
            <v>0</v>
          </cell>
          <cell r="AL1549" t="e">
            <v>#N/A</v>
          </cell>
          <cell r="AM1549" t="e">
            <v>#N/A</v>
          </cell>
          <cell r="AN1549" t="str">
            <v/>
          </cell>
          <cell r="AO1549" t="str">
            <v>x</v>
          </cell>
        </row>
        <row r="1550">
          <cell r="B1550" t="str">
            <v>SHEKSN110G,GS,HB,PG,SP</v>
          </cell>
          <cell r="C1550" t="str">
            <v>Dilex-KSN</v>
          </cell>
          <cell r="D1550" t="str">
            <v>EKSN110--</v>
          </cell>
          <cell r="E1550" t="str">
            <v>7/16" x 8'</v>
          </cell>
          <cell r="G1550" t="str">
            <v>EA</v>
          </cell>
          <cell r="J1550" t="str">
            <v>I</v>
          </cell>
          <cell r="K1550">
            <v>3.82</v>
          </cell>
          <cell r="L1550">
            <v>94.88</v>
          </cell>
          <cell r="M1550">
            <v>0.55000000000000004</v>
          </cell>
          <cell r="N1550">
            <v>42.695999999999991</v>
          </cell>
          <cell r="O1550">
            <v>4.82E-2</v>
          </cell>
          <cell r="P1550">
            <v>0</v>
          </cell>
          <cell r="Q1550">
            <v>0</v>
          </cell>
          <cell r="R1550">
            <v>42.744199999999992</v>
          </cell>
          <cell r="S1550">
            <v>1</v>
          </cell>
          <cell r="T1550">
            <v>2.64</v>
          </cell>
          <cell r="U1550">
            <v>112.84</v>
          </cell>
          <cell r="V1550">
            <v>0.01</v>
          </cell>
          <cell r="X1550">
            <v>112.85</v>
          </cell>
          <cell r="Y1550">
            <v>0.31132718411406951</v>
          </cell>
          <cell r="Z1550">
            <v>108.85</v>
          </cell>
          <cell r="AA1550">
            <v>3.6999999999999998E-2</v>
          </cell>
          <cell r="AB1550" t="str">
            <v>YES</v>
          </cell>
          <cell r="AC1550">
            <v>112.85</v>
          </cell>
          <cell r="AD1550" t="str">
            <v>I</v>
          </cell>
          <cell r="AE1550" t="e">
            <v>#N/A</v>
          </cell>
          <cell r="AF1550" t="e">
            <v>#N/A</v>
          </cell>
          <cell r="AG1550">
            <v>1</v>
          </cell>
          <cell r="AH1550" t="e">
            <v>#N/A</v>
          </cell>
          <cell r="AI1550">
            <v>0</v>
          </cell>
          <cell r="AJ1550">
            <v>0</v>
          </cell>
          <cell r="AL1550" t="e">
            <v>#N/A</v>
          </cell>
          <cell r="AM1550" t="e">
            <v>#N/A</v>
          </cell>
          <cell r="AN1550" t="str">
            <v/>
          </cell>
          <cell r="AO1550" t="str">
            <v>x</v>
          </cell>
        </row>
        <row r="1551">
          <cell r="B1551" t="str">
            <v>SHEKSN125G,GS,HB,PG,SP</v>
          </cell>
          <cell r="C1551" t="str">
            <v>Dilex-KSN</v>
          </cell>
          <cell r="D1551" t="str">
            <v>EKSN125--</v>
          </cell>
          <cell r="E1551" t="str">
            <v>1/2" x 8'</v>
          </cell>
          <cell r="G1551" t="str">
            <v>EA</v>
          </cell>
          <cell r="J1551" t="str">
            <v>I</v>
          </cell>
          <cell r="K1551">
            <v>4.2</v>
          </cell>
          <cell r="L1551">
            <v>95.35</v>
          </cell>
          <cell r="M1551">
            <v>0.55000000000000004</v>
          </cell>
          <cell r="N1551">
            <v>42.907499999999992</v>
          </cell>
          <cell r="O1551">
            <v>5.2000000000000005E-2</v>
          </cell>
          <cell r="P1551">
            <v>0</v>
          </cell>
          <cell r="Q1551">
            <v>0</v>
          </cell>
          <cell r="R1551">
            <v>42.959499999999991</v>
          </cell>
          <cell r="S1551">
            <v>1</v>
          </cell>
          <cell r="T1551">
            <v>2.64</v>
          </cell>
          <cell r="U1551">
            <v>113.41</v>
          </cell>
          <cell r="V1551">
            <v>-0.01</v>
          </cell>
          <cell r="X1551">
            <v>113.4</v>
          </cell>
          <cell r="Y1551">
            <v>0.3112153278819948</v>
          </cell>
          <cell r="Z1551">
            <v>109.4</v>
          </cell>
          <cell r="AA1551">
            <v>3.6999999999999998E-2</v>
          </cell>
          <cell r="AB1551" t="str">
            <v>YES</v>
          </cell>
          <cell r="AC1551">
            <v>113.4</v>
          </cell>
          <cell r="AD1551" t="str">
            <v>I</v>
          </cell>
          <cell r="AE1551" t="e">
            <v>#N/A</v>
          </cell>
          <cell r="AF1551" t="e">
            <v>#N/A</v>
          </cell>
          <cell r="AG1551">
            <v>1</v>
          </cell>
          <cell r="AH1551" t="e">
            <v>#N/A</v>
          </cell>
          <cell r="AI1551">
            <v>0</v>
          </cell>
          <cell r="AJ1551">
            <v>0</v>
          </cell>
          <cell r="AL1551" t="e">
            <v>#N/A</v>
          </cell>
          <cell r="AM1551" t="e">
            <v>#N/A</v>
          </cell>
          <cell r="AN1551" t="str">
            <v/>
          </cell>
          <cell r="AO1551" t="str">
            <v>x</v>
          </cell>
        </row>
        <row r="1552">
          <cell r="B1552" t="str">
            <v>SHEKSN140G,GS,HB,PG,SP</v>
          </cell>
          <cell r="C1552" t="str">
            <v>Dilex-KSN</v>
          </cell>
          <cell r="D1552" t="str">
            <v>EKSN140--</v>
          </cell>
          <cell r="E1552" t="str">
            <v>17/32" x 8'</v>
          </cell>
          <cell r="G1552" t="str">
            <v>EA</v>
          </cell>
          <cell r="J1552" t="str">
            <v>I</v>
          </cell>
          <cell r="K1552">
            <v>4.1900000000000004</v>
          </cell>
          <cell r="L1552">
            <v>96.99</v>
          </cell>
          <cell r="M1552">
            <v>0.55000000000000004</v>
          </cell>
          <cell r="N1552">
            <v>43.645499999999991</v>
          </cell>
          <cell r="O1552">
            <v>5.1900000000000009E-2</v>
          </cell>
          <cell r="P1552">
            <v>0</v>
          </cell>
          <cell r="Q1552">
            <v>0</v>
          </cell>
          <cell r="R1552">
            <v>43.697399999999995</v>
          </cell>
          <cell r="S1552">
            <v>1</v>
          </cell>
          <cell r="T1552">
            <v>2.64</v>
          </cell>
          <cell r="U1552">
            <v>115.36</v>
          </cell>
          <cell r="V1552">
            <v>-0.01</v>
          </cell>
          <cell r="X1552">
            <v>115.35</v>
          </cell>
          <cell r="Y1552">
            <v>0.31122827757418148</v>
          </cell>
          <cell r="Z1552">
            <v>111.25</v>
          </cell>
          <cell r="AA1552">
            <v>3.6999999999999998E-2</v>
          </cell>
          <cell r="AB1552" t="str">
            <v>YES</v>
          </cell>
          <cell r="AC1552">
            <v>115.35</v>
          </cell>
          <cell r="AD1552" t="str">
            <v>I</v>
          </cell>
          <cell r="AE1552" t="e">
            <v>#N/A</v>
          </cell>
          <cell r="AF1552" t="e">
            <v>#N/A</v>
          </cell>
          <cell r="AG1552">
            <v>1</v>
          </cell>
          <cell r="AH1552" t="e">
            <v>#N/A</v>
          </cell>
          <cell r="AI1552">
            <v>0</v>
          </cell>
          <cell r="AJ1552">
            <v>0</v>
          </cell>
          <cell r="AL1552" t="e">
            <v>#N/A</v>
          </cell>
          <cell r="AM1552" t="e">
            <v>#N/A</v>
          </cell>
          <cell r="AN1552" t="str">
            <v/>
          </cell>
          <cell r="AO1552" t="str">
            <v>x</v>
          </cell>
        </row>
        <row r="1553">
          <cell r="B1553" t="str">
            <v>SHEKSN160G,GS,HB,PG,SP</v>
          </cell>
          <cell r="C1553" t="str">
            <v>Dilex-KSN</v>
          </cell>
          <cell r="D1553" t="str">
            <v>EKSN160--</v>
          </cell>
          <cell r="E1553" t="str">
            <v>5/8" x 8'</v>
          </cell>
          <cell r="G1553" t="str">
            <v>EA</v>
          </cell>
          <cell r="J1553" t="str">
            <v>I</v>
          </cell>
          <cell r="K1553">
            <v>4.41</v>
          </cell>
          <cell r="L1553">
            <v>99.77</v>
          </cell>
          <cell r="M1553">
            <v>0.55000000000000004</v>
          </cell>
          <cell r="N1553">
            <v>44.896499999999996</v>
          </cell>
          <cell r="O1553">
            <v>5.4100000000000002E-2</v>
          </cell>
          <cell r="P1553">
            <v>0</v>
          </cell>
          <cell r="Q1553">
            <v>0</v>
          </cell>
          <cell r="R1553">
            <v>44.950599999999994</v>
          </cell>
          <cell r="S1553">
            <v>1</v>
          </cell>
          <cell r="T1553">
            <v>2.64</v>
          </cell>
          <cell r="U1553">
            <v>118.67</v>
          </cell>
          <cell r="V1553">
            <v>3.0000000000001137E-2</v>
          </cell>
          <cell r="X1553">
            <v>118.7</v>
          </cell>
          <cell r="Y1553">
            <v>0.31147124147966626</v>
          </cell>
          <cell r="Z1553">
            <v>114.45</v>
          </cell>
          <cell r="AA1553">
            <v>3.6999999999999998E-2</v>
          </cell>
          <cell r="AB1553" t="str">
            <v>YES</v>
          </cell>
          <cell r="AC1553">
            <v>118.7</v>
          </cell>
          <cell r="AD1553" t="str">
            <v>I</v>
          </cell>
          <cell r="AE1553" t="e">
            <v>#N/A</v>
          </cell>
          <cell r="AF1553" t="e">
            <v>#N/A</v>
          </cell>
          <cell r="AG1553">
            <v>1</v>
          </cell>
          <cell r="AH1553" t="e">
            <v>#N/A</v>
          </cell>
          <cell r="AI1553">
            <v>0</v>
          </cell>
          <cell r="AJ1553">
            <v>0</v>
          </cell>
          <cell r="AL1553" t="e">
            <v>#N/A</v>
          </cell>
          <cell r="AM1553" t="e">
            <v>#N/A</v>
          </cell>
          <cell r="AN1553" t="str">
            <v/>
          </cell>
          <cell r="AO1553" t="str">
            <v>x</v>
          </cell>
        </row>
        <row r="1554">
          <cell r="B1554" t="str">
            <v>SHEKSN185G,GS,HB,PG,SP</v>
          </cell>
          <cell r="C1554" t="str">
            <v>Dilex-KSN</v>
          </cell>
          <cell r="D1554" t="str">
            <v>EKSN185--</v>
          </cell>
          <cell r="E1554" t="str">
            <v>23/32" x 8'</v>
          </cell>
          <cell r="G1554" t="str">
            <v>EA</v>
          </cell>
          <cell r="J1554" t="str">
            <v>I</v>
          </cell>
          <cell r="K1554">
            <v>4.4000000000000004</v>
          </cell>
          <cell r="L1554">
            <v>101.98</v>
          </cell>
          <cell r="M1554">
            <v>0.55000000000000004</v>
          </cell>
          <cell r="N1554">
            <v>45.890999999999998</v>
          </cell>
          <cell r="O1554">
            <v>5.4000000000000006E-2</v>
          </cell>
          <cell r="P1554">
            <v>0</v>
          </cell>
          <cell r="Q1554">
            <v>0</v>
          </cell>
          <cell r="R1554">
            <v>45.945</v>
          </cell>
          <cell r="S1554">
            <v>1</v>
          </cell>
          <cell r="T1554">
            <v>2.64</v>
          </cell>
          <cell r="U1554">
            <v>121.29</v>
          </cell>
          <cell r="V1554">
            <v>1.0000000000005116E-2</v>
          </cell>
          <cell r="X1554">
            <v>121.3</v>
          </cell>
          <cell r="Y1554">
            <v>0.31132428988982991</v>
          </cell>
          <cell r="Z1554">
            <v>117</v>
          </cell>
          <cell r="AA1554">
            <v>3.6999999999999998E-2</v>
          </cell>
          <cell r="AB1554" t="str">
            <v>YES</v>
          </cell>
          <cell r="AC1554">
            <v>121.3</v>
          </cell>
          <cell r="AD1554" t="str">
            <v>I</v>
          </cell>
          <cell r="AE1554" t="e">
            <v>#N/A</v>
          </cell>
          <cell r="AF1554" t="e">
            <v>#N/A</v>
          </cell>
          <cell r="AG1554">
            <v>1</v>
          </cell>
          <cell r="AH1554" t="e">
            <v>#N/A</v>
          </cell>
          <cell r="AI1554">
            <v>0</v>
          </cell>
          <cell r="AJ1554">
            <v>0</v>
          </cell>
          <cell r="AL1554" t="e">
            <v>#N/A</v>
          </cell>
          <cell r="AM1554" t="e">
            <v>#N/A</v>
          </cell>
          <cell r="AN1554" t="str">
            <v/>
          </cell>
          <cell r="AO1554" t="str">
            <v>x</v>
          </cell>
        </row>
        <row r="1555">
          <cell r="B1555" t="str">
            <v>SHEKSN210G,GS,HB,PG,SP</v>
          </cell>
          <cell r="C1555" t="str">
            <v>Dilex-KSN</v>
          </cell>
          <cell r="D1555" t="str">
            <v>EKSN210--</v>
          </cell>
          <cell r="E1555" t="str">
            <v>13/16" x 8'</v>
          </cell>
          <cell r="G1555" t="str">
            <v>EA</v>
          </cell>
          <cell r="J1555" t="str">
            <v>I</v>
          </cell>
          <cell r="K1555">
            <v>4.74</v>
          </cell>
          <cell r="L1555">
            <v>104.76</v>
          </cell>
          <cell r="M1555">
            <v>0.55000000000000004</v>
          </cell>
          <cell r="N1555">
            <v>47.141999999999996</v>
          </cell>
          <cell r="O1555">
            <v>5.7400000000000007E-2</v>
          </cell>
          <cell r="P1555">
            <v>0</v>
          </cell>
          <cell r="Q1555">
            <v>0</v>
          </cell>
          <cell r="R1555">
            <v>47.199399999999997</v>
          </cell>
          <cell r="S1555">
            <v>1</v>
          </cell>
          <cell r="T1555">
            <v>2.64</v>
          </cell>
          <cell r="U1555">
            <v>124.61</v>
          </cell>
          <cell r="V1555">
            <v>-0.01</v>
          </cell>
          <cell r="X1555">
            <v>124.6</v>
          </cell>
          <cell r="Y1555">
            <v>0.31125930249525763</v>
          </cell>
          <cell r="Z1555">
            <v>120.15</v>
          </cell>
          <cell r="AA1555">
            <v>3.6999999999999998E-2</v>
          </cell>
          <cell r="AB1555" t="str">
            <v>YES</v>
          </cell>
          <cell r="AC1555">
            <v>124.6</v>
          </cell>
          <cell r="AD1555" t="str">
            <v>I</v>
          </cell>
          <cell r="AE1555" t="e">
            <v>#N/A</v>
          </cell>
          <cell r="AF1555" t="e">
            <v>#N/A</v>
          </cell>
          <cell r="AG1555">
            <v>1</v>
          </cell>
          <cell r="AH1555" t="e">
            <v>#N/A</v>
          </cell>
          <cell r="AI1555">
            <v>0</v>
          </cell>
          <cell r="AJ1555">
            <v>0</v>
          </cell>
          <cell r="AL1555" t="e">
            <v>#N/A</v>
          </cell>
          <cell r="AM1555" t="e">
            <v>#N/A</v>
          </cell>
          <cell r="AN1555" t="str">
            <v/>
          </cell>
          <cell r="AO1555" t="str">
            <v>x</v>
          </cell>
        </row>
        <row r="1556">
          <cell r="B1556" t="str">
            <v>SHEKSN250G,GS,HB,PG,SP</v>
          </cell>
          <cell r="C1556" t="str">
            <v>Dilex-KSN</v>
          </cell>
          <cell r="D1556" t="str">
            <v>EKSN250--</v>
          </cell>
          <cell r="E1556" t="str">
            <v>1" x 8'</v>
          </cell>
          <cell r="G1556" t="str">
            <v>EA</v>
          </cell>
          <cell r="J1556" t="str">
            <v>I</v>
          </cell>
          <cell r="K1556">
            <v>5.15</v>
          </cell>
          <cell r="L1556">
            <v>109.76</v>
          </cell>
          <cell r="M1556">
            <v>0.55000000000000004</v>
          </cell>
          <cell r="N1556">
            <v>49.391999999999996</v>
          </cell>
          <cell r="O1556">
            <v>6.1500000000000006E-2</v>
          </cell>
          <cell r="P1556">
            <v>0</v>
          </cell>
          <cell r="Q1556">
            <v>0</v>
          </cell>
          <cell r="R1556">
            <v>49.453499999999998</v>
          </cell>
          <cell r="S1556">
            <v>1</v>
          </cell>
          <cell r="T1556">
            <v>2.64</v>
          </cell>
          <cell r="U1556">
            <v>130.56</v>
          </cell>
          <cell r="V1556">
            <v>-0.01</v>
          </cell>
          <cell r="X1556">
            <v>130.55000000000001</v>
          </cell>
          <cell r="Y1556">
            <v>0.31125657184638428</v>
          </cell>
          <cell r="Z1556">
            <v>125.9</v>
          </cell>
          <cell r="AA1556">
            <v>3.6999999999999998E-2</v>
          </cell>
          <cell r="AB1556" t="str">
            <v>YES</v>
          </cell>
          <cell r="AC1556">
            <v>130.55000000000001</v>
          </cell>
          <cell r="AD1556" t="str">
            <v>I</v>
          </cell>
          <cell r="AE1556" t="e">
            <v>#N/A</v>
          </cell>
          <cell r="AF1556" t="e">
            <v>#N/A</v>
          </cell>
          <cell r="AG1556">
            <v>1</v>
          </cell>
          <cell r="AH1556" t="e">
            <v>#N/A</v>
          </cell>
          <cell r="AI1556">
            <v>0</v>
          </cell>
          <cell r="AJ1556">
            <v>0</v>
          </cell>
          <cell r="AL1556" t="e">
            <v>#N/A</v>
          </cell>
          <cell r="AM1556" t="e">
            <v>#N/A</v>
          </cell>
          <cell r="AN1556" t="str">
            <v/>
          </cell>
          <cell r="AO1556" t="str">
            <v>x</v>
          </cell>
        </row>
        <row r="1557">
          <cell r="B1557" t="str">
            <v>SHEKSN300G,GS,HB,PG,SP</v>
          </cell>
          <cell r="C1557" t="str">
            <v>Dilex-KSN</v>
          </cell>
          <cell r="D1557" t="str">
            <v>EKSN300--</v>
          </cell>
          <cell r="E1557" t="str">
            <v>1-3/16" x 8'</v>
          </cell>
          <cell r="G1557" t="str">
            <v>EA</v>
          </cell>
          <cell r="J1557" t="str">
            <v>I</v>
          </cell>
          <cell r="K1557">
            <v>5.61</v>
          </cell>
          <cell r="L1557">
            <v>114.74</v>
          </cell>
          <cell r="M1557">
            <v>0.55000000000000004</v>
          </cell>
          <cell r="N1557">
            <v>51.632999999999996</v>
          </cell>
          <cell r="O1557">
            <v>6.6100000000000006E-2</v>
          </cell>
          <cell r="P1557">
            <v>0</v>
          </cell>
          <cell r="Q1557">
            <v>0</v>
          </cell>
          <cell r="R1557">
            <v>51.699099999999994</v>
          </cell>
          <cell r="S1557">
            <v>1</v>
          </cell>
          <cell r="T1557">
            <v>2.64</v>
          </cell>
          <cell r="U1557">
            <v>136.49</v>
          </cell>
          <cell r="V1557">
            <v>1.0000000000005116E-2</v>
          </cell>
          <cell r="X1557">
            <v>136.5</v>
          </cell>
          <cell r="Y1557">
            <v>0.31136729936729945</v>
          </cell>
          <cell r="Z1557">
            <v>131.65</v>
          </cell>
          <cell r="AA1557">
            <v>3.6999999999999998E-2</v>
          </cell>
          <cell r="AB1557" t="str">
            <v>YES</v>
          </cell>
          <cell r="AC1557">
            <v>136.5</v>
          </cell>
          <cell r="AD1557" t="str">
            <v>I</v>
          </cell>
          <cell r="AE1557" t="e">
            <v>#N/A</v>
          </cell>
          <cell r="AF1557" t="e">
            <v>#N/A</v>
          </cell>
          <cell r="AG1557">
            <v>1</v>
          </cell>
          <cell r="AH1557" t="e">
            <v>#N/A</v>
          </cell>
          <cell r="AI1557">
            <v>0</v>
          </cell>
          <cell r="AJ1557">
            <v>0</v>
          </cell>
          <cell r="AL1557" t="e">
            <v>#N/A</v>
          </cell>
          <cell r="AM1557" t="e">
            <v>#N/A</v>
          </cell>
          <cell r="AN1557" t="str">
            <v/>
          </cell>
          <cell r="AO1557" t="str">
            <v>x</v>
          </cell>
        </row>
        <row r="1558">
          <cell r="B1558" t="str">
            <v>SHKSEG,GS,HB,PG,SP</v>
          </cell>
          <cell r="C1558" t="str">
            <v>Dilex-KSN</v>
          </cell>
          <cell r="D1558" t="str">
            <v>KSE--</v>
          </cell>
          <cell r="E1558" t="str">
            <v>7/16" Wide</v>
          </cell>
          <cell r="G1558" t="str">
            <v>EA</v>
          </cell>
          <cell r="J1558" t="str">
            <v>I</v>
          </cell>
          <cell r="K1558">
            <v>0.23</v>
          </cell>
          <cell r="L1558">
            <v>12.37</v>
          </cell>
          <cell r="M1558">
            <v>0.55000000000000004</v>
          </cell>
          <cell r="N1558">
            <v>5.5664999999999987</v>
          </cell>
          <cell r="O1558">
            <v>1.23E-2</v>
          </cell>
          <cell r="P1558">
            <v>0</v>
          </cell>
          <cell r="Q1558">
            <v>0</v>
          </cell>
          <cell r="R1558">
            <v>5.5787999999999984</v>
          </cell>
          <cell r="S1558">
            <v>1</v>
          </cell>
          <cell r="T1558">
            <v>2.64</v>
          </cell>
          <cell r="U1558">
            <v>14.73</v>
          </cell>
          <cell r="V1558">
            <v>0.02</v>
          </cell>
          <cell r="X1558">
            <v>14.75</v>
          </cell>
          <cell r="Y1558">
            <v>0.31232049306625603</v>
          </cell>
          <cell r="Z1558">
            <v>14.2</v>
          </cell>
          <cell r="AA1558">
            <v>3.9E-2</v>
          </cell>
          <cell r="AB1558" t="str">
            <v>YES</v>
          </cell>
          <cell r="AC1558">
            <v>14.75</v>
          </cell>
          <cell r="AD1558" t="str">
            <v>I</v>
          </cell>
          <cell r="AE1558" t="e">
            <v>#N/A</v>
          </cell>
          <cell r="AF1558" t="e">
            <v>#N/A</v>
          </cell>
          <cell r="AG1558">
            <v>1</v>
          </cell>
          <cell r="AH1558" t="e">
            <v>#N/A</v>
          </cell>
          <cell r="AI1558">
            <v>0</v>
          </cell>
          <cell r="AJ1558">
            <v>0</v>
          </cell>
          <cell r="AL1558" t="e">
            <v>#N/A</v>
          </cell>
          <cell r="AM1558" t="e">
            <v>#N/A</v>
          </cell>
          <cell r="AN1558" t="str">
            <v/>
          </cell>
          <cell r="AO1558" t="str">
            <v>x</v>
          </cell>
        </row>
        <row r="1559">
          <cell r="B1559" t="str">
            <v>SHMOP35G</v>
          </cell>
          <cell r="C1559" t="str">
            <v>Dilex-MOP</v>
          </cell>
          <cell r="D1559" t="str">
            <v>MOP35G</v>
          </cell>
          <cell r="E1559" t="str">
            <v>1-3/8" x 8'</v>
          </cell>
          <cell r="G1559" t="str">
            <v>EA</v>
          </cell>
          <cell r="J1559" t="str">
            <v>I</v>
          </cell>
          <cell r="K1559">
            <v>0.93</v>
          </cell>
          <cell r="L1559">
            <v>14.3</v>
          </cell>
          <cell r="M1559">
            <v>0.55000000000000004</v>
          </cell>
          <cell r="N1559">
            <v>6.4349999999999996</v>
          </cell>
          <cell r="O1559">
            <v>1.9300000000000001E-2</v>
          </cell>
          <cell r="P1559">
            <v>0</v>
          </cell>
          <cell r="Q1559">
            <v>0</v>
          </cell>
          <cell r="R1559">
            <v>6.4542999999999999</v>
          </cell>
          <cell r="S1559">
            <v>1</v>
          </cell>
          <cell r="T1559">
            <v>2.64</v>
          </cell>
          <cell r="U1559">
            <v>17.04</v>
          </cell>
          <cell r="V1559">
            <v>0.01</v>
          </cell>
          <cell r="X1559">
            <v>17.05</v>
          </cell>
          <cell r="Y1559">
            <v>0.3117248733671022</v>
          </cell>
          <cell r="Z1559">
            <v>16.45</v>
          </cell>
          <cell r="AA1559">
            <v>3.5999999999999997E-2</v>
          </cell>
          <cell r="AB1559" t="str">
            <v>YES</v>
          </cell>
          <cell r="AC1559">
            <v>17.05</v>
          </cell>
          <cell r="AD1559" t="str">
            <v>I</v>
          </cell>
          <cell r="AE1559" t="e">
            <v>#N/A</v>
          </cell>
          <cell r="AF1559" t="e">
            <v>#N/A</v>
          </cell>
          <cell r="AG1559">
            <v>1</v>
          </cell>
          <cell r="AH1559" t="e">
            <v>#N/A</v>
          </cell>
          <cell r="AI1559">
            <v>0</v>
          </cell>
          <cell r="AJ1559">
            <v>0</v>
          </cell>
          <cell r="AL1559" t="e">
            <v>#N/A</v>
          </cell>
          <cell r="AM1559" t="e">
            <v>#N/A</v>
          </cell>
          <cell r="AN1559" t="str">
            <v/>
          </cell>
          <cell r="AO1559" t="str">
            <v>x</v>
          </cell>
        </row>
        <row r="1560">
          <cell r="B1560" t="str">
            <v>SHMOP50G</v>
          </cell>
          <cell r="C1560" t="str">
            <v>Dilex-MOP</v>
          </cell>
          <cell r="D1560" t="str">
            <v>MOP50G</v>
          </cell>
          <cell r="E1560" t="str">
            <v>2" x 8'</v>
          </cell>
          <cell r="G1560" t="str">
            <v>EA</v>
          </cell>
          <cell r="J1560" t="str">
            <v>I</v>
          </cell>
          <cell r="K1560">
            <v>1.66</v>
          </cell>
          <cell r="L1560">
            <v>18.25</v>
          </cell>
          <cell r="M1560">
            <v>0.55000000000000004</v>
          </cell>
          <cell r="N1560">
            <v>8.2124999999999986</v>
          </cell>
          <cell r="O1560">
            <v>2.6599999999999999E-2</v>
          </cell>
          <cell r="P1560">
            <v>0</v>
          </cell>
          <cell r="Q1560">
            <v>0</v>
          </cell>
          <cell r="R1560">
            <v>8.2390999999999988</v>
          </cell>
          <cell r="S1560">
            <v>1</v>
          </cell>
          <cell r="T1560">
            <v>2.64</v>
          </cell>
          <cell r="U1560">
            <v>21.75</v>
          </cell>
          <cell r="V1560">
            <v>0</v>
          </cell>
          <cell r="X1560">
            <v>21.75</v>
          </cell>
          <cell r="Y1560">
            <v>0.31125600835945677</v>
          </cell>
          <cell r="Z1560">
            <v>21</v>
          </cell>
          <cell r="AA1560">
            <v>3.5999999999999997E-2</v>
          </cell>
          <cell r="AB1560" t="str">
            <v>YES</v>
          </cell>
          <cell r="AC1560">
            <v>21.75</v>
          </cell>
          <cell r="AD1560" t="str">
            <v>I</v>
          </cell>
          <cell r="AE1560" t="e">
            <v>#N/A</v>
          </cell>
          <cell r="AF1560" t="e">
            <v>#N/A</v>
          </cell>
          <cell r="AG1560">
            <v>1</v>
          </cell>
          <cell r="AH1560" t="e">
            <v>#N/A</v>
          </cell>
          <cell r="AI1560">
            <v>0</v>
          </cell>
          <cell r="AJ1560">
            <v>0</v>
          </cell>
          <cell r="AL1560" t="e">
            <v>#N/A</v>
          </cell>
          <cell r="AM1560" t="e">
            <v>#N/A</v>
          </cell>
          <cell r="AN1560" t="str">
            <v/>
          </cell>
          <cell r="AO1560" t="str">
            <v>x</v>
          </cell>
        </row>
        <row r="1561">
          <cell r="B1561" t="str">
            <v>SHMOP65G</v>
          </cell>
          <cell r="C1561" t="str">
            <v>Dilex-MOP</v>
          </cell>
          <cell r="D1561" t="str">
            <v>MOP65G</v>
          </cell>
          <cell r="E1561" t="str">
            <v>2-5/8" x 8'</v>
          </cell>
          <cell r="G1561" t="str">
            <v>EA</v>
          </cell>
          <cell r="J1561" t="str">
            <v>I</v>
          </cell>
          <cell r="K1561">
            <v>1.62</v>
          </cell>
          <cell r="L1561">
            <v>21.22</v>
          </cell>
          <cell r="M1561">
            <v>0.55000000000000004</v>
          </cell>
          <cell r="N1561">
            <v>9.5489999999999977</v>
          </cell>
          <cell r="O1561">
            <v>2.6200000000000001E-2</v>
          </cell>
          <cell r="P1561">
            <v>0</v>
          </cell>
          <cell r="Q1561">
            <v>0</v>
          </cell>
          <cell r="R1561">
            <v>9.575199999999997</v>
          </cell>
          <cell r="S1561">
            <v>1</v>
          </cell>
          <cell r="T1561">
            <v>2.64</v>
          </cell>
          <cell r="U1561">
            <v>25.28</v>
          </cell>
          <cell r="V1561">
            <v>2.0000000000003126E-2</v>
          </cell>
          <cell r="X1561">
            <v>25.3</v>
          </cell>
          <cell r="Y1561">
            <v>0.31187926697808144</v>
          </cell>
          <cell r="Z1561">
            <v>24.4</v>
          </cell>
          <cell r="AA1561">
            <v>3.6999999999999998E-2</v>
          </cell>
          <cell r="AB1561" t="str">
            <v>YES</v>
          </cell>
          <cell r="AC1561">
            <v>25.3</v>
          </cell>
          <cell r="AD1561" t="str">
            <v>I</v>
          </cell>
          <cell r="AE1561" t="e">
            <v>#N/A</v>
          </cell>
          <cell r="AF1561" t="e">
            <v>#N/A</v>
          </cell>
          <cell r="AG1561">
            <v>1</v>
          </cell>
          <cell r="AH1561" t="e">
            <v>#N/A</v>
          </cell>
          <cell r="AI1561">
            <v>0</v>
          </cell>
          <cell r="AJ1561">
            <v>0</v>
          </cell>
          <cell r="AL1561" t="e">
            <v>#N/A</v>
          </cell>
          <cell r="AM1561" t="e">
            <v>#N/A</v>
          </cell>
          <cell r="AN1561" t="str">
            <v/>
          </cell>
          <cell r="AO1561" t="str">
            <v>x</v>
          </cell>
        </row>
        <row r="1562">
          <cell r="B1562" t="str">
            <v>SHMP35G,GS,HB,ZR</v>
          </cell>
          <cell r="C1562" t="str">
            <v>Dilex-MP/-MPV</v>
          </cell>
          <cell r="D1562" t="str">
            <v>MP35--</v>
          </cell>
          <cell r="E1562" t="str">
            <v>1-3/8" x 8'</v>
          </cell>
          <cell r="G1562" t="str">
            <v>EA</v>
          </cell>
          <cell r="J1562" t="str">
            <v>I</v>
          </cell>
          <cell r="K1562">
            <v>0.86</v>
          </cell>
          <cell r="L1562">
            <v>16.829999999999998</v>
          </cell>
          <cell r="M1562">
            <v>0.55000000000000004</v>
          </cell>
          <cell r="N1562">
            <v>7.5734999999999983</v>
          </cell>
          <cell r="O1562">
            <v>1.8599999999999998E-2</v>
          </cell>
          <cell r="P1562">
            <v>0</v>
          </cell>
          <cell r="Q1562">
            <v>0</v>
          </cell>
          <cell r="R1562">
            <v>7.5920999999999985</v>
          </cell>
          <cell r="S1562">
            <v>1</v>
          </cell>
          <cell r="T1562">
            <v>2.64</v>
          </cell>
          <cell r="U1562">
            <v>20.04</v>
          </cell>
          <cell r="V1562">
            <v>0.01</v>
          </cell>
          <cell r="X1562">
            <v>20.05</v>
          </cell>
          <cell r="Y1562">
            <v>0.31153026524597621</v>
          </cell>
          <cell r="Z1562">
            <v>19.350000000000001</v>
          </cell>
          <cell r="AA1562">
            <v>3.5999999999999997E-2</v>
          </cell>
          <cell r="AB1562" t="str">
            <v>YES</v>
          </cell>
          <cell r="AC1562">
            <v>20.05</v>
          </cell>
          <cell r="AD1562" t="str">
            <v>I</v>
          </cell>
          <cell r="AE1562" t="e">
            <v>#N/A</v>
          </cell>
          <cell r="AF1562" t="e">
            <v>#N/A</v>
          </cell>
          <cell r="AG1562">
            <v>1</v>
          </cell>
          <cell r="AH1562" t="e">
            <v>#N/A</v>
          </cell>
          <cell r="AI1562">
            <v>0</v>
          </cell>
          <cell r="AJ1562">
            <v>0</v>
          </cell>
          <cell r="AL1562" t="e">
            <v>#N/A</v>
          </cell>
          <cell r="AM1562" t="e">
            <v>#N/A</v>
          </cell>
          <cell r="AN1562" t="str">
            <v/>
          </cell>
          <cell r="AO1562" t="str">
            <v>x</v>
          </cell>
        </row>
        <row r="1563">
          <cell r="B1563" t="str">
            <v>SHMPV15</v>
          </cell>
          <cell r="C1563" t="str">
            <v>Dilex-MP/-MPV</v>
          </cell>
          <cell r="D1563" t="str">
            <v>MPV15</v>
          </cell>
          <cell r="E1563" t="str">
            <v>9/16" x 8'</v>
          </cell>
          <cell r="G1563" t="str">
            <v>EA</v>
          </cell>
          <cell r="J1563" t="str">
            <v>I</v>
          </cell>
          <cell r="K1563">
            <v>0.41</v>
          </cell>
          <cell r="L1563">
            <v>11.38</v>
          </cell>
          <cell r="M1563">
            <v>0.55000000000000004</v>
          </cell>
          <cell r="N1563">
            <v>5.1209999999999996</v>
          </cell>
          <cell r="O1563">
            <v>1.41E-2</v>
          </cell>
          <cell r="P1563">
            <v>0</v>
          </cell>
          <cell r="Q1563">
            <v>0</v>
          </cell>
          <cell r="R1563">
            <v>5.1350999999999996</v>
          </cell>
          <cell r="S1563">
            <v>1</v>
          </cell>
          <cell r="T1563">
            <v>2.64</v>
          </cell>
          <cell r="U1563">
            <v>13.56</v>
          </cell>
          <cell r="V1563">
            <v>-0.01</v>
          </cell>
          <cell r="X1563">
            <v>13.55</v>
          </cell>
          <cell r="Y1563">
            <v>0.31095605501509571</v>
          </cell>
          <cell r="Z1563">
            <v>13.1</v>
          </cell>
          <cell r="AA1563">
            <v>3.4000000000000002E-2</v>
          </cell>
          <cell r="AB1563" t="str">
            <v>YES</v>
          </cell>
          <cell r="AC1563">
            <v>13.55</v>
          </cell>
          <cell r="AD1563" t="str">
            <v>I</v>
          </cell>
          <cell r="AE1563" t="e">
            <v>#N/A</v>
          </cell>
          <cell r="AF1563" t="e">
            <v>#N/A</v>
          </cell>
          <cell r="AG1563">
            <v>1</v>
          </cell>
          <cell r="AH1563" t="e">
            <v>#N/A</v>
          </cell>
          <cell r="AI1563">
            <v>0</v>
          </cell>
          <cell r="AJ1563">
            <v>0</v>
          </cell>
          <cell r="AL1563" t="e">
            <v>#N/A</v>
          </cell>
          <cell r="AM1563" t="e">
            <v>#N/A</v>
          </cell>
          <cell r="AN1563" t="str">
            <v/>
          </cell>
          <cell r="AO1563" t="str">
            <v>x</v>
          </cell>
        </row>
        <row r="1564">
          <cell r="B1564" t="str">
            <v>SHMPV25</v>
          </cell>
          <cell r="C1564" t="str">
            <v>Dilex-MP/-MPV</v>
          </cell>
          <cell r="D1564" t="str">
            <v>MPV25</v>
          </cell>
          <cell r="E1564" t="str">
            <v>1" x 8'</v>
          </cell>
          <cell r="G1564" t="str">
            <v>EA</v>
          </cell>
          <cell r="J1564" t="str">
            <v>I</v>
          </cell>
          <cell r="K1564">
            <v>0.5</v>
          </cell>
          <cell r="L1564">
            <v>12.23</v>
          </cell>
          <cell r="M1564">
            <v>0.55000000000000004</v>
          </cell>
          <cell r="N1564">
            <v>5.5034999999999998</v>
          </cell>
          <cell r="O1564">
            <v>1.4999999999999999E-2</v>
          </cell>
          <cell r="P1564">
            <v>0</v>
          </cell>
          <cell r="Q1564">
            <v>0</v>
          </cell>
          <cell r="R1564">
            <v>5.5184999999999995</v>
          </cell>
          <cell r="S1564">
            <v>1</v>
          </cell>
          <cell r="T1564">
            <v>2.64</v>
          </cell>
          <cell r="U1564">
            <v>14.57</v>
          </cell>
          <cell r="V1564">
            <v>3.0000000000001137E-2</v>
          </cell>
          <cell r="X1564">
            <v>14.6</v>
          </cell>
          <cell r="Y1564">
            <v>0.31276463262764648</v>
          </cell>
          <cell r="Z1564">
            <v>14.05</v>
          </cell>
          <cell r="AA1564">
            <v>3.9E-2</v>
          </cell>
          <cell r="AB1564" t="str">
            <v>YES</v>
          </cell>
          <cell r="AC1564">
            <v>14.6</v>
          </cell>
          <cell r="AD1564" t="str">
            <v>I</v>
          </cell>
          <cell r="AE1564" t="e">
            <v>#N/A</v>
          </cell>
          <cell r="AF1564" t="e">
            <v>#N/A</v>
          </cell>
          <cell r="AG1564">
            <v>1</v>
          </cell>
          <cell r="AH1564" t="e">
            <v>#N/A</v>
          </cell>
          <cell r="AI1564">
            <v>0</v>
          </cell>
          <cell r="AJ1564">
            <v>0</v>
          </cell>
          <cell r="AL1564" t="e">
            <v>#N/A</v>
          </cell>
          <cell r="AM1564" t="e">
            <v>#N/A</v>
          </cell>
          <cell r="AN1564" t="str">
            <v/>
          </cell>
          <cell r="AO1564" t="str">
            <v>x</v>
          </cell>
        </row>
        <row r="1565">
          <cell r="B1565" t="str">
            <v>SHPHK1S80BH,BW,G,HB,PG,SP,W</v>
          </cell>
          <cell r="C1565" t="str">
            <v>Dilex-PHK</v>
          </cell>
          <cell r="D1565" t="str">
            <v>PHK1S80--</v>
          </cell>
          <cell r="E1565" t="str">
            <v>5/16" x 8'</v>
          </cell>
          <cell r="G1565" t="str">
            <v>EA</v>
          </cell>
          <cell r="J1565" t="str">
            <v>I</v>
          </cell>
          <cell r="K1565">
            <v>0.95</v>
          </cell>
          <cell r="L1565">
            <v>18.09</v>
          </cell>
          <cell r="M1565">
            <v>0.55000000000000004</v>
          </cell>
          <cell r="N1565">
            <v>8.1404999999999994</v>
          </cell>
          <cell r="O1565">
            <v>1.95E-2</v>
          </cell>
          <cell r="P1565">
            <v>0</v>
          </cell>
          <cell r="Q1565">
            <v>0</v>
          </cell>
          <cell r="R1565">
            <v>8.16</v>
          </cell>
          <cell r="S1565">
            <v>1</v>
          </cell>
          <cell r="T1565">
            <v>2.64</v>
          </cell>
          <cell r="U1565">
            <v>21.54</v>
          </cell>
          <cell r="V1565">
            <v>0.01</v>
          </cell>
          <cell r="X1565">
            <v>21.55</v>
          </cell>
          <cell r="Y1565">
            <v>0.31153765028475011</v>
          </cell>
          <cell r="Z1565">
            <v>20.8</v>
          </cell>
          <cell r="AA1565">
            <v>3.5999999999999997E-2</v>
          </cell>
          <cell r="AB1565" t="str">
            <v>YES</v>
          </cell>
          <cell r="AC1565">
            <v>21.55</v>
          </cell>
          <cell r="AD1565" t="str">
            <v>I</v>
          </cell>
          <cell r="AE1565" t="e">
            <v>#N/A</v>
          </cell>
          <cell r="AF1565" t="e">
            <v>#N/A</v>
          </cell>
          <cell r="AG1565">
            <v>1</v>
          </cell>
          <cell r="AH1565" t="e">
            <v>#N/A</v>
          </cell>
          <cell r="AI1565">
            <v>0</v>
          </cell>
          <cell r="AJ1565">
            <v>0</v>
          </cell>
          <cell r="AL1565" t="e">
            <v>#N/A</v>
          </cell>
          <cell r="AM1565" t="e">
            <v>#N/A</v>
          </cell>
          <cell r="AN1565" t="str">
            <v/>
          </cell>
          <cell r="AO1565" t="str">
            <v>x</v>
          </cell>
        </row>
        <row r="1566">
          <cell r="B1566" t="str">
            <v>SHPHK1S100BH,BW,G,HB,PG,SP,W</v>
          </cell>
          <cell r="C1566" t="str">
            <v>Dilex-PHK</v>
          </cell>
          <cell r="D1566" t="str">
            <v>PHK1S100--</v>
          </cell>
          <cell r="E1566" t="str">
            <v>3/8" x 8'</v>
          </cell>
          <cell r="G1566" t="str">
            <v>EA</v>
          </cell>
          <cell r="J1566" t="str">
            <v>I</v>
          </cell>
          <cell r="K1566">
            <v>1.05</v>
          </cell>
          <cell r="L1566">
            <v>19.07</v>
          </cell>
          <cell r="M1566">
            <v>0.55000000000000004</v>
          </cell>
          <cell r="N1566">
            <v>8.5815000000000001</v>
          </cell>
          <cell r="O1566">
            <v>2.0500000000000001E-2</v>
          </cell>
          <cell r="P1566">
            <v>0</v>
          </cell>
          <cell r="Q1566">
            <v>0</v>
          </cell>
          <cell r="R1566">
            <v>8.6020000000000003</v>
          </cell>
          <cell r="S1566">
            <v>1</v>
          </cell>
          <cell r="T1566">
            <v>2.64</v>
          </cell>
          <cell r="U1566">
            <v>22.71</v>
          </cell>
          <cell r="V1566">
            <v>-0.01</v>
          </cell>
          <cell r="X1566">
            <v>22.7</v>
          </cell>
          <cell r="Y1566">
            <v>0.31101321585903086</v>
          </cell>
          <cell r="Z1566">
            <v>21.9</v>
          </cell>
          <cell r="AA1566">
            <v>3.6999999999999998E-2</v>
          </cell>
          <cell r="AB1566" t="str">
            <v>YES</v>
          </cell>
          <cell r="AC1566">
            <v>22.7</v>
          </cell>
          <cell r="AD1566" t="str">
            <v>I</v>
          </cell>
          <cell r="AE1566" t="e">
            <v>#N/A</v>
          </cell>
          <cell r="AF1566" t="e">
            <v>#N/A</v>
          </cell>
          <cell r="AG1566">
            <v>1</v>
          </cell>
          <cell r="AH1566" t="e">
            <v>#N/A</v>
          </cell>
          <cell r="AI1566">
            <v>0</v>
          </cell>
          <cell r="AJ1566">
            <v>0</v>
          </cell>
          <cell r="AL1566" t="e">
            <v>#N/A</v>
          </cell>
          <cell r="AM1566" t="e">
            <v>#N/A</v>
          </cell>
          <cell r="AN1566" t="str">
            <v/>
          </cell>
          <cell r="AO1566" t="str">
            <v>x</v>
          </cell>
        </row>
        <row r="1567">
          <cell r="B1567" t="str">
            <v>SHPHK1S125BH,BW,G,HB,PG,SP,W</v>
          </cell>
          <cell r="C1567" t="str">
            <v>Dilex-PHK</v>
          </cell>
          <cell r="D1567" t="str">
            <v>PHK1S125--</v>
          </cell>
          <cell r="E1567" t="str">
            <v>1/2" x 8'</v>
          </cell>
          <cell r="G1567" t="str">
            <v>EA</v>
          </cell>
          <cell r="J1567" t="str">
            <v>I</v>
          </cell>
          <cell r="K1567">
            <v>1.0900000000000001</v>
          </cell>
          <cell r="L1567">
            <v>19.34</v>
          </cell>
          <cell r="M1567">
            <v>0.55000000000000004</v>
          </cell>
          <cell r="N1567">
            <v>8.7029999999999994</v>
          </cell>
          <cell r="O1567">
            <v>2.0900000000000002E-2</v>
          </cell>
          <cell r="P1567">
            <v>0</v>
          </cell>
          <cell r="Q1567">
            <v>0</v>
          </cell>
          <cell r="R1567">
            <v>8.7238999999999987</v>
          </cell>
          <cell r="S1567">
            <v>1</v>
          </cell>
          <cell r="T1567">
            <v>2.64</v>
          </cell>
          <cell r="U1567">
            <v>23.03</v>
          </cell>
          <cell r="V1567">
            <v>0.02</v>
          </cell>
          <cell r="X1567">
            <v>23.05</v>
          </cell>
          <cell r="Y1567">
            <v>0.31185959376848771</v>
          </cell>
          <cell r="Z1567">
            <v>22.2</v>
          </cell>
          <cell r="AA1567">
            <v>3.7999999999999999E-2</v>
          </cell>
          <cell r="AB1567" t="str">
            <v>YES</v>
          </cell>
          <cell r="AC1567">
            <v>23.05</v>
          </cell>
          <cell r="AD1567" t="str">
            <v>I</v>
          </cell>
          <cell r="AE1567" t="e">
            <v>#N/A</v>
          </cell>
          <cell r="AF1567" t="e">
            <v>#N/A</v>
          </cell>
          <cell r="AG1567">
            <v>1</v>
          </cell>
          <cell r="AH1567" t="e">
            <v>#N/A</v>
          </cell>
          <cell r="AI1567">
            <v>0</v>
          </cell>
          <cell r="AJ1567">
            <v>0</v>
          </cell>
          <cell r="AL1567" t="e">
            <v>#N/A</v>
          </cell>
          <cell r="AM1567" t="e">
            <v>#N/A</v>
          </cell>
          <cell r="AN1567" t="str">
            <v/>
          </cell>
          <cell r="AO1567" t="str">
            <v>x</v>
          </cell>
        </row>
        <row r="1568">
          <cell r="B1568" t="str">
            <v>SHE90PHK1SBH,BW,G,HB,PG,SP,W</v>
          </cell>
          <cell r="C1568" t="str">
            <v>Dilex-PHK</v>
          </cell>
          <cell r="D1568" t="str">
            <v>E90/PHK1S/--</v>
          </cell>
          <cell r="G1568" t="str">
            <v>EA</v>
          </cell>
          <cell r="J1568" t="str">
            <v>I</v>
          </cell>
          <cell r="K1568">
            <v>0.03</v>
          </cell>
          <cell r="L1568">
            <v>2.58</v>
          </cell>
          <cell r="M1568">
            <v>0.55000000000000004</v>
          </cell>
          <cell r="N1568">
            <v>1.1609999999999998</v>
          </cell>
          <cell r="O1568">
            <v>1.03E-2</v>
          </cell>
          <cell r="P1568">
            <v>0</v>
          </cell>
          <cell r="Q1568">
            <v>0</v>
          </cell>
          <cell r="R1568">
            <v>1.1712999999999998</v>
          </cell>
          <cell r="S1568">
            <v>1</v>
          </cell>
          <cell r="T1568">
            <v>2.64</v>
          </cell>
          <cell r="U1568">
            <v>3.09</v>
          </cell>
          <cell r="V1568">
            <v>1.0000000000005116E-2</v>
          </cell>
          <cell r="X1568">
            <v>3.1</v>
          </cell>
          <cell r="Y1568">
            <v>0.31302052785923778</v>
          </cell>
          <cell r="Z1568">
            <v>3</v>
          </cell>
          <cell r="AA1568">
            <v>3.3000000000000002E-2</v>
          </cell>
          <cell r="AB1568" t="str">
            <v>YES</v>
          </cell>
          <cell r="AC1568">
            <v>3.1</v>
          </cell>
          <cell r="AD1568" t="str">
            <v>I</v>
          </cell>
          <cell r="AE1568" t="e">
            <v>#N/A</v>
          </cell>
          <cell r="AF1568" t="e">
            <v>#N/A</v>
          </cell>
          <cell r="AG1568">
            <v>1</v>
          </cell>
          <cell r="AH1568" t="e">
            <v>#N/A</v>
          </cell>
          <cell r="AI1568">
            <v>0</v>
          </cell>
          <cell r="AJ1568">
            <v>0</v>
          </cell>
          <cell r="AL1568" t="e">
            <v>#N/A</v>
          </cell>
          <cell r="AM1568" t="e">
            <v>#N/A</v>
          </cell>
          <cell r="AN1568" t="str">
            <v/>
          </cell>
          <cell r="AO1568" t="str">
            <v>x</v>
          </cell>
        </row>
        <row r="1569">
          <cell r="B1569" t="str">
            <v>SHE135PHK1SBH,BW,G,HB,PG,SP,W</v>
          </cell>
          <cell r="C1569" t="str">
            <v>Dilex-PHK</v>
          </cell>
          <cell r="D1569" t="str">
            <v>E135/PHK1S/--</v>
          </cell>
          <cell r="G1569" t="str">
            <v>EA</v>
          </cell>
          <cell r="J1569" t="str">
            <v>I</v>
          </cell>
          <cell r="K1569">
            <v>0.03</v>
          </cell>
          <cell r="L1569">
            <v>2.58</v>
          </cell>
          <cell r="M1569">
            <v>0.55000000000000004</v>
          </cell>
          <cell r="N1569">
            <v>1.1609999999999998</v>
          </cell>
          <cell r="O1569">
            <v>1.03E-2</v>
          </cell>
          <cell r="P1569">
            <v>0</v>
          </cell>
          <cell r="Q1569">
            <v>0</v>
          </cell>
          <cell r="R1569">
            <v>1.1712999999999998</v>
          </cell>
          <cell r="S1569">
            <v>1</v>
          </cell>
          <cell r="T1569">
            <v>2.64</v>
          </cell>
          <cell r="U1569">
            <v>3.09</v>
          </cell>
          <cell r="V1569">
            <v>1.0000000000005116E-2</v>
          </cell>
          <cell r="X1569">
            <v>3.1</v>
          </cell>
          <cell r="Y1569">
            <v>0.31302052785923778</v>
          </cell>
          <cell r="Z1569">
            <v>3</v>
          </cell>
          <cell r="AA1569">
            <v>3.3000000000000002E-2</v>
          </cell>
          <cell r="AB1569" t="str">
            <v>YES</v>
          </cell>
          <cell r="AC1569">
            <v>3.1</v>
          </cell>
          <cell r="AD1569" t="str">
            <v>I</v>
          </cell>
          <cell r="AE1569" t="e">
            <v>#N/A</v>
          </cell>
          <cell r="AF1569" t="e">
            <v>#N/A</v>
          </cell>
          <cell r="AG1569">
            <v>1</v>
          </cell>
          <cell r="AH1569" t="e">
            <v>#N/A</v>
          </cell>
          <cell r="AI1569">
            <v>0</v>
          </cell>
          <cell r="AJ1569">
            <v>0</v>
          </cell>
          <cell r="AL1569" t="e">
            <v>#N/A</v>
          </cell>
          <cell r="AM1569" t="e">
            <v>#N/A</v>
          </cell>
          <cell r="AN1569" t="str">
            <v/>
          </cell>
          <cell r="AO1569" t="str">
            <v>x</v>
          </cell>
        </row>
        <row r="1570">
          <cell r="B1570" t="str">
            <v>SHI90PHK1SBH,BW,G,HB,PG,SP,W</v>
          </cell>
          <cell r="C1570" t="str">
            <v>Dilex-PHK</v>
          </cell>
          <cell r="D1570" t="str">
            <v>I90/PHK1S/--</v>
          </cell>
          <cell r="G1570" t="str">
            <v>EA</v>
          </cell>
          <cell r="J1570" t="str">
            <v>I</v>
          </cell>
          <cell r="K1570">
            <v>0.03</v>
          </cell>
          <cell r="L1570">
            <v>2.58</v>
          </cell>
          <cell r="M1570">
            <v>0.55000000000000004</v>
          </cell>
          <cell r="N1570">
            <v>1.1609999999999998</v>
          </cell>
          <cell r="O1570">
            <v>1.03E-2</v>
          </cell>
          <cell r="P1570">
            <v>0</v>
          </cell>
          <cell r="Q1570">
            <v>0</v>
          </cell>
          <cell r="R1570">
            <v>1.1712999999999998</v>
          </cell>
          <cell r="S1570">
            <v>1</v>
          </cell>
          <cell r="T1570">
            <v>2.64</v>
          </cell>
          <cell r="U1570">
            <v>3.09</v>
          </cell>
          <cell r="V1570">
            <v>1.0000000000005116E-2</v>
          </cell>
          <cell r="X1570">
            <v>3.1</v>
          </cell>
          <cell r="Y1570">
            <v>0.31302052785923778</v>
          </cell>
          <cell r="Z1570">
            <v>3</v>
          </cell>
          <cell r="AA1570">
            <v>3.3000000000000002E-2</v>
          </cell>
          <cell r="AB1570" t="str">
            <v>YES</v>
          </cell>
          <cell r="AC1570">
            <v>3.1</v>
          </cell>
          <cell r="AD1570" t="str">
            <v>I</v>
          </cell>
          <cell r="AE1570" t="e">
            <v>#N/A</v>
          </cell>
          <cell r="AF1570" t="e">
            <v>#N/A</v>
          </cell>
          <cell r="AG1570">
            <v>1</v>
          </cell>
          <cell r="AH1570" t="e">
            <v>#N/A</v>
          </cell>
          <cell r="AI1570">
            <v>0</v>
          </cell>
          <cell r="AJ1570">
            <v>0</v>
          </cell>
          <cell r="AL1570" t="e">
            <v>#N/A</v>
          </cell>
          <cell r="AM1570" t="e">
            <v>#N/A</v>
          </cell>
          <cell r="AN1570" t="str">
            <v/>
          </cell>
          <cell r="AO1570" t="str">
            <v>x</v>
          </cell>
        </row>
        <row r="1571">
          <cell r="B1571" t="str">
            <v>SHI135PHK1SBH,BW,G,HB,PG,SP,W</v>
          </cell>
          <cell r="C1571" t="str">
            <v>Dilex-PHK</v>
          </cell>
          <cell r="D1571" t="str">
            <v>I135/PHK1S/--</v>
          </cell>
          <cell r="G1571" t="str">
            <v>EA</v>
          </cell>
          <cell r="J1571" t="str">
            <v>I</v>
          </cell>
          <cell r="K1571">
            <v>0.02</v>
          </cell>
          <cell r="L1571">
            <v>2.58</v>
          </cell>
          <cell r="M1571">
            <v>0.55000000000000004</v>
          </cell>
          <cell r="N1571">
            <v>1.1609999999999998</v>
          </cell>
          <cell r="O1571">
            <v>1.0200000000000001E-2</v>
          </cell>
          <cell r="P1571">
            <v>0</v>
          </cell>
          <cell r="Q1571">
            <v>0</v>
          </cell>
          <cell r="R1571">
            <v>1.1711999999999998</v>
          </cell>
          <cell r="S1571">
            <v>1</v>
          </cell>
          <cell r="T1571">
            <v>2.64</v>
          </cell>
          <cell r="U1571">
            <v>3.09</v>
          </cell>
          <cell r="V1571">
            <v>1.0000000000005116E-2</v>
          </cell>
          <cell r="X1571">
            <v>3.1</v>
          </cell>
          <cell r="Y1571">
            <v>0.31307917888563075</v>
          </cell>
          <cell r="Z1571">
            <v>3</v>
          </cell>
          <cell r="AA1571">
            <v>3.3000000000000002E-2</v>
          </cell>
          <cell r="AB1571" t="str">
            <v>YES</v>
          </cell>
          <cell r="AC1571">
            <v>3.1</v>
          </cell>
          <cell r="AD1571" t="str">
            <v>I</v>
          </cell>
          <cell r="AE1571" t="e">
            <v>#N/A</v>
          </cell>
          <cell r="AF1571" t="e">
            <v>#N/A</v>
          </cell>
          <cell r="AG1571">
            <v>1</v>
          </cell>
          <cell r="AH1571" t="e">
            <v>#N/A</v>
          </cell>
          <cell r="AI1571">
            <v>0</v>
          </cell>
          <cell r="AJ1571">
            <v>0</v>
          </cell>
          <cell r="AL1571" t="e">
            <v>#N/A</v>
          </cell>
          <cell r="AM1571" t="e">
            <v>#N/A</v>
          </cell>
          <cell r="AN1571" t="str">
            <v/>
          </cell>
          <cell r="AO1571" t="str">
            <v>x</v>
          </cell>
        </row>
        <row r="1572">
          <cell r="B1572" t="str">
            <v>SHEPHK1SBH,BW,G,HB,PG,SP,W</v>
          </cell>
          <cell r="C1572" t="str">
            <v>Dilex-PHK</v>
          </cell>
          <cell r="D1572" t="str">
            <v>E/PHK1S/--</v>
          </cell>
          <cell r="G1572" t="str">
            <v>EA</v>
          </cell>
          <cell r="J1572" t="str">
            <v>I</v>
          </cell>
          <cell r="K1572">
            <v>0.01</v>
          </cell>
          <cell r="L1572">
            <v>2.58</v>
          </cell>
          <cell r="M1572">
            <v>0.55000000000000004</v>
          </cell>
          <cell r="N1572">
            <v>1.1609999999999998</v>
          </cell>
          <cell r="O1572">
            <v>1.01E-2</v>
          </cell>
          <cell r="P1572">
            <v>0</v>
          </cell>
          <cell r="Q1572">
            <v>0</v>
          </cell>
          <cell r="R1572">
            <v>1.1710999999999998</v>
          </cell>
          <cell r="S1572">
            <v>1</v>
          </cell>
          <cell r="T1572">
            <v>2.64</v>
          </cell>
          <cell r="U1572">
            <v>3.09</v>
          </cell>
          <cell r="V1572">
            <v>1.0000000000005116E-2</v>
          </cell>
          <cell r="X1572">
            <v>3.1</v>
          </cell>
          <cell r="Y1572">
            <v>0.31313782991202371</v>
          </cell>
          <cell r="Z1572">
            <v>3</v>
          </cell>
          <cell r="AA1572">
            <v>3.3000000000000002E-2</v>
          </cell>
          <cell r="AB1572" t="str">
            <v>YES</v>
          </cell>
          <cell r="AC1572">
            <v>3.1</v>
          </cell>
          <cell r="AD1572" t="str">
            <v>I</v>
          </cell>
          <cell r="AE1572" t="e">
            <v>#N/A</v>
          </cell>
          <cell r="AF1572" t="e">
            <v>#N/A</v>
          </cell>
          <cell r="AG1572">
            <v>1</v>
          </cell>
          <cell r="AH1572" t="e">
            <v>#N/A</v>
          </cell>
          <cell r="AI1572">
            <v>0</v>
          </cell>
          <cell r="AJ1572">
            <v>0</v>
          </cell>
          <cell r="AL1572" t="e">
            <v>#N/A</v>
          </cell>
          <cell r="AM1572" t="e">
            <v>#N/A</v>
          </cell>
          <cell r="AN1572" t="str">
            <v/>
          </cell>
          <cell r="AO1572" t="str">
            <v>x</v>
          </cell>
        </row>
        <row r="1573">
          <cell r="B1573" t="str">
            <v>SHVPHK</v>
          </cell>
          <cell r="C1573" t="str">
            <v>Dilex-PHK</v>
          </cell>
          <cell r="D1573" t="str">
            <v>V/PHK</v>
          </cell>
          <cell r="G1573" t="str">
            <v>EA</v>
          </cell>
          <cell r="J1573" t="str">
            <v>I</v>
          </cell>
          <cell r="K1573">
            <v>0.02</v>
          </cell>
          <cell r="L1573">
            <v>1.44</v>
          </cell>
          <cell r="M1573">
            <v>0.55000000000000004</v>
          </cell>
          <cell r="N1573">
            <v>0.64799999999999991</v>
          </cell>
          <cell r="O1573">
            <v>1.0200000000000001E-2</v>
          </cell>
          <cell r="P1573">
            <v>0</v>
          </cell>
          <cell r="Q1573">
            <v>0</v>
          </cell>
          <cell r="R1573">
            <v>0.6581999999999999</v>
          </cell>
          <cell r="S1573">
            <v>1</v>
          </cell>
          <cell r="T1573">
            <v>2.64</v>
          </cell>
          <cell r="U1573">
            <v>1.74</v>
          </cell>
          <cell r="V1573">
            <v>0.01</v>
          </cell>
          <cell r="X1573">
            <v>1.75</v>
          </cell>
          <cell r="Y1573">
            <v>0.31615584415584436</v>
          </cell>
          <cell r="Z1573">
            <v>1.7</v>
          </cell>
          <cell r="AA1573">
            <v>2.9000000000000001E-2</v>
          </cell>
          <cell r="AB1573" t="str">
            <v>YES</v>
          </cell>
          <cell r="AC1573">
            <v>1.75</v>
          </cell>
          <cell r="AD1573" t="str">
            <v>I</v>
          </cell>
          <cell r="AE1573" t="e">
            <v>#N/A</v>
          </cell>
          <cell r="AF1573" t="e">
            <v>#N/A</v>
          </cell>
          <cell r="AG1573">
            <v>1</v>
          </cell>
          <cell r="AH1573" t="e">
            <v>#N/A</v>
          </cell>
          <cell r="AI1573">
            <v>0</v>
          </cell>
          <cell r="AJ1573">
            <v>0</v>
          </cell>
          <cell r="AL1573" t="e">
            <v>#N/A</v>
          </cell>
          <cell r="AM1573" t="e">
            <v>#N/A</v>
          </cell>
          <cell r="AN1573" t="str">
            <v/>
          </cell>
          <cell r="AO1573" t="str">
            <v>x</v>
          </cell>
        </row>
        <row r="1574">
          <cell r="B1574" t="str">
            <v>SHENUSP</v>
          </cell>
          <cell r="C1574" t="str">
            <v>Bekotec</v>
          </cell>
          <cell r="D1574" t="str">
            <v>EN/US/P</v>
          </cell>
          <cell r="E1574" t="str">
            <v>1-3/8" Thick</v>
          </cell>
          <cell r="G1574" t="str">
            <v>BX</v>
          </cell>
          <cell r="J1574" t="str">
            <v>I</v>
          </cell>
          <cell r="K1574">
            <v>14.04</v>
          </cell>
          <cell r="L1574">
            <v>179.08</v>
          </cell>
          <cell r="M1574">
            <v>0.55000000000000004</v>
          </cell>
          <cell r="N1574">
            <v>80.585999999999999</v>
          </cell>
          <cell r="O1574">
            <v>0.15040000000000001</v>
          </cell>
          <cell r="P1574">
            <v>0</v>
          </cell>
          <cell r="Q1574">
            <v>0</v>
          </cell>
          <cell r="R1574">
            <v>80.736400000000003</v>
          </cell>
          <cell r="S1574">
            <v>1</v>
          </cell>
          <cell r="T1574">
            <v>2.64</v>
          </cell>
          <cell r="U1574">
            <v>213.14</v>
          </cell>
          <cell r="V1574">
            <v>0.01</v>
          </cell>
          <cell r="X1574">
            <v>213.15</v>
          </cell>
          <cell r="Y1574">
            <v>0.31131384215128066</v>
          </cell>
          <cell r="Z1574">
            <v>205.55</v>
          </cell>
          <cell r="AA1574">
            <v>3.6999999999999998E-2</v>
          </cell>
          <cell r="AB1574" t="str">
            <v>YES</v>
          </cell>
          <cell r="AC1574">
            <v>213.15</v>
          </cell>
          <cell r="AD1574" t="str">
            <v>I</v>
          </cell>
          <cell r="AE1574" t="e">
            <v>#N/A</v>
          </cell>
          <cell r="AF1574" t="e">
            <v>#N/A</v>
          </cell>
          <cell r="AG1574">
            <v>1</v>
          </cell>
          <cell r="AH1574" t="e">
            <v>#N/A</v>
          </cell>
          <cell r="AI1574">
            <v>0</v>
          </cell>
          <cell r="AJ1574">
            <v>0</v>
          </cell>
          <cell r="AL1574" t="e">
            <v>#N/A</v>
          </cell>
          <cell r="AM1574" t="e">
            <v>#N/A</v>
          </cell>
          <cell r="AN1574" t="str">
            <v/>
          </cell>
          <cell r="AO1574" t="str">
            <v>x</v>
          </cell>
        </row>
        <row r="1575">
          <cell r="B1575" t="str">
            <v>SHEN23FD10</v>
          </cell>
          <cell r="C1575" t="str">
            <v>Bekotec</v>
          </cell>
          <cell r="D1575" t="str">
            <v>EN23FD10</v>
          </cell>
          <cell r="E1575" t="str">
            <v>29/32" Thick</v>
          </cell>
          <cell r="G1575" t="str">
            <v>BX</v>
          </cell>
          <cell r="J1575" t="str">
            <v>I</v>
          </cell>
          <cell r="K1575">
            <v>28</v>
          </cell>
          <cell r="L1575">
            <v>299.81</v>
          </cell>
          <cell r="M1575">
            <v>0.55000000000000004</v>
          </cell>
          <cell r="N1575">
            <v>134.91449999999998</v>
          </cell>
          <cell r="O1575">
            <v>0.29000000000000004</v>
          </cell>
          <cell r="P1575">
            <v>0</v>
          </cell>
          <cell r="Q1575">
            <v>0</v>
          </cell>
          <cell r="R1575">
            <v>135.20449999999997</v>
          </cell>
          <cell r="S1575">
            <v>1</v>
          </cell>
          <cell r="T1575">
            <v>2.64</v>
          </cell>
          <cell r="U1575">
            <v>356.94</v>
          </cell>
          <cell r="V1575">
            <v>0.01</v>
          </cell>
          <cell r="X1575">
            <v>356.95</v>
          </cell>
          <cell r="Y1575">
            <v>0.3113142915356113</v>
          </cell>
          <cell r="Z1575">
            <v>344.25</v>
          </cell>
          <cell r="AA1575">
            <v>3.6999999999999998E-2</v>
          </cell>
          <cell r="AB1575" t="str">
            <v>YES</v>
          </cell>
          <cell r="AC1575">
            <v>356.95</v>
          </cell>
          <cell r="AD1575" t="str">
            <v>I</v>
          </cell>
          <cell r="AE1575" t="e">
            <v>#N/A</v>
          </cell>
          <cell r="AF1575" t="e">
            <v>#N/A</v>
          </cell>
          <cell r="AG1575">
            <v>1</v>
          </cell>
          <cell r="AH1575" t="e">
            <v>#N/A</v>
          </cell>
          <cell r="AI1575">
            <v>0</v>
          </cell>
          <cell r="AJ1575">
            <v>0</v>
          </cell>
          <cell r="AL1575" t="e">
            <v>#N/A</v>
          </cell>
          <cell r="AM1575" t="e">
            <v>#N/A</v>
          </cell>
          <cell r="AN1575" t="str">
            <v/>
          </cell>
          <cell r="AO1575" t="str">
            <v>x</v>
          </cell>
        </row>
        <row r="1576">
          <cell r="B1576" t="str">
            <v>SHEN23F20</v>
          </cell>
          <cell r="C1576" t="str">
            <v>Bekotec</v>
          </cell>
          <cell r="D1576" t="str">
            <v>EN23F20</v>
          </cell>
          <cell r="E1576" t="str">
            <v>29/32" Thick</v>
          </cell>
          <cell r="G1576" t="str">
            <v>BX</v>
          </cell>
          <cell r="J1576" t="str">
            <v>I</v>
          </cell>
          <cell r="K1576">
            <v>52</v>
          </cell>
          <cell r="L1576">
            <v>555.19000000000005</v>
          </cell>
          <cell r="M1576">
            <v>0.55000000000000004</v>
          </cell>
          <cell r="N1576">
            <v>249.8355</v>
          </cell>
          <cell r="O1576">
            <v>0.53</v>
          </cell>
          <cell r="P1576">
            <v>0</v>
          </cell>
          <cell r="Q1576">
            <v>0</v>
          </cell>
          <cell r="R1576">
            <v>250.3655</v>
          </cell>
          <cell r="S1576">
            <v>1</v>
          </cell>
          <cell r="T1576">
            <v>2.64</v>
          </cell>
          <cell r="U1576">
            <v>660.96</v>
          </cell>
          <cell r="V1576">
            <v>-0.01</v>
          </cell>
          <cell r="X1576">
            <v>660.95</v>
          </cell>
          <cell r="Y1576">
            <v>0.31127921930554514</v>
          </cell>
          <cell r="Z1576">
            <v>637.45000000000005</v>
          </cell>
          <cell r="AA1576">
            <v>3.6999999999999998E-2</v>
          </cell>
          <cell r="AB1576" t="str">
            <v>YES</v>
          </cell>
          <cell r="AC1576">
            <v>660.95</v>
          </cell>
          <cell r="AD1576" t="str">
            <v>I</v>
          </cell>
          <cell r="AE1576" t="e">
            <v>#N/A</v>
          </cell>
          <cell r="AF1576" t="e">
            <v>#N/A</v>
          </cell>
          <cell r="AG1576">
            <v>1</v>
          </cell>
          <cell r="AH1576" t="e">
            <v>#N/A</v>
          </cell>
          <cell r="AI1576">
            <v>0</v>
          </cell>
          <cell r="AJ1576">
            <v>0</v>
          </cell>
          <cell r="AL1576" t="e">
            <v>#N/A</v>
          </cell>
          <cell r="AM1576" t="e">
            <v>#N/A</v>
          </cell>
          <cell r="AN1576" t="str">
            <v/>
          </cell>
          <cell r="AO1576" t="str">
            <v>x</v>
          </cell>
        </row>
        <row r="1577">
          <cell r="B1577" t="str">
            <v>SHBRS810</v>
          </cell>
          <cell r="C1577" t="str">
            <v>Bekotec</v>
          </cell>
          <cell r="D1577" t="str">
            <v>BRS810</v>
          </cell>
          <cell r="E1577" t="str">
            <v>4"x5/16"x164'</v>
          </cell>
          <cell r="G1577" t="str">
            <v>ROLL</v>
          </cell>
          <cell r="J1577" t="str">
            <v>I</v>
          </cell>
          <cell r="K1577">
            <v>2.15</v>
          </cell>
          <cell r="L1577">
            <v>66.61</v>
          </cell>
          <cell r="M1577">
            <v>0.55000000000000004</v>
          </cell>
          <cell r="N1577">
            <v>29.974499999999995</v>
          </cell>
          <cell r="O1577">
            <v>3.15E-2</v>
          </cell>
          <cell r="P1577">
            <v>0</v>
          </cell>
          <cell r="Q1577">
            <v>0</v>
          </cell>
          <cell r="R1577">
            <v>30.005999999999997</v>
          </cell>
          <cell r="S1577">
            <v>1</v>
          </cell>
          <cell r="T1577">
            <v>2.64</v>
          </cell>
          <cell r="U1577">
            <v>79.22</v>
          </cell>
          <cell r="V1577">
            <v>0.03</v>
          </cell>
          <cell r="X1577">
            <v>79.25</v>
          </cell>
          <cell r="Y1577">
            <v>0.31159162603957574</v>
          </cell>
          <cell r="Z1577">
            <v>76.400000000000006</v>
          </cell>
          <cell r="AA1577">
            <v>3.6999999999999998E-2</v>
          </cell>
          <cell r="AB1577" t="str">
            <v>YES</v>
          </cell>
          <cell r="AC1577">
            <v>79.25</v>
          </cell>
          <cell r="AD1577" t="str">
            <v>I</v>
          </cell>
          <cell r="AE1577" t="e">
            <v>#N/A</v>
          </cell>
          <cell r="AF1577" t="e">
            <v>#N/A</v>
          </cell>
          <cell r="AG1577">
            <v>1</v>
          </cell>
          <cell r="AH1577" t="e">
            <v>#N/A</v>
          </cell>
          <cell r="AI1577">
            <v>0</v>
          </cell>
          <cell r="AJ1577">
            <v>0</v>
          </cell>
          <cell r="AL1577" t="e">
            <v>#N/A</v>
          </cell>
          <cell r="AM1577" t="e">
            <v>#N/A</v>
          </cell>
          <cell r="AN1577" t="str">
            <v/>
          </cell>
          <cell r="AO1577" t="str">
            <v>x</v>
          </cell>
        </row>
        <row r="1578">
          <cell r="B1578" t="str">
            <v>SHBRSK810</v>
          </cell>
          <cell r="C1578" t="str">
            <v>Bekotec</v>
          </cell>
          <cell r="D1578" t="str">
            <v>BRSK810</v>
          </cell>
          <cell r="E1578" t="str">
            <v>4"x5/16"x164'</v>
          </cell>
          <cell r="G1578" t="str">
            <v>ROLL</v>
          </cell>
          <cell r="J1578" t="str">
            <v>I</v>
          </cell>
          <cell r="K1578">
            <v>2.85</v>
          </cell>
          <cell r="L1578">
            <v>86.59</v>
          </cell>
          <cell r="M1578">
            <v>0.55000000000000004</v>
          </cell>
          <cell r="N1578">
            <v>38.965499999999999</v>
          </cell>
          <cell r="O1578">
            <v>3.85E-2</v>
          </cell>
          <cell r="P1578">
            <v>0</v>
          </cell>
          <cell r="Q1578">
            <v>0</v>
          </cell>
          <cell r="R1578">
            <v>39.003999999999998</v>
          </cell>
          <cell r="S1578">
            <v>1</v>
          </cell>
          <cell r="T1578">
            <v>2.64</v>
          </cell>
          <cell r="U1578">
            <v>102.97</v>
          </cell>
          <cell r="V1578">
            <v>3.0000000000001137E-2</v>
          </cell>
          <cell r="X1578">
            <v>103</v>
          </cell>
          <cell r="Y1578">
            <v>0.31149161518093565</v>
          </cell>
          <cell r="Z1578">
            <v>99.3</v>
          </cell>
          <cell r="AA1578">
            <v>3.6999999999999998E-2</v>
          </cell>
          <cell r="AB1578" t="str">
            <v>YES</v>
          </cell>
          <cell r="AC1578">
            <v>103</v>
          </cell>
          <cell r="AD1578" t="str">
            <v>I</v>
          </cell>
          <cell r="AE1578" t="e">
            <v>#N/A</v>
          </cell>
          <cell r="AF1578" t="e">
            <v>#N/A</v>
          </cell>
          <cell r="AG1578">
            <v>1</v>
          </cell>
          <cell r="AH1578" t="e">
            <v>#N/A</v>
          </cell>
          <cell r="AI1578">
            <v>0</v>
          </cell>
          <cell r="AJ1578">
            <v>0</v>
          </cell>
          <cell r="AL1578" t="e">
            <v>#N/A</v>
          </cell>
          <cell r="AM1578" t="e">
            <v>#N/A</v>
          </cell>
          <cell r="AN1578" t="str">
            <v/>
          </cell>
          <cell r="AO1578" t="str">
            <v>x</v>
          </cell>
        </row>
        <row r="1579">
          <cell r="B1579" t="str">
            <v>SHBRS808KF</v>
          </cell>
          <cell r="C1579" t="str">
            <v>Bekotec</v>
          </cell>
          <cell r="D1579" t="str">
            <v>BRS808KF</v>
          </cell>
          <cell r="E1579" t="str">
            <v>3-1/8"x5/16"x82'</v>
          </cell>
          <cell r="G1579" t="str">
            <v>ROLL</v>
          </cell>
          <cell r="J1579" t="str">
            <v>I</v>
          </cell>
          <cell r="K1579">
            <v>1.56</v>
          </cell>
          <cell r="L1579">
            <v>125.8</v>
          </cell>
          <cell r="M1579">
            <v>0.55000000000000004</v>
          </cell>
          <cell r="N1579">
            <v>56.609999999999992</v>
          </cell>
          <cell r="O1579">
            <v>2.5600000000000001E-2</v>
          </cell>
          <cell r="P1579">
            <v>0</v>
          </cell>
          <cell r="Q1579">
            <v>0</v>
          </cell>
          <cell r="R1579">
            <v>56.63559999999999</v>
          </cell>
          <cell r="S1579">
            <v>1</v>
          </cell>
          <cell r="T1579">
            <v>2.64</v>
          </cell>
          <cell r="U1579">
            <v>149.52000000000001</v>
          </cell>
          <cell r="V1579">
            <v>0.03</v>
          </cell>
          <cell r="X1579">
            <v>149.55000000000001</v>
          </cell>
          <cell r="Y1579">
            <v>0.31144220540409129</v>
          </cell>
          <cell r="Z1579">
            <v>144.19999999999999</v>
          </cell>
          <cell r="AA1579">
            <v>3.6999999999999998E-2</v>
          </cell>
          <cell r="AB1579" t="str">
            <v>YES</v>
          </cell>
          <cell r="AC1579">
            <v>149.55000000000001</v>
          </cell>
          <cell r="AD1579" t="str">
            <v>I</v>
          </cell>
          <cell r="AE1579" t="e">
            <v>#N/A</v>
          </cell>
          <cell r="AF1579" t="e">
            <v>#N/A</v>
          </cell>
          <cell r="AG1579">
            <v>1</v>
          </cell>
          <cell r="AH1579" t="e">
            <v>#N/A</v>
          </cell>
          <cell r="AI1579">
            <v>0</v>
          </cell>
          <cell r="AJ1579">
            <v>0</v>
          </cell>
          <cell r="AL1579" t="e">
            <v>#N/A</v>
          </cell>
          <cell r="AM1579" t="e">
            <v>#N/A</v>
          </cell>
          <cell r="AN1579" t="str">
            <v/>
          </cell>
          <cell r="AO1579" t="str">
            <v>x</v>
          </cell>
        </row>
        <row r="1580">
          <cell r="B1580" t="str">
            <v>SHBRS808KSF</v>
          </cell>
          <cell r="C1580" t="str">
            <v>Bekotec</v>
          </cell>
          <cell r="D1580" t="str">
            <v>BRS808KSF</v>
          </cell>
          <cell r="E1580" t="str">
            <v>3-1/8"x5/16"x82'</v>
          </cell>
          <cell r="G1580" t="str">
            <v>ROLL</v>
          </cell>
          <cell r="J1580" t="str">
            <v>I</v>
          </cell>
          <cell r="K1580">
            <v>1.56</v>
          </cell>
          <cell r="L1580">
            <v>169.84</v>
          </cell>
          <cell r="M1580">
            <v>0.55000000000000004</v>
          </cell>
          <cell r="N1580">
            <v>76.427999999999997</v>
          </cell>
          <cell r="O1580">
            <v>2.5600000000000001E-2</v>
          </cell>
          <cell r="P1580">
            <v>0</v>
          </cell>
          <cell r="Q1580">
            <v>0</v>
          </cell>
          <cell r="R1580">
            <v>76.453599999999994</v>
          </cell>
          <cell r="S1580">
            <v>1</v>
          </cell>
          <cell r="T1580">
            <v>2.64</v>
          </cell>
          <cell r="U1580">
            <v>201.84</v>
          </cell>
          <cell r="V1580">
            <v>0.01</v>
          </cell>
          <cell r="X1580">
            <v>201.85</v>
          </cell>
          <cell r="Y1580">
            <v>0.31133740176098373</v>
          </cell>
          <cell r="Z1580">
            <v>194.65</v>
          </cell>
          <cell r="AA1580">
            <v>3.6999999999999998E-2</v>
          </cell>
          <cell r="AB1580" t="str">
            <v>YES</v>
          </cell>
          <cell r="AC1580">
            <v>201.85</v>
          </cell>
          <cell r="AD1580" t="str">
            <v>I</v>
          </cell>
          <cell r="AE1580" t="e">
            <v>#N/A</v>
          </cell>
          <cell r="AF1580" t="e">
            <v>#N/A</v>
          </cell>
          <cell r="AG1580">
            <v>1</v>
          </cell>
          <cell r="AH1580" t="e">
            <v>#N/A</v>
          </cell>
          <cell r="AI1580">
            <v>0</v>
          </cell>
          <cell r="AJ1580">
            <v>0</v>
          </cell>
          <cell r="AL1580" t="e">
            <v>#N/A</v>
          </cell>
          <cell r="AM1580" t="e">
            <v>#N/A</v>
          </cell>
          <cell r="AN1580" t="str">
            <v/>
          </cell>
          <cell r="AO1580" t="str">
            <v>x</v>
          </cell>
        </row>
        <row r="1581">
          <cell r="B1581" t="str">
            <v>SHDFP6100</v>
          </cell>
          <cell r="C1581" t="str">
            <v>Bekotec</v>
          </cell>
          <cell r="D1581" t="str">
            <v>DFP6/100</v>
          </cell>
          <cell r="E1581" t="str">
            <v>2-3/8" x 3'3"</v>
          </cell>
          <cell r="G1581" t="str">
            <v>EA</v>
          </cell>
          <cell r="J1581" t="str">
            <v>I</v>
          </cell>
          <cell r="K1581">
            <v>0.28000000000000003</v>
          </cell>
          <cell r="L1581">
            <v>14.29</v>
          </cell>
          <cell r="M1581">
            <v>0.55000000000000004</v>
          </cell>
          <cell r="N1581">
            <v>6.4304999999999986</v>
          </cell>
          <cell r="O1581">
            <v>1.2800000000000001E-2</v>
          </cell>
          <cell r="P1581">
            <v>0</v>
          </cell>
          <cell r="Q1581">
            <v>0</v>
          </cell>
          <cell r="R1581">
            <v>6.4432999999999989</v>
          </cell>
          <cell r="S1581">
            <v>1</v>
          </cell>
          <cell r="T1581">
            <v>2.64</v>
          </cell>
          <cell r="U1581">
            <v>17.010000000000002</v>
          </cell>
          <cell r="V1581">
            <v>-0.01</v>
          </cell>
          <cell r="X1581">
            <v>17</v>
          </cell>
          <cell r="Y1581">
            <v>0.31087700534759383</v>
          </cell>
          <cell r="Z1581">
            <v>16.399999999999999</v>
          </cell>
          <cell r="AA1581">
            <v>3.6999999999999998E-2</v>
          </cell>
          <cell r="AB1581" t="str">
            <v>YES</v>
          </cell>
          <cell r="AC1581">
            <v>17</v>
          </cell>
          <cell r="AD1581" t="str">
            <v>I</v>
          </cell>
          <cell r="AE1581" t="e">
            <v>#N/A</v>
          </cell>
          <cell r="AF1581" t="e">
            <v>#N/A</v>
          </cell>
          <cell r="AG1581">
            <v>1</v>
          </cell>
          <cell r="AH1581" t="e">
            <v>#N/A</v>
          </cell>
          <cell r="AI1581">
            <v>0</v>
          </cell>
          <cell r="AJ1581">
            <v>0</v>
          </cell>
          <cell r="AL1581" t="e">
            <v>#N/A</v>
          </cell>
          <cell r="AM1581" t="e">
            <v>#N/A</v>
          </cell>
          <cell r="AN1581" t="str">
            <v/>
          </cell>
          <cell r="AO1581" t="str">
            <v>x</v>
          </cell>
        </row>
        <row r="1582">
          <cell r="B1582" t="str">
            <v>SHDFP8100</v>
          </cell>
          <cell r="C1582" t="str">
            <v>Bekotec</v>
          </cell>
          <cell r="D1582" t="str">
            <v>DFP8/100</v>
          </cell>
          <cell r="E1582" t="str">
            <v>3-1/8" x 3'3"</v>
          </cell>
          <cell r="G1582" t="str">
            <v>EA</v>
          </cell>
          <cell r="J1582" t="str">
            <v>I</v>
          </cell>
          <cell r="K1582">
            <v>0.28000000000000003</v>
          </cell>
          <cell r="L1582">
            <v>17.149999999999999</v>
          </cell>
          <cell r="M1582">
            <v>0.55000000000000004</v>
          </cell>
          <cell r="N1582">
            <v>7.7174999999999985</v>
          </cell>
          <cell r="O1582">
            <v>1.2800000000000001E-2</v>
          </cell>
          <cell r="P1582">
            <v>0</v>
          </cell>
          <cell r="Q1582">
            <v>0</v>
          </cell>
          <cell r="R1582">
            <v>7.7302999999999988</v>
          </cell>
          <cell r="S1582">
            <v>1</v>
          </cell>
          <cell r="T1582">
            <v>2.64</v>
          </cell>
          <cell r="U1582">
            <v>20.41</v>
          </cell>
          <cell r="V1582">
            <v>-0.01</v>
          </cell>
          <cell r="X1582">
            <v>20.399999999999999</v>
          </cell>
          <cell r="Y1582">
            <v>0.31102495543672026</v>
          </cell>
          <cell r="Z1582">
            <v>19.7</v>
          </cell>
          <cell r="AA1582">
            <v>3.5999999999999997E-2</v>
          </cell>
          <cell r="AB1582" t="str">
            <v>YES</v>
          </cell>
          <cell r="AC1582">
            <v>20.399999999999999</v>
          </cell>
          <cell r="AD1582" t="str">
            <v>I</v>
          </cell>
          <cell r="AE1582" t="e">
            <v>#N/A</v>
          </cell>
          <cell r="AF1582" t="e">
            <v>#N/A</v>
          </cell>
          <cell r="AG1582">
            <v>1</v>
          </cell>
          <cell r="AH1582" t="e">
            <v>#N/A</v>
          </cell>
          <cell r="AI1582">
            <v>0</v>
          </cell>
          <cell r="AJ1582">
            <v>0</v>
          </cell>
          <cell r="AL1582" t="e">
            <v>#N/A</v>
          </cell>
          <cell r="AM1582" t="e">
            <v>#N/A</v>
          </cell>
          <cell r="AN1582" t="str">
            <v/>
          </cell>
          <cell r="AO1582" t="str">
            <v>x</v>
          </cell>
        </row>
        <row r="1583">
          <cell r="B1583" t="str">
            <v>SHDFP10100</v>
          </cell>
          <cell r="C1583" t="str">
            <v>Bekotec</v>
          </cell>
          <cell r="D1583" t="str">
            <v>DFP10/100</v>
          </cell>
          <cell r="E1583" t="str">
            <v>4" x 3'3"</v>
          </cell>
          <cell r="G1583" t="str">
            <v>EA</v>
          </cell>
          <cell r="J1583" t="str">
            <v>I</v>
          </cell>
          <cell r="K1583">
            <v>0.28000000000000003</v>
          </cell>
          <cell r="L1583">
            <v>19.98</v>
          </cell>
          <cell r="M1583">
            <v>0.55000000000000004</v>
          </cell>
          <cell r="N1583">
            <v>8.9909999999999997</v>
          </cell>
          <cell r="O1583">
            <v>1.2800000000000001E-2</v>
          </cell>
          <cell r="P1583">
            <v>0</v>
          </cell>
          <cell r="Q1583">
            <v>0</v>
          </cell>
          <cell r="R1583">
            <v>9.0038</v>
          </cell>
          <cell r="S1583">
            <v>1</v>
          </cell>
          <cell r="T1583">
            <v>2.64</v>
          </cell>
          <cell r="U1583">
            <v>23.77</v>
          </cell>
          <cell r="V1583">
            <v>3.0000000000001137E-2</v>
          </cell>
          <cell r="X1583">
            <v>23.8</v>
          </cell>
          <cell r="Y1583">
            <v>0.31216195569136757</v>
          </cell>
          <cell r="Z1583">
            <v>22.95</v>
          </cell>
          <cell r="AA1583">
            <v>3.6999999999999998E-2</v>
          </cell>
          <cell r="AB1583" t="str">
            <v>YES</v>
          </cell>
          <cell r="AC1583">
            <v>23.8</v>
          </cell>
          <cell r="AD1583" t="str">
            <v>I</v>
          </cell>
          <cell r="AE1583" t="e">
            <v>#N/A</v>
          </cell>
          <cell r="AF1583" t="e">
            <v>#N/A</v>
          </cell>
          <cell r="AG1583">
            <v>1</v>
          </cell>
          <cell r="AH1583" t="e">
            <v>#N/A</v>
          </cell>
          <cell r="AI1583">
            <v>0</v>
          </cell>
          <cell r="AJ1583">
            <v>0</v>
          </cell>
          <cell r="AL1583" t="e">
            <v>#N/A</v>
          </cell>
          <cell r="AM1583" t="e">
            <v>#N/A</v>
          </cell>
          <cell r="AN1583" t="str">
            <v/>
          </cell>
          <cell r="AO1583" t="str">
            <v>x</v>
          </cell>
        </row>
        <row r="1584">
          <cell r="B1584" t="str">
            <v>SHBTZRH75100</v>
          </cell>
          <cell r="C1584" t="str">
            <v>Bekotec-THERM-RH 75</v>
          </cell>
          <cell r="D1584" t="str">
            <v>BTZRH75/100</v>
          </cell>
          <cell r="E1584" t="str">
            <v>100/Package</v>
          </cell>
          <cell r="G1584" t="str">
            <v>EA</v>
          </cell>
          <cell r="J1584" t="str">
            <v>I</v>
          </cell>
          <cell r="K1584">
            <v>0.89</v>
          </cell>
          <cell r="L1584">
            <v>53.57</v>
          </cell>
          <cell r="M1584">
            <v>0.55000000000000004</v>
          </cell>
          <cell r="N1584">
            <v>24.106499999999997</v>
          </cell>
          <cell r="O1584">
            <v>1.89E-2</v>
          </cell>
          <cell r="P1584">
            <v>0</v>
          </cell>
          <cell r="Q1584">
            <v>0</v>
          </cell>
          <cell r="R1584">
            <v>24.125399999999996</v>
          </cell>
          <cell r="S1584">
            <v>1</v>
          </cell>
          <cell r="T1584">
            <v>2.64</v>
          </cell>
          <cell r="U1584">
            <v>63.69</v>
          </cell>
          <cell r="V1584">
            <v>1.0000000000005116E-2</v>
          </cell>
          <cell r="X1584">
            <v>63.7</v>
          </cell>
          <cell r="Y1584">
            <v>0.31139146567718018</v>
          </cell>
          <cell r="Z1584">
            <v>61.45</v>
          </cell>
          <cell r="AA1584">
            <v>3.6999999999999998E-2</v>
          </cell>
          <cell r="AB1584" t="str">
            <v>YES</v>
          </cell>
          <cell r="AC1584">
            <v>63.7</v>
          </cell>
          <cell r="AD1584" t="str">
            <v>I</v>
          </cell>
          <cell r="AE1584" t="e">
            <v>#N/A</v>
          </cell>
          <cell r="AF1584" t="e">
            <v>#N/A</v>
          </cell>
          <cell r="AG1584">
            <v>1</v>
          </cell>
          <cell r="AH1584" t="e">
            <v>#N/A</v>
          </cell>
          <cell r="AI1584">
            <v>0</v>
          </cell>
          <cell r="AJ1584">
            <v>0</v>
          </cell>
          <cell r="AL1584" t="e">
            <v>#N/A</v>
          </cell>
          <cell r="AM1584" t="e">
            <v>#N/A</v>
          </cell>
          <cell r="AN1584" t="str">
            <v/>
          </cell>
          <cell r="AO1584" t="str">
            <v>x</v>
          </cell>
        </row>
        <row r="1585">
          <cell r="B1585" t="str">
            <v>SHDITRA5M</v>
          </cell>
          <cell r="C1585" t="str">
            <v>Ditra</v>
          </cell>
          <cell r="D1585" t="str">
            <v>DITRA5M            (54 SF/Roll)</v>
          </cell>
          <cell r="E1585" t="str">
            <v>1/8"x3' 3"x16' 5"</v>
          </cell>
          <cell r="G1585" t="str">
            <v>ROLL</v>
          </cell>
          <cell r="H1585" t="str">
            <v>Stock</v>
          </cell>
          <cell r="J1585" t="str">
            <v>I</v>
          </cell>
          <cell r="K1585">
            <v>6.97</v>
          </cell>
          <cell r="L1585">
            <v>115.36</v>
          </cell>
          <cell r="M1585">
            <v>0.55000000000000004</v>
          </cell>
          <cell r="N1585">
            <v>51.911999999999992</v>
          </cell>
          <cell r="O1585">
            <v>7.9699999999999993E-2</v>
          </cell>
          <cell r="P1585">
            <v>0</v>
          </cell>
          <cell r="Q1585">
            <v>0</v>
          </cell>
          <cell r="R1585">
            <v>51.991699999999994</v>
          </cell>
          <cell r="S1585">
            <v>1</v>
          </cell>
          <cell r="T1585">
            <v>2.64</v>
          </cell>
          <cell r="U1585">
            <v>137.26</v>
          </cell>
          <cell r="V1585">
            <v>-0.01</v>
          </cell>
          <cell r="X1585">
            <v>137.25</v>
          </cell>
          <cell r="Y1585">
            <v>0.31125418115582065</v>
          </cell>
          <cell r="Z1585">
            <v>132.35</v>
          </cell>
          <cell r="AA1585">
            <v>3.6999999999999998E-2</v>
          </cell>
          <cell r="AB1585" t="str">
            <v>YES</v>
          </cell>
          <cell r="AC1585">
            <v>137.25</v>
          </cell>
          <cell r="AD1585" t="str">
            <v>I</v>
          </cell>
          <cell r="AE1585" t="e">
            <v>#N/A</v>
          </cell>
          <cell r="AF1585" t="e">
            <v>#N/A</v>
          </cell>
          <cell r="AG1585">
            <v>1</v>
          </cell>
          <cell r="AH1585" t="e">
            <v>#N/A</v>
          </cell>
          <cell r="AI1585">
            <v>0</v>
          </cell>
          <cell r="AJ1585">
            <v>0</v>
          </cell>
          <cell r="AL1585" t="e">
            <v>#N/A</v>
          </cell>
          <cell r="AM1585" t="e">
            <v>#N/A</v>
          </cell>
          <cell r="AN1585" t="str">
            <v/>
          </cell>
          <cell r="AO1585" t="str">
            <v>x</v>
          </cell>
        </row>
        <row r="1586">
          <cell r="B1586" t="str">
            <v>SHDITRA150</v>
          </cell>
          <cell r="C1586" t="str">
            <v>Ditra</v>
          </cell>
          <cell r="D1586" t="str">
            <v>DITRA150          (150 SF/Roll)</v>
          </cell>
          <cell r="E1586" t="str">
            <v>1/8"x3' 3"x45' 9"</v>
          </cell>
          <cell r="G1586" t="str">
            <v>ROLL</v>
          </cell>
          <cell r="H1586" t="str">
            <v>Stock</v>
          </cell>
          <cell r="J1586" t="str">
            <v>I</v>
          </cell>
          <cell r="K1586">
            <v>18.399999999999999</v>
          </cell>
          <cell r="L1586">
            <v>297.10000000000002</v>
          </cell>
          <cell r="M1586">
            <v>0.55000000000000004</v>
          </cell>
          <cell r="N1586">
            <v>133.69499999999999</v>
          </cell>
          <cell r="O1586">
            <v>0.19400000000000001</v>
          </cell>
          <cell r="P1586">
            <v>0</v>
          </cell>
          <cell r="Q1586">
            <v>0</v>
          </cell>
          <cell r="R1586">
            <v>133.88899999999998</v>
          </cell>
          <cell r="S1586">
            <v>1</v>
          </cell>
          <cell r="T1586">
            <v>2.64</v>
          </cell>
          <cell r="U1586">
            <v>353.47</v>
          </cell>
          <cell r="V1586">
            <v>3.0000000000001137E-2</v>
          </cell>
          <cell r="X1586">
            <v>353.5</v>
          </cell>
          <cell r="Y1586">
            <v>0.31135913591359149</v>
          </cell>
          <cell r="Z1586">
            <v>340.9</v>
          </cell>
          <cell r="AA1586">
            <v>3.6999999999999998E-2</v>
          </cell>
          <cell r="AB1586" t="str">
            <v>YES</v>
          </cell>
          <cell r="AC1586">
            <v>353.5</v>
          </cell>
          <cell r="AD1586" t="str">
            <v>I</v>
          </cell>
          <cell r="AE1586" t="e">
            <v>#N/A</v>
          </cell>
          <cell r="AF1586" t="e">
            <v>#N/A</v>
          </cell>
          <cell r="AG1586">
            <v>1</v>
          </cell>
          <cell r="AH1586" t="e">
            <v>#N/A</v>
          </cell>
          <cell r="AI1586">
            <v>0</v>
          </cell>
          <cell r="AJ1586">
            <v>0</v>
          </cell>
          <cell r="AL1586" t="e">
            <v>#N/A</v>
          </cell>
          <cell r="AM1586" t="e">
            <v>#N/A</v>
          </cell>
          <cell r="AN1586" t="str">
            <v/>
          </cell>
          <cell r="AO1586" t="str">
            <v>x</v>
          </cell>
        </row>
        <row r="1587">
          <cell r="B1587" t="str">
            <v>SHDITRA30M</v>
          </cell>
          <cell r="C1587" t="str">
            <v>Ditra</v>
          </cell>
          <cell r="D1587" t="str">
            <v>DITRA30M         (323 SF/Roll)</v>
          </cell>
          <cell r="E1587" t="str">
            <v>1/8"x3' 3"x98' 5"</v>
          </cell>
          <cell r="G1587" t="str">
            <v>ROLL</v>
          </cell>
          <cell r="H1587" t="str">
            <v>Stock</v>
          </cell>
          <cell r="J1587" t="str">
            <v>I</v>
          </cell>
          <cell r="K1587">
            <v>39.15</v>
          </cell>
          <cell r="L1587">
            <v>603.53</v>
          </cell>
          <cell r="M1587">
            <v>0.55000000000000004</v>
          </cell>
          <cell r="N1587">
            <v>271.58849999999995</v>
          </cell>
          <cell r="O1587">
            <v>0.40150000000000002</v>
          </cell>
          <cell r="P1587">
            <v>0</v>
          </cell>
          <cell r="Q1587">
            <v>0</v>
          </cell>
          <cell r="R1587">
            <v>271.98999999999995</v>
          </cell>
          <cell r="S1587">
            <v>1</v>
          </cell>
          <cell r="T1587">
            <v>2.64</v>
          </cell>
          <cell r="U1587">
            <v>718.05</v>
          </cell>
          <cell r="V1587">
            <v>0</v>
          </cell>
          <cell r="W1587">
            <v>-21.5</v>
          </cell>
          <cell r="X1587">
            <v>696.55</v>
          </cell>
          <cell r="Y1587">
            <v>0.29003334616714865</v>
          </cell>
          <cell r="Z1587">
            <v>689.65</v>
          </cell>
          <cell r="AA1587">
            <v>0.01</v>
          </cell>
          <cell r="AB1587" t="str">
            <v>YES</v>
          </cell>
          <cell r="AC1587">
            <v>696.55</v>
          </cell>
          <cell r="AD1587" t="str">
            <v>I</v>
          </cell>
          <cell r="AE1587" t="e">
            <v>#N/A</v>
          </cell>
          <cell r="AF1587" t="e">
            <v>#N/A</v>
          </cell>
          <cell r="AG1587">
            <v>1</v>
          </cell>
          <cell r="AH1587" t="e">
            <v>#N/A</v>
          </cell>
          <cell r="AI1587">
            <v>0</v>
          </cell>
          <cell r="AJ1587">
            <v>0</v>
          </cell>
          <cell r="AL1587" t="e">
            <v>#N/A</v>
          </cell>
          <cell r="AM1587" t="e">
            <v>#N/A</v>
          </cell>
          <cell r="AN1587" t="str">
            <v/>
          </cell>
          <cell r="AO1587" t="str">
            <v>x</v>
          </cell>
        </row>
        <row r="1588">
          <cell r="B1588" t="str">
            <v>SHDITRAXL175</v>
          </cell>
          <cell r="C1588" t="str">
            <v>Ditra-XL</v>
          </cell>
          <cell r="D1588" t="str">
            <v>DITRA-XL/175    (175 SF/Roll)</v>
          </cell>
          <cell r="E1588" t="str">
            <v>5/16"x3' 3"x53' 3"</v>
          </cell>
          <cell r="G1588" t="str">
            <v>ROLL</v>
          </cell>
          <cell r="H1588" t="str">
            <v>Stock</v>
          </cell>
          <cell r="J1588" t="str">
            <v>I</v>
          </cell>
          <cell r="K1588">
            <v>26.5</v>
          </cell>
          <cell r="L1588">
            <v>382.91</v>
          </cell>
          <cell r="M1588">
            <v>0.55000000000000004</v>
          </cell>
          <cell r="N1588">
            <v>172.30949999999999</v>
          </cell>
          <cell r="O1588">
            <v>0.27500000000000002</v>
          </cell>
          <cell r="P1588">
            <v>0</v>
          </cell>
          <cell r="Q1588">
            <v>0</v>
          </cell>
          <cell r="R1588">
            <v>172.58449999999999</v>
          </cell>
          <cell r="S1588">
            <v>1</v>
          </cell>
          <cell r="T1588">
            <v>2.64</v>
          </cell>
          <cell r="U1588">
            <v>455.62</v>
          </cell>
          <cell r="V1588">
            <v>0.03</v>
          </cell>
          <cell r="X1588">
            <v>455.65</v>
          </cell>
          <cell r="Y1588">
            <v>0.31133545484472741</v>
          </cell>
          <cell r="Z1588">
            <v>451.15</v>
          </cell>
          <cell r="AA1588">
            <v>0.01</v>
          </cell>
          <cell r="AB1588" t="str">
            <v>YES</v>
          </cell>
          <cell r="AC1588">
            <v>455.65</v>
          </cell>
          <cell r="AD1588" t="str">
            <v>I</v>
          </cell>
          <cell r="AE1588" t="e">
            <v>#N/A</v>
          </cell>
          <cell r="AF1588" t="e">
            <v>#N/A</v>
          </cell>
          <cell r="AG1588">
            <v>1</v>
          </cell>
          <cell r="AH1588" t="e">
            <v>#N/A</v>
          </cell>
          <cell r="AI1588">
            <v>0</v>
          </cell>
          <cell r="AJ1588">
            <v>0</v>
          </cell>
          <cell r="AL1588" t="e">
            <v>#N/A</v>
          </cell>
          <cell r="AM1588" t="e">
            <v>#N/A</v>
          </cell>
          <cell r="AN1588" t="str">
            <v/>
          </cell>
          <cell r="AO1588" t="str">
            <v>x</v>
          </cell>
        </row>
        <row r="1589">
          <cell r="B1589" t="str">
            <v>SHDITRADRAIN10M</v>
          </cell>
          <cell r="C1589" t="str">
            <v>Ditra-Drain</v>
          </cell>
          <cell r="D1589" t="str">
            <v>DITRA-DRAIN10M (108 SF/Roll)</v>
          </cell>
          <cell r="E1589" t="str">
            <v>5/32"x3' 3"x33'</v>
          </cell>
          <cell r="G1589" t="str">
            <v>EA</v>
          </cell>
          <cell r="J1589" t="str">
            <v>I</v>
          </cell>
          <cell r="K1589">
            <v>12.43</v>
          </cell>
          <cell r="L1589">
            <v>274.39</v>
          </cell>
          <cell r="M1589">
            <v>0.55000000000000004</v>
          </cell>
          <cell r="N1589">
            <v>123.47549999999998</v>
          </cell>
          <cell r="O1589">
            <v>0.1343</v>
          </cell>
          <cell r="P1589">
            <v>0</v>
          </cell>
          <cell r="Q1589">
            <v>0</v>
          </cell>
          <cell r="R1589">
            <v>123.60979999999998</v>
          </cell>
          <cell r="S1589">
            <v>1</v>
          </cell>
          <cell r="T1589">
            <v>2.64</v>
          </cell>
          <cell r="U1589">
            <v>326.33</v>
          </cell>
          <cell r="V1589">
            <v>0.02</v>
          </cell>
          <cell r="X1589">
            <v>326.35000000000002</v>
          </cell>
          <cell r="Y1589">
            <v>0.31133724250316891</v>
          </cell>
          <cell r="Z1589">
            <v>314.7</v>
          </cell>
          <cell r="AA1589">
            <v>3.6999999999999998E-2</v>
          </cell>
          <cell r="AB1589" t="str">
            <v>YES</v>
          </cell>
          <cell r="AC1589">
            <v>326.35000000000002</v>
          </cell>
          <cell r="AD1589" t="str">
            <v>I</v>
          </cell>
          <cell r="AE1589" t="e">
            <v>#N/A</v>
          </cell>
          <cell r="AF1589" t="e">
            <v>#N/A</v>
          </cell>
          <cell r="AG1589">
            <v>1</v>
          </cell>
          <cell r="AH1589" t="e">
            <v>#N/A</v>
          </cell>
          <cell r="AI1589">
            <v>0</v>
          </cell>
          <cell r="AJ1589">
            <v>0</v>
          </cell>
          <cell r="AL1589" t="e">
            <v>#N/A</v>
          </cell>
          <cell r="AM1589" t="e">
            <v>#N/A</v>
          </cell>
          <cell r="AN1589" t="str">
            <v/>
          </cell>
          <cell r="AO1589" t="str">
            <v>x</v>
          </cell>
        </row>
        <row r="1590">
          <cell r="B1590" t="str">
            <v>SHDITRADRAIN25M</v>
          </cell>
          <cell r="C1590" t="str">
            <v>Ditra-Drain</v>
          </cell>
          <cell r="D1590" t="str">
            <v>DITRA-DRAIN25M (269 SF/Roll)</v>
          </cell>
          <cell r="E1590" t="str">
            <v>5/32"x3' 3"x82'</v>
          </cell>
          <cell r="G1590" t="str">
            <v>EA</v>
          </cell>
          <cell r="J1590" t="str">
            <v>I</v>
          </cell>
          <cell r="K1590">
            <v>31.14</v>
          </cell>
          <cell r="L1590">
            <v>642.29999999999995</v>
          </cell>
          <cell r="M1590">
            <v>0.55000000000000004</v>
          </cell>
          <cell r="N1590">
            <v>289.03499999999997</v>
          </cell>
          <cell r="O1590">
            <v>0.32140000000000002</v>
          </cell>
          <cell r="P1590">
            <v>0</v>
          </cell>
          <cell r="Q1590">
            <v>0</v>
          </cell>
          <cell r="R1590">
            <v>289.35639999999995</v>
          </cell>
          <cell r="S1590">
            <v>1</v>
          </cell>
          <cell r="T1590">
            <v>2.64</v>
          </cell>
          <cell r="U1590">
            <v>763.9</v>
          </cell>
          <cell r="V1590">
            <v>0</v>
          </cell>
          <cell r="X1590">
            <v>763.9</v>
          </cell>
          <cell r="Y1590">
            <v>0.31129395803829646</v>
          </cell>
          <cell r="Z1590">
            <v>736.7</v>
          </cell>
          <cell r="AA1590">
            <v>3.6999999999999998E-2</v>
          </cell>
          <cell r="AB1590" t="str">
            <v>YES</v>
          </cell>
          <cell r="AC1590">
            <v>763.9</v>
          </cell>
          <cell r="AD1590" t="str">
            <v>I</v>
          </cell>
          <cell r="AE1590" t="e">
            <v>#N/A</v>
          </cell>
          <cell r="AF1590" t="e">
            <v>#N/A</v>
          </cell>
          <cell r="AG1590">
            <v>1</v>
          </cell>
          <cell r="AH1590" t="e">
            <v>#N/A</v>
          </cell>
          <cell r="AI1590">
            <v>0</v>
          </cell>
          <cell r="AJ1590">
            <v>0</v>
          </cell>
          <cell r="AL1590" t="e">
            <v>#N/A</v>
          </cell>
          <cell r="AM1590" t="e">
            <v>#N/A</v>
          </cell>
          <cell r="AN1590" t="str">
            <v/>
          </cell>
          <cell r="AO1590" t="str">
            <v>x</v>
          </cell>
        </row>
        <row r="1591">
          <cell r="B1591" t="str">
            <v>SHSTUVKB905M</v>
          </cell>
          <cell r="C1591" t="str">
            <v>Ditra-Drain</v>
          </cell>
          <cell r="D1591" t="str">
            <v>STUVKB90/5M</v>
          </cell>
          <cell r="E1591" t="str">
            <v>3-1/2" x 16' 5"</v>
          </cell>
          <cell r="G1591" t="str">
            <v>EA</v>
          </cell>
          <cell r="J1591" t="str">
            <v>I</v>
          </cell>
          <cell r="K1591">
            <v>0.36</v>
          </cell>
          <cell r="L1591">
            <v>42.73</v>
          </cell>
          <cell r="M1591">
            <v>0.55000000000000004</v>
          </cell>
          <cell r="N1591">
            <v>19.228499999999997</v>
          </cell>
          <cell r="O1591">
            <v>1.3600000000000001E-2</v>
          </cell>
          <cell r="P1591">
            <v>0</v>
          </cell>
          <cell r="Q1591">
            <v>0</v>
          </cell>
          <cell r="R1591">
            <v>19.242099999999997</v>
          </cell>
          <cell r="S1591">
            <v>1</v>
          </cell>
          <cell r="T1591">
            <v>2.64</v>
          </cell>
          <cell r="U1591">
            <v>50.8</v>
          </cell>
          <cell r="V1591">
            <v>0</v>
          </cell>
          <cell r="X1591">
            <v>50.8</v>
          </cell>
          <cell r="Y1591">
            <v>0.31130637079455992</v>
          </cell>
          <cell r="Z1591">
            <v>49</v>
          </cell>
          <cell r="AA1591">
            <v>3.6999999999999998E-2</v>
          </cell>
          <cell r="AB1591" t="str">
            <v>YES</v>
          </cell>
          <cell r="AC1591">
            <v>50.8</v>
          </cell>
          <cell r="AD1591" t="str">
            <v>I</v>
          </cell>
          <cell r="AE1591" t="e">
            <v>#N/A</v>
          </cell>
          <cell r="AF1591" t="e">
            <v>#N/A</v>
          </cell>
          <cell r="AG1591">
            <v>1</v>
          </cell>
          <cell r="AH1591" t="e">
            <v>#N/A</v>
          </cell>
          <cell r="AI1591">
            <v>0</v>
          </cell>
          <cell r="AJ1591">
            <v>0</v>
          </cell>
          <cell r="AL1591" t="e">
            <v>#N/A</v>
          </cell>
          <cell r="AM1591" t="e">
            <v>#N/A</v>
          </cell>
          <cell r="AN1591" t="str">
            <v/>
          </cell>
          <cell r="AO1591" t="str">
            <v>x</v>
          </cell>
        </row>
        <row r="1592">
          <cell r="B1592" t="str">
            <v>SHSTUVKB9030M</v>
          </cell>
          <cell r="C1592" t="str">
            <v>Ditra-Drain</v>
          </cell>
          <cell r="D1592" t="str">
            <v>STUVKB90/30M</v>
          </cell>
          <cell r="E1592" t="str">
            <v>3-1/2" x 98' 5"</v>
          </cell>
          <cell r="G1592" t="str">
            <v>EA</v>
          </cell>
          <cell r="J1592" t="str">
            <v>I</v>
          </cell>
          <cell r="K1592">
            <v>1.55</v>
          </cell>
          <cell r="L1592">
            <v>225.74</v>
          </cell>
          <cell r="M1592">
            <v>0.55000000000000004</v>
          </cell>
          <cell r="N1592">
            <v>101.583</v>
          </cell>
          <cell r="O1592">
            <v>2.5500000000000002E-2</v>
          </cell>
          <cell r="P1592">
            <v>0</v>
          </cell>
          <cell r="Q1592">
            <v>0</v>
          </cell>
          <cell r="R1592">
            <v>101.60849999999999</v>
          </cell>
          <cell r="S1592">
            <v>1</v>
          </cell>
          <cell r="T1592">
            <v>2.64</v>
          </cell>
          <cell r="U1592">
            <v>268.25</v>
          </cell>
          <cell r="V1592">
            <v>0</v>
          </cell>
          <cell r="X1592">
            <v>268.25</v>
          </cell>
          <cell r="Y1592">
            <v>0.31130390578666456</v>
          </cell>
          <cell r="Z1592">
            <v>258.7</v>
          </cell>
          <cell r="AA1592">
            <v>3.6999999999999998E-2</v>
          </cell>
          <cell r="AB1592" t="str">
            <v>YES</v>
          </cell>
          <cell r="AC1592">
            <v>268.25</v>
          </cell>
          <cell r="AD1592" t="str">
            <v>I</v>
          </cell>
          <cell r="AE1592" t="e">
            <v>#N/A</v>
          </cell>
          <cell r="AF1592" t="e">
            <v>#N/A</v>
          </cell>
          <cell r="AG1592">
            <v>1</v>
          </cell>
          <cell r="AH1592" t="e">
            <v>#N/A</v>
          </cell>
          <cell r="AI1592">
            <v>0</v>
          </cell>
          <cell r="AJ1592">
            <v>0</v>
          </cell>
          <cell r="AL1592" t="e">
            <v>#N/A</v>
          </cell>
          <cell r="AM1592" t="e">
            <v>#N/A</v>
          </cell>
          <cell r="AN1592" t="str">
            <v/>
          </cell>
          <cell r="AO1592" t="str">
            <v>x</v>
          </cell>
        </row>
        <row r="1593">
          <cell r="B1593" t="str">
            <v>SHDIRO</v>
          </cell>
          <cell r="C1593" t="str">
            <v>Ditra</v>
          </cell>
          <cell r="D1593" t="str">
            <v>DIRO</v>
          </cell>
          <cell r="E1593" t="str">
            <v>14-1/2" Wide</v>
          </cell>
          <cell r="G1593" t="str">
            <v>EA</v>
          </cell>
          <cell r="J1593" t="str">
            <v>I</v>
          </cell>
          <cell r="K1593">
            <v>13.23</v>
          </cell>
          <cell r="L1593">
            <v>222.96</v>
          </cell>
          <cell r="M1593">
            <v>0.55000000000000004</v>
          </cell>
          <cell r="N1593">
            <v>100.33199999999999</v>
          </cell>
          <cell r="O1593">
            <v>0.14230000000000001</v>
          </cell>
          <cell r="P1593">
            <v>0</v>
          </cell>
          <cell r="Q1593">
            <v>0</v>
          </cell>
          <cell r="R1593">
            <v>100.4743</v>
          </cell>
          <cell r="S1593">
            <v>1</v>
          </cell>
          <cell r="T1593">
            <v>2.64</v>
          </cell>
          <cell r="U1593">
            <v>265.25</v>
          </cell>
          <cell r="V1593">
            <v>0</v>
          </cell>
          <cell r="X1593">
            <v>265.25</v>
          </cell>
          <cell r="Y1593">
            <v>0.31128917830520103</v>
          </cell>
          <cell r="Z1593">
            <v>255.8</v>
          </cell>
          <cell r="AA1593">
            <v>3.6999999999999998E-2</v>
          </cell>
          <cell r="AB1593" t="str">
            <v>YES</v>
          </cell>
          <cell r="AC1593">
            <v>265.25</v>
          </cell>
          <cell r="AD1593" t="str">
            <v>I</v>
          </cell>
          <cell r="AE1593" t="e">
            <v>#N/A</v>
          </cell>
          <cell r="AF1593" t="e">
            <v>#N/A</v>
          </cell>
          <cell r="AG1593">
            <v>1</v>
          </cell>
          <cell r="AH1593" t="e">
            <v>#N/A</v>
          </cell>
          <cell r="AI1593">
            <v>0</v>
          </cell>
          <cell r="AJ1593">
            <v>0</v>
          </cell>
          <cell r="AL1593" t="e">
            <v>#N/A</v>
          </cell>
          <cell r="AM1593" t="e">
            <v>#N/A</v>
          </cell>
          <cell r="AN1593" t="str">
            <v/>
          </cell>
          <cell r="AO1593" t="str">
            <v>x</v>
          </cell>
        </row>
        <row r="1594">
          <cell r="B1594" t="str">
            <v>SHTRLDIT6</v>
          </cell>
          <cell r="C1594" t="str">
            <v>Ditra-Trowel</v>
          </cell>
          <cell r="D1594" t="str">
            <v>TRL-DIT6</v>
          </cell>
          <cell r="G1594" t="str">
            <v>EA</v>
          </cell>
          <cell r="H1594" t="str">
            <v>Stock</v>
          </cell>
          <cell r="J1594" t="str">
            <v>I</v>
          </cell>
          <cell r="K1594">
            <v>0.92</v>
          </cell>
          <cell r="L1594">
            <v>28.8033</v>
          </cell>
          <cell r="M1594">
            <v>0.55000000000000004</v>
          </cell>
          <cell r="N1594">
            <v>12.961484999999998</v>
          </cell>
          <cell r="O1594">
            <v>1.9200000000000002E-2</v>
          </cell>
          <cell r="P1594">
            <v>0</v>
          </cell>
          <cell r="Q1594">
            <v>0</v>
          </cell>
          <cell r="R1594">
            <v>12.980684999999998</v>
          </cell>
          <cell r="S1594">
            <v>1</v>
          </cell>
          <cell r="T1594">
            <v>2.64</v>
          </cell>
          <cell r="U1594">
            <v>34.270000000000003</v>
          </cell>
          <cell r="V1594">
            <v>3.0000000000001137E-2</v>
          </cell>
          <cell r="X1594">
            <v>34.299999999999997</v>
          </cell>
          <cell r="Y1594">
            <v>0.31191704214153199</v>
          </cell>
          <cell r="Z1594">
            <v>33.049999999999997</v>
          </cell>
          <cell r="AA1594">
            <v>3.7999999999999999E-2</v>
          </cell>
          <cell r="AB1594" t="str">
            <v>YES</v>
          </cell>
          <cell r="AC1594">
            <v>34.299999999999997</v>
          </cell>
          <cell r="AD1594" t="str">
            <v>I</v>
          </cell>
          <cell r="AE1594" t="e">
            <v>#N/A</v>
          </cell>
          <cell r="AF1594" t="e">
            <v>#N/A</v>
          </cell>
          <cell r="AG1594">
            <v>1</v>
          </cell>
          <cell r="AH1594" t="e">
            <v>#N/A</v>
          </cell>
          <cell r="AI1594">
            <v>0</v>
          </cell>
          <cell r="AJ1594">
            <v>0</v>
          </cell>
          <cell r="AL1594" t="e">
            <v>#N/A</v>
          </cell>
          <cell r="AM1594" t="e">
            <v>#N/A</v>
          </cell>
          <cell r="AN1594" t="str">
            <v/>
          </cell>
          <cell r="AO1594" t="str">
            <v>x</v>
          </cell>
        </row>
        <row r="1595">
          <cell r="B1595" t="str">
            <v>SHKERDI2005M</v>
          </cell>
          <cell r="C1595" t="str">
            <v>Kerdi</v>
          </cell>
          <cell r="D1595" t="str">
            <v>KERDI200/5M      (54 SF/Roll)</v>
          </cell>
          <cell r="E1595" t="str">
            <v>3' 3" x 16' 5"</v>
          </cell>
          <cell r="G1595" t="str">
            <v>ROLL</v>
          </cell>
          <cell r="H1595" t="str">
            <v>Stock</v>
          </cell>
          <cell r="J1595" t="str">
            <v>I</v>
          </cell>
          <cell r="K1595">
            <v>3.57</v>
          </cell>
          <cell r="L1595">
            <v>115.36</v>
          </cell>
          <cell r="M1595">
            <v>0.55000000000000004</v>
          </cell>
          <cell r="N1595">
            <v>51.911999999999992</v>
          </cell>
          <cell r="O1595">
            <v>4.5700000000000005E-2</v>
          </cell>
          <cell r="P1595">
            <v>0</v>
          </cell>
          <cell r="Q1595">
            <v>0</v>
          </cell>
          <cell r="R1595">
            <v>51.957699999999988</v>
          </cell>
          <cell r="S1595">
            <v>1</v>
          </cell>
          <cell r="T1595">
            <v>2.64</v>
          </cell>
          <cell r="U1595">
            <v>137.16999999999999</v>
          </cell>
          <cell r="V1595">
            <v>3.0000000000001137E-2</v>
          </cell>
          <cell r="X1595">
            <v>137.19999999999999</v>
          </cell>
          <cell r="Y1595">
            <v>0.31145375033130146</v>
          </cell>
          <cell r="Z1595">
            <v>132.30000000000001</v>
          </cell>
          <cell r="AA1595">
            <v>3.6999999999999998E-2</v>
          </cell>
          <cell r="AB1595" t="str">
            <v>YES</v>
          </cell>
          <cell r="AC1595">
            <v>137.19999999999999</v>
          </cell>
          <cell r="AD1595" t="str">
            <v>I</v>
          </cell>
          <cell r="AE1595" t="e">
            <v>#N/A</v>
          </cell>
          <cell r="AF1595" t="e">
            <v>#N/A</v>
          </cell>
          <cell r="AG1595">
            <v>1</v>
          </cell>
          <cell r="AH1595" t="e">
            <v>#N/A</v>
          </cell>
          <cell r="AI1595">
            <v>0</v>
          </cell>
          <cell r="AJ1595">
            <v>0</v>
          </cell>
          <cell r="AL1595" t="e">
            <v>#N/A</v>
          </cell>
          <cell r="AM1595" t="e">
            <v>#N/A</v>
          </cell>
          <cell r="AN1595" t="str">
            <v/>
          </cell>
          <cell r="AO1595" t="str">
            <v>x</v>
          </cell>
        </row>
        <row r="1596">
          <cell r="B1596" t="str">
            <v>SHKERDI20010M</v>
          </cell>
          <cell r="C1596" t="str">
            <v>Kerdi</v>
          </cell>
          <cell r="D1596" t="str">
            <v>KERDI200/10M   (108 SF/Roll)</v>
          </cell>
          <cell r="E1596" t="str">
            <v>3' 3" x 33'</v>
          </cell>
          <cell r="G1596" t="str">
            <v>ROLL</v>
          </cell>
          <cell r="H1596" t="str">
            <v>Stock</v>
          </cell>
          <cell r="J1596" t="str">
            <v>I</v>
          </cell>
          <cell r="K1596">
            <v>7</v>
          </cell>
          <cell r="L1596">
            <v>223.99</v>
          </cell>
          <cell r="M1596">
            <v>0.55000000000000004</v>
          </cell>
          <cell r="N1596">
            <v>100.79549999999999</v>
          </cell>
          <cell r="O1596">
            <v>0.08</v>
          </cell>
          <cell r="P1596">
            <v>0</v>
          </cell>
          <cell r="Q1596">
            <v>0</v>
          </cell>
          <cell r="R1596">
            <v>100.87549999999999</v>
          </cell>
          <cell r="S1596">
            <v>1</v>
          </cell>
          <cell r="T1596">
            <v>2.64</v>
          </cell>
          <cell r="U1596">
            <v>266.31</v>
          </cell>
          <cell r="V1596">
            <v>-0.01</v>
          </cell>
          <cell r="X1596">
            <v>266.3</v>
          </cell>
          <cell r="Y1596">
            <v>0.31126549004881737</v>
          </cell>
          <cell r="Z1596">
            <v>256.85000000000002</v>
          </cell>
          <cell r="AA1596">
            <v>3.6999999999999998E-2</v>
          </cell>
          <cell r="AB1596" t="str">
            <v>YES</v>
          </cell>
          <cell r="AC1596">
            <v>266.3</v>
          </cell>
          <cell r="AD1596" t="str">
            <v>I</v>
          </cell>
          <cell r="AE1596" t="e">
            <v>#N/A</v>
          </cell>
          <cell r="AF1596" t="e">
            <v>#N/A</v>
          </cell>
          <cell r="AG1596">
            <v>1</v>
          </cell>
          <cell r="AH1596" t="e">
            <v>#N/A</v>
          </cell>
          <cell r="AI1596">
            <v>0</v>
          </cell>
          <cell r="AJ1596">
            <v>0</v>
          </cell>
          <cell r="AL1596" t="e">
            <v>#N/A</v>
          </cell>
          <cell r="AM1596" t="e">
            <v>#N/A</v>
          </cell>
          <cell r="AN1596" t="str">
            <v/>
          </cell>
          <cell r="AO1596" t="str">
            <v>x</v>
          </cell>
        </row>
        <row r="1597">
          <cell r="B1597" t="str">
            <v>SHKERDI20020M</v>
          </cell>
          <cell r="C1597" t="str">
            <v>Kerdi</v>
          </cell>
          <cell r="D1597" t="str">
            <v>KERDI200/20M   (214 SF/Roll)</v>
          </cell>
          <cell r="E1597" t="str">
            <v>3' 3" x 65' 7"</v>
          </cell>
          <cell r="G1597" t="str">
            <v>ROLL</v>
          </cell>
          <cell r="J1597" t="str">
            <v>I</v>
          </cell>
          <cell r="K1597">
            <v>14</v>
          </cell>
          <cell r="L1597">
            <v>428.07</v>
          </cell>
          <cell r="M1597">
            <v>0.55000000000000004</v>
          </cell>
          <cell r="N1597">
            <v>192.63149999999999</v>
          </cell>
          <cell r="O1597">
            <v>0.15000000000000002</v>
          </cell>
          <cell r="P1597">
            <v>0</v>
          </cell>
          <cell r="Q1597">
            <v>0</v>
          </cell>
          <cell r="R1597">
            <v>192.78149999999999</v>
          </cell>
          <cell r="S1597">
            <v>1</v>
          </cell>
          <cell r="T1597">
            <v>2.64</v>
          </cell>
          <cell r="U1597">
            <v>508.94</v>
          </cell>
          <cell r="V1597">
            <v>0.01</v>
          </cell>
          <cell r="X1597">
            <v>508.95</v>
          </cell>
          <cell r="Y1597">
            <v>0.31130402164884929</v>
          </cell>
          <cell r="Z1597">
            <v>490.8</v>
          </cell>
          <cell r="AA1597">
            <v>3.6999999999999998E-2</v>
          </cell>
          <cell r="AB1597" t="str">
            <v>YES</v>
          </cell>
          <cell r="AC1597">
            <v>508.95</v>
          </cell>
          <cell r="AD1597" t="str">
            <v>I</v>
          </cell>
          <cell r="AE1597" t="e">
            <v>#N/A</v>
          </cell>
          <cell r="AF1597" t="e">
            <v>#N/A</v>
          </cell>
          <cell r="AG1597">
            <v>1</v>
          </cell>
          <cell r="AH1597" t="e">
            <v>#N/A</v>
          </cell>
          <cell r="AI1597">
            <v>0</v>
          </cell>
          <cell r="AJ1597">
            <v>0</v>
          </cell>
          <cell r="AL1597" t="e">
            <v>#N/A</v>
          </cell>
          <cell r="AM1597" t="e">
            <v>#N/A</v>
          </cell>
          <cell r="AN1597" t="str">
            <v/>
          </cell>
          <cell r="AO1597" t="str">
            <v>x</v>
          </cell>
        </row>
        <row r="1598">
          <cell r="B1598" t="str">
            <v>SHKERDI200</v>
          </cell>
          <cell r="C1598" t="str">
            <v>Kerdi</v>
          </cell>
          <cell r="D1598" t="str">
            <v>KERDI200          (323 SF/Roll)</v>
          </cell>
          <cell r="E1598" t="str">
            <v>3' 3" x 98' 5"</v>
          </cell>
          <cell r="G1598" t="str">
            <v>ROLL</v>
          </cell>
          <cell r="H1598" t="str">
            <v>Stock</v>
          </cell>
          <cell r="J1598" t="str">
            <v>I</v>
          </cell>
          <cell r="K1598">
            <v>21</v>
          </cell>
          <cell r="L1598">
            <v>603.53</v>
          </cell>
          <cell r="M1598">
            <v>0.55000000000000004</v>
          </cell>
          <cell r="N1598">
            <v>271.58849999999995</v>
          </cell>
          <cell r="O1598">
            <v>0.22</v>
          </cell>
          <cell r="P1598">
            <v>0</v>
          </cell>
          <cell r="Q1598">
            <v>0</v>
          </cell>
          <cell r="R1598">
            <v>271.80849999999998</v>
          </cell>
          <cell r="S1598">
            <v>1</v>
          </cell>
          <cell r="T1598">
            <v>2.64</v>
          </cell>
          <cell r="U1598">
            <v>717.57</v>
          </cell>
          <cell r="V1598">
            <v>3.0000000000001137E-2</v>
          </cell>
          <cell r="X1598">
            <v>717.6</v>
          </cell>
          <cell r="Y1598">
            <v>0.31131929664538377</v>
          </cell>
          <cell r="Z1598">
            <v>710.5</v>
          </cell>
          <cell r="AA1598">
            <v>0.01</v>
          </cell>
          <cell r="AB1598" t="str">
            <v>YES</v>
          </cell>
          <cell r="AC1598">
            <v>717.6</v>
          </cell>
          <cell r="AD1598" t="str">
            <v>I</v>
          </cell>
          <cell r="AE1598" t="e">
            <v>#N/A</v>
          </cell>
          <cell r="AF1598" t="e">
            <v>#N/A</v>
          </cell>
          <cell r="AG1598">
            <v>1</v>
          </cell>
          <cell r="AH1598" t="e">
            <v>#N/A</v>
          </cell>
          <cell r="AI1598">
            <v>0</v>
          </cell>
          <cell r="AJ1598">
            <v>0</v>
          </cell>
          <cell r="AL1598" t="e">
            <v>#N/A</v>
          </cell>
          <cell r="AM1598" t="e">
            <v>#N/A</v>
          </cell>
          <cell r="AN1598" t="str">
            <v/>
          </cell>
          <cell r="AO1598" t="str">
            <v>x</v>
          </cell>
        </row>
        <row r="1599">
          <cell r="B1599" t="str">
            <v>SHTRLKER6</v>
          </cell>
          <cell r="C1599" t="str">
            <v>Kerdi-Trowel</v>
          </cell>
          <cell r="D1599" t="str">
            <v>TRL-KER6</v>
          </cell>
          <cell r="G1599" t="str">
            <v>CTN</v>
          </cell>
          <cell r="J1599" t="str">
            <v>I</v>
          </cell>
          <cell r="K1599">
            <v>5.4</v>
          </cell>
          <cell r="L1599">
            <v>172.82</v>
          </cell>
          <cell r="M1599">
            <v>0.55000000000000004</v>
          </cell>
          <cell r="N1599">
            <v>77.768999999999991</v>
          </cell>
          <cell r="O1599">
            <v>6.4000000000000001E-2</v>
          </cell>
          <cell r="P1599">
            <v>0</v>
          </cell>
          <cell r="Q1599">
            <v>0</v>
          </cell>
          <cell r="R1599">
            <v>77.832999999999984</v>
          </cell>
          <cell r="S1599">
            <v>1</v>
          </cell>
          <cell r="T1599">
            <v>2.64</v>
          </cell>
          <cell r="U1599">
            <v>205.48</v>
          </cell>
          <cell r="V1599">
            <v>2.0000000000003126E-2</v>
          </cell>
          <cell r="X1599">
            <v>205.5</v>
          </cell>
          <cell r="Y1599">
            <v>0.31136474231364758</v>
          </cell>
          <cell r="Z1599">
            <v>198.15</v>
          </cell>
          <cell r="AA1599">
            <v>3.6999999999999998E-2</v>
          </cell>
          <cell r="AB1599" t="str">
            <v>YES</v>
          </cell>
          <cell r="AC1599">
            <v>205.5</v>
          </cell>
          <cell r="AD1599" t="str">
            <v>I</v>
          </cell>
          <cell r="AE1599" t="e">
            <v>#N/A</v>
          </cell>
          <cell r="AF1599" t="e">
            <v>#N/A</v>
          </cell>
          <cell r="AG1599">
            <v>1</v>
          </cell>
          <cell r="AH1599" t="e">
            <v>#N/A</v>
          </cell>
          <cell r="AI1599">
            <v>0</v>
          </cell>
          <cell r="AJ1599">
            <v>0</v>
          </cell>
          <cell r="AL1599" t="e">
            <v>#N/A</v>
          </cell>
          <cell r="AM1599" t="e">
            <v>#N/A</v>
          </cell>
          <cell r="AN1599" t="str">
            <v/>
          </cell>
          <cell r="AO1599" t="str">
            <v>x</v>
          </cell>
        </row>
        <row r="1600">
          <cell r="B1600" t="str">
            <v>SHKEBA1001255M</v>
          </cell>
          <cell r="C1600" t="str">
            <v>Kerdi-Band</v>
          </cell>
          <cell r="D1600" t="str">
            <v>KEBA100/125/5M</v>
          </cell>
          <cell r="E1600" t="str">
            <v>5" x 16' 5"</v>
          </cell>
          <cell r="G1600" t="str">
            <v>EA</v>
          </cell>
          <cell r="H1600" t="str">
            <v>Stock</v>
          </cell>
          <cell r="J1600" t="str">
            <v>I</v>
          </cell>
          <cell r="K1600">
            <v>0.41</v>
          </cell>
          <cell r="L1600">
            <v>19.7</v>
          </cell>
          <cell r="M1600">
            <v>0.55000000000000004</v>
          </cell>
          <cell r="N1600">
            <v>8.8649999999999984</v>
          </cell>
          <cell r="O1600">
            <v>1.41E-2</v>
          </cell>
          <cell r="P1600">
            <v>0</v>
          </cell>
          <cell r="Q1600">
            <v>0</v>
          </cell>
          <cell r="R1600">
            <v>8.8790999999999976</v>
          </cell>
          <cell r="S1600">
            <v>1</v>
          </cell>
          <cell r="T1600">
            <v>2.64</v>
          </cell>
          <cell r="U1600">
            <v>23.44</v>
          </cell>
          <cell r="V1600">
            <v>0.01</v>
          </cell>
          <cell r="X1600">
            <v>23.45</v>
          </cell>
          <cell r="Y1600">
            <v>0.31156425663888376</v>
          </cell>
          <cell r="Z1600">
            <v>23.45</v>
          </cell>
          <cell r="AA1600" t="str">
            <v/>
          </cell>
          <cell r="AB1600" t="str">
            <v/>
          </cell>
          <cell r="AC1600">
            <v>23.45</v>
          </cell>
          <cell r="AD1600" t="str">
            <v>I</v>
          </cell>
          <cell r="AE1600" t="e">
            <v>#N/A</v>
          </cell>
          <cell r="AF1600" t="e">
            <v>#N/A</v>
          </cell>
          <cell r="AG1600">
            <v>1</v>
          </cell>
          <cell r="AH1600" t="e">
            <v>#N/A</v>
          </cell>
          <cell r="AI1600">
            <v>0</v>
          </cell>
          <cell r="AJ1600">
            <v>0</v>
          </cell>
          <cell r="AL1600" t="e">
            <v>#N/A</v>
          </cell>
          <cell r="AM1600" t="e">
            <v>#N/A</v>
          </cell>
          <cell r="AN1600" t="str">
            <v/>
          </cell>
          <cell r="AO1600" t="str">
            <v>x</v>
          </cell>
        </row>
        <row r="1601">
          <cell r="B1601" t="str">
            <v>SHKEBA10012510M</v>
          </cell>
          <cell r="C1601" t="str">
            <v>Kerdi-Band</v>
          </cell>
          <cell r="D1601" t="str">
            <v>KEBA100/125/10M</v>
          </cell>
          <cell r="E1601" t="str">
            <v>5" x 33'</v>
          </cell>
          <cell r="G1601" t="str">
            <v>EA</v>
          </cell>
          <cell r="J1601" t="str">
            <v>I</v>
          </cell>
          <cell r="K1601">
            <v>0.6</v>
          </cell>
          <cell r="L1601">
            <v>37.43</v>
          </cell>
          <cell r="M1601">
            <v>0.55000000000000004</v>
          </cell>
          <cell r="N1601">
            <v>16.843499999999999</v>
          </cell>
          <cell r="O1601">
            <v>1.6E-2</v>
          </cell>
          <cell r="P1601">
            <v>0</v>
          </cell>
          <cell r="Q1601">
            <v>0</v>
          </cell>
          <cell r="R1601">
            <v>16.859499999999997</v>
          </cell>
          <cell r="S1601">
            <v>1</v>
          </cell>
          <cell r="T1601">
            <v>2.64</v>
          </cell>
          <cell r="U1601">
            <v>44.51</v>
          </cell>
          <cell r="V1601">
            <v>-0.01</v>
          </cell>
          <cell r="X1601">
            <v>44.5</v>
          </cell>
          <cell r="Y1601">
            <v>0.3111542390194077</v>
          </cell>
          <cell r="Z1601">
            <v>44.5</v>
          </cell>
          <cell r="AA1601" t="str">
            <v/>
          </cell>
          <cell r="AB1601" t="str">
            <v/>
          </cell>
          <cell r="AC1601">
            <v>44.5</v>
          </cell>
          <cell r="AD1601" t="str">
            <v>I</v>
          </cell>
          <cell r="AE1601" t="e">
            <v>#N/A</v>
          </cell>
          <cell r="AF1601" t="e">
            <v>#N/A</v>
          </cell>
          <cell r="AG1601">
            <v>1</v>
          </cell>
          <cell r="AH1601" t="e">
            <v>#N/A</v>
          </cell>
          <cell r="AI1601">
            <v>0</v>
          </cell>
          <cell r="AJ1601">
            <v>0</v>
          </cell>
          <cell r="AL1601" t="e">
            <v>#N/A</v>
          </cell>
          <cell r="AM1601" t="e">
            <v>#N/A</v>
          </cell>
          <cell r="AN1601" t="str">
            <v/>
          </cell>
          <cell r="AO1601" t="str">
            <v>x</v>
          </cell>
        </row>
        <row r="1602">
          <cell r="B1602" t="str">
            <v>SHKEBA1001855M</v>
          </cell>
          <cell r="C1602" t="str">
            <v>Kerdi-Band</v>
          </cell>
          <cell r="D1602" t="str">
            <v>KEBA100/185/5M</v>
          </cell>
          <cell r="E1602" t="str">
            <v>7-1/4" x 16' 5"</v>
          </cell>
          <cell r="G1602" t="str">
            <v>EA</v>
          </cell>
          <cell r="H1602" t="str">
            <v>Stock</v>
          </cell>
          <cell r="J1602" t="str">
            <v>I</v>
          </cell>
          <cell r="K1602">
            <v>0.48</v>
          </cell>
          <cell r="L1602">
            <v>25.8</v>
          </cell>
          <cell r="M1602">
            <v>0.55000000000000004</v>
          </cell>
          <cell r="N1602">
            <v>11.61</v>
          </cell>
          <cell r="O1602">
            <v>1.4800000000000001E-2</v>
          </cell>
          <cell r="P1602">
            <v>0</v>
          </cell>
          <cell r="Q1602">
            <v>0</v>
          </cell>
          <cell r="R1602">
            <v>11.624799999999999</v>
          </cell>
          <cell r="S1602">
            <v>1</v>
          </cell>
          <cell r="T1602">
            <v>2.64</v>
          </cell>
          <cell r="U1602">
            <v>30.69</v>
          </cell>
          <cell r="V1602">
            <v>1.0000000000005116E-2</v>
          </cell>
          <cell r="X1602">
            <v>30.7</v>
          </cell>
          <cell r="Y1602">
            <v>0.31153094462540731</v>
          </cell>
          <cell r="Z1602">
            <v>30.7</v>
          </cell>
          <cell r="AA1602" t="str">
            <v/>
          </cell>
          <cell r="AB1602" t="str">
            <v/>
          </cell>
          <cell r="AC1602">
            <v>30.7</v>
          </cell>
          <cell r="AD1602" t="str">
            <v>I</v>
          </cell>
          <cell r="AE1602" t="e">
            <v>#N/A</v>
          </cell>
          <cell r="AF1602" t="e">
            <v>#N/A</v>
          </cell>
          <cell r="AG1602">
            <v>1</v>
          </cell>
          <cell r="AH1602" t="e">
            <v>#N/A</v>
          </cell>
          <cell r="AI1602">
            <v>0</v>
          </cell>
          <cell r="AJ1602">
            <v>0</v>
          </cell>
          <cell r="AL1602" t="e">
            <v>#N/A</v>
          </cell>
          <cell r="AM1602" t="e">
            <v>#N/A</v>
          </cell>
          <cell r="AN1602" t="str">
            <v/>
          </cell>
          <cell r="AO1602" t="str">
            <v>x</v>
          </cell>
        </row>
        <row r="1603">
          <cell r="B1603" t="str">
            <v>SHKEBA1002505M</v>
          </cell>
          <cell r="C1603" t="str">
            <v>Kerdi-Band</v>
          </cell>
          <cell r="D1603" t="str">
            <v>KEBA100/250/5M</v>
          </cell>
          <cell r="E1603" t="str">
            <v>10" x 16' 5"</v>
          </cell>
          <cell r="G1603" t="str">
            <v>EA</v>
          </cell>
          <cell r="J1603" t="str">
            <v>I</v>
          </cell>
          <cell r="K1603">
            <v>0.64</v>
          </cell>
          <cell r="L1603">
            <v>32.159999999999997</v>
          </cell>
          <cell r="M1603">
            <v>0.55000000000000004</v>
          </cell>
          <cell r="N1603">
            <v>14.471999999999998</v>
          </cell>
          <cell r="O1603">
            <v>1.6400000000000001E-2</v>
          </cell>
          <cell r="P1603">
            <v>0</v>
          </cell>
          <cell r="Q1603">
            <v>0</v>
          </cell>
          <cell r="R1603">
            <v>14.488399999999999</v>
          </cell>
          <cell r="S1603">
            <v>1</v>
          </cell>
          <cell r="T1603">
            <v>2.64</v>
          </cell>
          <cell r="U1603">
            <v>38.25</v>
          </cell>
          <cell r="V1603">
            <v>0</v>
          </cell>
          <cell r="X1603">
            <v>38.25</v>
          </cell>
          <cell r="Y1603">
            <v>0.31130600118835422</v>
          </cell>
          <cell r="Z1603">
            <v>38.25</v>
          </cell>
          <cell r="AA1603" t="str">
            <v/>
          </cell>
          <cell r="AB1603" t="str">
            <v/>
          </cell>
          <cell r="AC1603">
            <v>38.25</v>
          </cell>
          <cell r="AD1603" t="str">
            <v>I</v>
          </cell>
          <cell r="AE1603" t="e">
            <v>#N/A</v>
          </cell>
          <cell r="AF1603" t="e">
            <v>#N/A</v>
          </cell>
          <cell r="AG1603">
            <v>1</v>
          </cell>
          <cell r="AH1603" t="e">
            <v>#N/A</v>
          </cell>
          <cell r="AI1603">
            <v>0</v>
          </cell>
          <cell r="AJ1603">
            <v>0</v>
          </cell>
          <cell r="AL1603" t="e">
            <v>#N/A</v>
          </cell>
          <cell r="AM1603" t="e">
            <v>#N/A</v>
          </cell>
          <cell r="AN1603" t="str">
            <v/>
          </cell>
          <cell r="AO1603" t="str">
            <v>x</v>
          </cell>
        </row>
        <row r="1604">
          <cell r="B1604" t="str">
            <v>SHKEBA100125</v>
          </cell>
          <cell r="C1604" t="str">
            <v>Kerdi-Band</v>
          </cell>
          <cell r="D1604" t="str">
            <v>KEBA100/125</v>
          </cell>
          <cell r="E1604" t="str">
            <v>5" x 98' 5"</v>
          </cell>
          <cell r="G1604" t="str">
            <v>EA</v>
          </cell>
          <cell r="H1604" t="str">
            <v>Stock</v>
          </cell>
          <cell r="J1604" t="str">
            <v>I</v>
          </cell>
          <cell r="K1604">
            <v>1.97</v>
          </cell>
          <cell r="L1604">
            <v>92.48</v>
          </cell>
          <cell r="M1604">
            <v>0.55000000000000004</v>
          </cell>
          <cell r="N1604">
            <v>41.616</v>
          </cell>
          <cell r="O1604">
            <v>2.9699999999999997E-2</v>
          </cell>
          <cell r="P1604">
            <v>0</v>
          </cell>
          <cell r="Q1604">
            <v>0</v>
          </cell>
          <cell r="R1604">
            <v>41.645699999999998</v>
          </cell>
          <cell r="S1604">
            <v>1</v>
          </cell>
          <cell r="T1604">
            <v>2.64</v>
          </cell>
          <cell r="U1604">
            <v>109.94</v>
          </cell>
          <cell r="V1604">
            <v>0.01</v>
          </cell>
          <cell r="X1604">
            <v>109.95</v>
          </cell>
          <cell r="Y1604">
            <v>0.31132828971846715</v>
          </cell>
          <cell r="Z1604">
            <v>109.95</v>
          </cell>
          <cell r="AA1604" t="str">
            <v/>
          </cell>
          <cell r="AB1604" t="str">
            <v/>
          </cell>
          <cell r="AC1604">
            <v>109.95</v>
          </cell>
          <cell r="AD1604" t="str">
            <v>I</v>
          </cell>
          <cell r="AE1604" t="e">
            <v>#N/A</v>
          </cell>
          <cell r="AF1604" t="e">
            <v>#N/A</v>
          </cell>
          <cell r="AG1604">
            <v>1</v>
          </cell>
          <cell r="AH1604" t="e">
            <v>#N/A</v>
          </cell>
          <cell r="AI1604">
            <v>0</v>
          </cell>
          <cell r="AJ1604">
            <v>0</v>
          </cell>
          <cell r="AL1604" t="e">
            <v>#N/A</v>
          </cell>
          <cell r="AM1604" t="e">
            <v>#N/A</v>
          </cell>
          <cell r="AN1604" t="str">
            <v/>
          </cell>
          <cell r="AO1604" t="str">
            <v>x</v>
          </cell>
        </row>
        <row r="1605">
          <cell r="B1605" t="str">
            <v>SHKEBA100185</v>
          </cell>
          <cell r="C1605" t="str">
            <v>Kerdi-Band</v>
          </cell>
          <cell r="D1605" t="str">
            <v>KEBA100/185</v>
          </cell>
          <cell r="E1605" t="str">
            <v>7-1/4" x 98' 5"</v>
          </cell>
          <cell r="G1605" t="str">
            <v>EA</v>
          </cell>
          <cell r="H1605" t="str">
            <v>Stock</v>
          </cell>
          <cell r="J1605" t="str">
            <v>I</v>
          </cell>
          <cell r="K1605">
            <v>2.74</v>
          </cell>
          <cell r="L1605">
            <v>127.84</v>
          </cell>
          <cell r="M1605">
            <v>0.55000000000000004</v>
          </cell>
          <cell r="N1605">
            <v>57.527999999999999</v>
          </cell>
          <cell r="O1605">
            <v>3.7400000000000003E-2</v>
          </cell>
          <cell r="P1605">
            <v>0</v>
          </cell>
          <cell r="Q1605">
            <v>0</v>
          </cell>
          <cell r="R1605">
            <v>57.565399999999997</v>
          </cell>
          <cell r="S1605">
            <v>1</v>
          </cell>
          <cell r="T1605">
            <v>2.64</v>
          </cell>
          <cell r="U1605">
            <v>151.97</v>
          </cell>
          <cell r="V1605">
            <v>3.0000000000001137E-2</v>
          </cell>
          <cell r="X1605">
            <v>152</v>
          </cell>
          <cell r="Y1605">
            <v>0.31141866028708143</v>
          </cell>
          <cell r="Z1605">
            <v>152</v>
          </cell>
          <cell r="AA1605" t="str">
            <v/>
          </cell>
          <cell r="AB1605" t="str">
            <v/>
          </cell>
          <cell r="AC1605">
            <v>152</v>
          </cell>
          <cell r="AD1605" t="str">
            <v>I</v>
          </cell>
          <cell r="AE1605" t="e">
            <v>#N/A</v>
          </cell>
          <cell r="AF1605" t="e">
            <v>#N/A</v>
          </cell>
          <cell r="AG1605">
            <v>1</v>
          </cell>
          <cell r="AH1605" t="e">
            <v>#N/A</v>
          </cell>
          <cell r="AI1605">
            <v>0</v>
          </cell>
          <cell r="AJ1605">
            <v>0</v>
          </cell>
          <cell r="AL1605" t="e">
            <v>#N/A</v>
          </cell>
          <cell r="AM1605" t="e">
            <v>#N/A</v>
          </cell>
          <cell r="AN1605" t="str">
            <v/>
          </cell>
          <cell r="AO1605" t="str">
            <v>x</v>
          </cell>
        </row>
        <row r="1606">
          <cell r="B1606" t="str">
            <v>SHKEBA100250</v>
          </cell>
          <cell r="C1606" t="str">
            <v>Kerdi-Band</v>
          </cell>
          <cell r="D1606" t="str">
            <v>KEBA100/250</v>
          </cell>
          <cell r="E1606" t="str">
            <v>10" x 98' 5"</v>
          </cell>
          <cell r="G1606" t="str">
            <v>EA</v>
          </cell>
          <cell r="J1606" t="str">
            <v>I</v>
          </cell>
          <cell r="K1606">
            <v>3.73</v>
          </cell>
          <cell r="L1606">
            <v>164.38</v>
          </cell>
          <cell r="M1606">
            <v>0.55000000000000004</v>
          </cell>
          <cell r="N1606">
            <v>73.970999999999989</v>
          </cell>
          <cell r="O1606">
            <v>4.7300000000000002E-2</v>
          </cell>
          <cell r="P1606">
            <v>0</v>
          </cell>
          <cell r="Q1606">
            <v>0</v>
          </cell>
          <cell r="R1606">
            <v>74.018299999999996</v>
          </cell>
          <cell r="S1606">
            <v>1</v>
          </cell>
          <cell r="T1606">
            <v>2.64</v>
          </cell>
          <cell r="U1606">
            <v>195.41</v>
          </cell>
          <cell r="V1606">
            <v>-0.01</v>
          </cell>
          <cell r="X1606">
            <v>195.4</v>
          </cell>
          <cell r="Y1606">
            <v>0.31126546943333033</v>
          </cell>
          <cell r="Z1606">
            <v>195.4</v>
          </cell>
          <cell r="AA1606" t="str">
            <v/>
          </cell>
          <cell r="AB1606" t="str">
            <v/>
          </cell>
          <cell r="AC1606">
            <v>195.4</v>
          </cell>
          <cell r="AD1606" t="str">
            <v>I</v>
          </cell>
          <cell r="AE1606" t="e">
            <v>#N/A</v>
          </cell>
          <cell r="AF1606" t="e">
            <v>#N/A</v>
          </cell>
          <cell r="AG1606">
            <v>1</v>
          </cell>
          <cell r="AH1606" t="e">
            <v>#N/A</v>
          </cell>
          <cell r="AI1606">
            <v>0</v>
          </cell>
          <cell r="AJ1606">
            <v>0</v>
          </cell>
          <cell r="AL1606" t="e">
            <v>#N/A</v>
          </cell>
          <cell r="AM1606" t="e">
            <v>#N/A</v>
          </cell>
          <cell r="AN1606" t="str">
            <v/>
          </cell>
          <cell r="AO1606" t="str">
            <v>x</v>
          </cell>
        </row>
        <row r="1607">
          <cell r="B1607" t="str">
            <v>SHKERDIDS</v>
          </cell>
          <cell r="C1607" t="str">
            <v>Kerdi-DS</v>
          </cell>
          <cell r="D1607" t="str">
            <v>KERDI-DS          (323 SF/Roll)</v>
          </cell>
          <cell r="E1607" t="str">
            <v>3' 3" x 98' 5"</v>
          </cell>
          <cell r="G1607" t="str">
            <v>EA</v>
          </cell>
          <cell r="J1607" t="str">
            <v>I</v>
          </cell>
          <cell r="K1607">
            <v>26.4</v>
          </cell>
          <cell r="L1607">
            <v>753.64</v>
          </cell>
          <cell r="M1607">
            <v>0.55000000000000004</v>
          </cell>
          <cell r="N1607">
            <v>339.13799999999998</v>
          </cell>
          <cell r="O1607">
            <v>0.27400000000000002</v>
          </cell>
          <cell r="P1607">
            <v>0</v>
          </cell>
          <cell r="Q1607">
            <v>0</v>
          </cell>
          <cell r="R1607">
            <v>339.41199999999998</v>
          </cell>
          <cell r="S1607">
            <v>1</v>
          </cell>
          <cell r="T1607">
            <v>2.64</v>
          </cell>
          <cell r="U1607">
            <v>896.05</v>
          </cell>
          <cell r="V1607">
            <v>0</v>
          </cell>
          <cell r="X1607">
            <v>896.05</v>
          </cell>
          <cell r="Y1607">
            <v>0.31129654899533815</v>
          </cell>
          <cell r="Z1607">
            <v>864.1</v>
          </cell>
          <cell r="AA1607">
            <v>3.6999999999999998E-2</v>
          </cell>
          <cell r="AB1607" t="str">
            <v>YES</v>
          </cell>
          <cell r="AC1607">
            <v>896.05</v>
          </cell>
          <cell r="AD1607" t="str">
            <v>I</v>
          </cell>
          <cell r="AE1607" t="e">
            <v>#N/A</v>
          </cell>
          <cell r="AF1607" t="e">
            <v>#N/A</v>
          </cell>
          <cell r="AG1607">
            <v>1</v>
          </cell>
          <cell r="AH1607" t="e">
            <v>#N/A</v>
          </cell>
          <cell r="AI1607">
            <v>0</v>
          </cell>
          <cell r="AJ1607">
            <v>0</v>
          </cell>
          <cell r="AL1607" t="e">
            <v>#N/A</v>
          </cell>
          <cell r="AM1607" t="e">
            <v>#N/A</v>
          </cell>
          <cell r="AN1607" t="str">
            <v/>
          </cell>
          <cell r="AO1607" t="str">
            <v>x</v>
          </cell>
        </row>
        <row r="1608">
          <cell r="B1608" t="str">
            <v>SHKERDIFIXBW,G</v>
          </cell>
          <cell r="C1608" t="str">
            <v>Kerdi-Fix</v>
          </cell>
          <cell r="D1608" t="str">
            <v>KERDIFIX/--</v>
          </cell>
          <cell r="E1608" t="str">
            <v>9.81 Ounce</v>
          </cell>
          <cell r="G1608" t="str">
            <v>EA</v>
          </cell>
          <cell r="H1608" t="str">
            <v>Stock</v>
          </cell>
          <cell r="J1608" t="str">
            <v>I</v>
          </cell>
          <cell r="K1608">
            <v>1.1200000000000001</v>
          </cell>
          <cell r="L1608">
            <v>25.47</v>
          </cell>
          <cell r="M1608">
            <v>0.55000000000000004</v>
          </cell>
          <cell r="N1608">
            <v>11.461499999999999</v>
          </cell>
          <cell r="O1608">
            <v>2.1200000000000004E-2</v>
          </cell>
          <cell r="P1608">
            <v>0</v>
          </cell>
          <cell r="Q1608">
            <v>0</v>
          </cell>
          <cell r="R1608">
            <v>11.482699999999999</v>
          </cell>
          <cell r="S1608">
            <v>1</v>
          </cell>
          <cell r="T1608">
            <v>2.64</v>
          </cell>
          <cell r="U1608">
            <v>30.31</v>
          </cell>
          <cell r="V1608">
            <v>-0.01</v>
          </cell>
          <cell r="X1608">
            <v>30.3</v>
          </cell>
          <cell r="Y1608">
            <v>0.3109690969096911</v>
          </cell>
          <cell r="Z1608">
            <v>29.25</v>
          </cell>
          <cell r="AA1608">
            <v>3.5999999999999997E-2</v>
          </cell>
          <cell r="AB1608" t="str">
            <v>YES</v>
          </cell>
          <cell r="AC1608">
            <v>30.3</v>
          </cell>
          <cell r="AD1608" t="str">
            <v>I</v>
          </cell>
          <cell r="AE1608" t="e">
            <v>#N/A</v>
          </cell>
          <cell r="AF1608" t="e">
            <v>#N/A</v>
          </cell>
          <cell r="AG1608">
            <v>1</v>
          </cell>
          <cell r="AH1608" t="e">
            <v>#N/A</v>
          </cell>
          <cell r="AI1608">
            <v>0</v>
          </cell>
          <cell r="AJ1608">
            <v>0</v>
          </cell>
          <cell r="AL1608" t="e">
            <v>#N/A</v>
          </cell>
          <cell r="AM1608" t="e">
            <v>#N/A</v>
          </cell>
          <cell r="AN1608" t="str">
            <v/>
          </cell>
          <cell r="AO1608" t="str">
            <v>x</v>
          </cell>
        </row>
        <row r="1609">
          <cell r="B1609" t="str">
            <v>SHKERDIFIXSBG</v>
          </cell>
          <cell r="C1609" t="str">
            <v>Kerdi-Fix</v>
          </cell>
          <cell r="D1609" t="str">
            <v>KERDIFIX/SB/G</v>
          </cell>
          <cell r="E1609" t="str">
            <v>20.28 Ounce</v>
          </cell>
          <cell r="G1609" t="str">
            <v>EA</v>
          </cell>
          <cell r="I1609" t="str">
            <v>a</v>
          </cell>
          <cell r="J1609" t="str">
            <v>I</v>
          </cell>
          <cell r="K1609">
            <v>2</v>
          </cell>
          <cell r="L1609">
            <v>29.81</v>
          </cell>
          <cell r="M1609">
            <v>0.55000000000000004</v>
          </cell>
          <cell r="N1609">
            <v>13.414499999999999</v>
          </cell>
          <cell r="O1609">
            <v>0.03</v>
          </cell>
          <cell r="P1609">
            <v>0</v>
          </cell>
          <cell r="Q1609">
            <v>0</v>
          </cell>
          <cell r="R1609">
            <v>13.444499999999998</v>
          </cell>
          <cell r="S1609">
            <v>1</v>
          </cell>
          <cell r="T1609">
            <v>2.64</v>
          </cell>
          <cell r="U1609">
            <v>35.49</v>
          </cell>
          <cell r="V1609">
            <v>1.0000000000005116E-2</v>
          </cell>
          <cell r="X1609">
            <v>35.5</v>
          </cell>
          <cell r="Y1609">
            <v>0.31142125480153665</v>
          </cell>
          <cell r="Z1609">
            <v>34.25</v>
          </cell>
          <cell r="AA1609">
            <v>3.5999999999999997E-2</v>
          </cell>
          <cell r="AB1609" t="str">
            <v>YES</v>
          </cell>
          <cell r="AC1609">
            <v>35.5</v>
          </cell>
          <cell r="AD1609" t="str">
            <v>I</v>
          </cell>
          <cell r="AE1609" t="e">
            <v>#N/A</v>
          </cell>
          <cell r="AF1609" t="e">
            <v>#N/A</v>
          </cell>
          <cell r="AG1609">
            <v>1</v>
          </cell>
          <cell r="AH1609" t="e">
            <v>#N/A</v>
          </cell>
          <cell r="AI1609">
            <v>0</v>
          </cell>
          <cell r="AJ1609">
            <v>0</v>
          </cell>
          <cell r="AL1609" t="e">
            <v>#N/A</v>
          </cell>
          <cell r="AM1609" t="e">
            <v>#N/A</v>
          </cell>
          <cell r="AN1609" t="str">
            <v/>
          </cell>
          <cell r="AO1609" t="str">
            <v>x</v>
          </cell>
        </row>
        <row r="1610">
          <cell r="B1610" t="str">
            <v>SHFLEX1255M</v>
          </cell>
          <cell r="C1610" t="str">
            <v>Kerdi-Flex</v>
          </cell>
          <cell r="D1610" t="str">
            <v>FLEX125/5M</v>
          </cell>
          <cell r="E1610" t="str">
            <v>5" x 16' 5"</v>
          </cell>
          <cell r="G1610" t="str">
            <v>EA</v>
          </cell>
          <cell r="J1610" t="str">
            <v>I</v>
          </cell>
          <cell r="K1610">
            <v>0.75</v>
          </cell>
          <cell r="L1610">
            <v>37.229999999999997</v>
          </cell>
          <cell r="M1610">
            <v>0.55000000000000004</v>
          </cell>
          <cell r="N1610">
            <v>16.753499999999995</v>
          </cell>
          <cell r="O1610">
            <v>1.7500000000000002E-2</v>
          </cell>
          <cell r="P1610">
            <v>0</v>
          </cell>
          <cell r="Q1610">
            <v>0</v>
          </cell>
          <cell r="R1610">
            <v>16.770999999999994</v>
          </cell>
          <cell r="S1610">
            <v>1</v>
          </cell>
          <cell r="T1610">
            <v>2.64</v>
          </cell>
          <cell r="U1610">
            <v>44.28</v>
          </cell>
          <cell r="V1610">
            <v>2.0000000000003126E-2</v>
          </cell>
          <cell r="X1610">
            <v>44.3</v>
          </cell>
          <cell r="Y1610">
            <v>0.31167658526575037</v>
          </cell>
          <cell r="Z1610">
            <v>42.7</v>
          </cell>
          <cell r="AA1610">
            <v>3.6999999999999998E-2</v>
          </cell>
          <cell r="AB1610" t="str">
            <v>YES</v>
          </cell>
          <cell r="AC1610">
            <v>44.3</v>
          </cell>
          <cell r="AD1610" t="str">
            <v>I</v>
          </cell>
          <cell r="AE1610" t="e">
            <v>#N/A</v>
          </cell>
          <cell r="AF1610" t="e">
            <v>#N/A</v>
          </cell>
          <cell r="AG1610">
            <v>1</v>
          </cell>
          <cell r="AH1610" t="e">
            <v>#N/A</v>
          </cell>
          <cell r="AI1610">
            <v>0</v>
          </cell>
          <cell r="AJ1610">
            <v>0</v>
          </cell>
          <cell r="AL1610" t="e">
            <v>#N/A</v>
          </cell>
          <cell r="AM1610" t="e">
            <v>#N/A</v>
          </cell>
          <cell r="AN1610" t="str">
            <v/>
          </cell>
          <cell r="AO1610" t="str">
            <v>x</v>
          </cell>
        </row>
        <row r="1611">
          <cell r="B1611" t="str">
            <v>SHFLEX2505M</v>
          </cell>
          <cell r="C1611" t="str">
            <v>Kerdi-Flex</v>
          </cell>
          <cell r="D1611" t="str">
            <v>FLEX250/5M</v>
          </cell>
          <cell r="E1611" t="str">
            <v>10" x 16' 5"</v>
          </cell>
          <cell r="G1611" t="str">
            <v>EA</v>
          </cell>
          <cell r="J1611" t="str">
            <v>I</v>
          </cell>
          <cell r="K1611">
            <v>1.32</v>
          </cell>
          <cell r="L1611">
            <v>60.34</v>
          </cell>
          <cell r="M1611">
            <v>0.55000000000000004</v>
          </cell>
          <cell r="N1611">
            <v>27.152999999999999</v>
          </cell>
          <cell r="O1611">
            <v>2.3200000000000002E-2</v>
          </cell>
          <cell r="P1611">
            <v>0</v>
          </cell>
          <cell r="Q1611">
            <v>0</v>
          </cell>
          <cell r="R1611">
            <v>27.176199999999998</v>
          </cell>
          <cell r="S1611">
            <v>1</v>
          </cell>
          <cell r="T1611">
            <v>2.64</v>
          </cell>
          <cell r="U1611">
            <v>71.75</v>
          </cell>
          <cell r="V1611">
            <v>0</v>
          </cell>
          <cell r="X1611">
            <v>71.75</v>
          </cell>
          <cell r="Y1611">
            <v>0.31134114665821999</v>
          </cell>
          <cell r="Z1611">
            <v>69.2</v>
          </cell>
          <cell r="AA1611">
            <v>3.6999999999999998E-2</v>
          </cell>
          <cell r="AB1611" t="str">
            <v>YES</v>
          </cell>
          <cell r="AC1611">
            <v>71.75</v>
          </cell>
          <cell r="AD1611" t="str">
            <v>I</v>
          </cell>
          <cell r="AE1611" t="e">
            <v>#N/A</v>
          </cell>
          <cell r="AF1611" t="e">
            <v>#N/A</v>
          </cell>
          <cell r="AG1611">
            <v>1</v>
          </cell>
          <cell r="AH1611" t="e">
            <v>#N/A</v>
          </cell>
          <cell r="AI1611">
            <v>0</v>
          </cell>
          <cell r="AJ1611">
            <v>0</v>
          </cell>
          <cell r="AL1611" t="e">
            <v>#N/A</v>
          </cell>
          <cell r="AM1611" t="e">
            <v>#N/A</v>
          </cell>
          <cell r="AN1611" t="str">
            <v/>
          </cell>
          <cell r="AO1611" t="str">
            <v>x</v>
          </cell>
        </row>
        <row r="1612">
          <cell r="B1612" t="str">
            <v>SHFLEX12530</v>
          </cell>
          <cell r="C1612" t="str">
            <v>Kerdi-Flex</v>
          </cell>
          <cell r="D1612" t="str">
            <v>FLEX125/30</v>
          </cell>
          <cell r="E1612" t="str">
            <v>5" x 98' 5"</v>
          </cell>
          <cell r="G1612" t="str">
            <v>EA</v>
          </cell>
          <cell r="J1612" t="str">
            <v>I</v>
          </cell>
          <cell r="K1612">
            <v>3.91</v>
          </cell>
          <cell r="L1612">
            <v>169.84</v>
          </cell>
          <cell r="M1612">
            <v>0.55000000000000004</v>
          </cell>
          <cell r="N1612">
            <v>76.427999999999997</v>
          </cell>
          <cell r="O1612">
            <v>4.9100000000000005E-2</v>
          </cell>
          <cell r="P1612">
            <v>0</v>
          </cell>
          <cell r="Q1612">
            <v>0</v>
          </cell>
          <cell r="R1612">
            <v>76.477099999999993</v>
          </cell>
          <cell r="S1612">
            <v>1</v>
          </cell>
          <cell r="T1612">
            <v>2.64</v>
          </cell>
          <cell r="U1612">
            <v>201.9</v>
          </cell>
          <cell r="V1612">
            <v>0</v>
          </cell>
          <cell r="X1612">
            <v>201.9</v>
          </cell>
          <cell r="Y1612">
            <v>0.31129632131118029</v>
          </cell>
          <cell r="Z1612">
            <v>194.7</v>
          </cell>
          <cell r="AA1612">
            <v>3.6999999999999998E-2</v>
          </cell>
          <cell r="AB1612" t="str">
            <v>YES</v>
          </cell>
          <cell r="AC1612">
            <v>201.9</v>
          </cell>
          <cell r="AD1612" t="str">
            <v>I</v>
          </cell>
          <cell r="AE1612" t="e">
            <v>#N/A</v>
          </cell>
          <cell r="AF1612" t="e">
            <v>#N/A</v>
          </cell>
          <cell r="AG1612">
            <v>1</v>
          </cell>
          <cell r="AH1612" t="e">
            <v>#N/A</v>
          </cell>
          <cell r="AI1612">
            <v>0</v>
          </cell>
          <cell r="AJ1612">
            <v>0</v>
          </cell>
          <cell r="AL1612" t="e">
            <v>#N/A</v>
          </cell>
          <cell r="AM1612" t="e">
            <v>#N/A</v>
          </cell>
          <cell r="AN1612" t="str">
            <v/>
          </cell>
          <cell r="AO1612" t="str">
            <v>x</v>
          </cell>
        </row>
        <row r="1613">
          <cell r="B1613" t="str">
            <v>SHFLEX25030</v>
          </cell>
          <cell r="C1613" t="str">
            <v>Kerdi-Flex</v>
          </cell>
          <cell r="D1613" t="str">
            <v>FLEX250/30</v>
          </cell>
          <cell r="E1613" t="str">
            <v>10" x 98' 5"</v>
          </cell>
          <cell r="G1613" t="str">
            <v>EA</v>
          </cell>
          <cell r="J1613" t="str">
            <v>I</v>
          </cell>
          <cell r="K1613">
            <v>9.65</v>
          </cell>
          <cell r="L1613">
            <v>308.81</v>
          </cell>
          <cell r="M1613">
            <v>0.55000000000000004</v>
          </cell>
          <cell r="N1613">
            <v>138.96449999999999</v>
          </cell>
          <cell r="O1613">
            <v>0.1065</v>
          </cell>
          <cell r="P1613">
            <v>0</v>
          </cell>
          <cell r="Q1613">
            <v>0</v>
          </cell>
          <cell r="R1613">
            <v>139.071</v>
          </cell>
          <cell r="S1613">
            <v>1</v>
          </cell>
          <cell r="T1613">
            <v>2.64</v>
          </cell>
          <cell r="U1613">
            <v>367.15</v>
          </cell>
          <cell r="V1613">
            <v>0</v>
          </cell>
          <cell r="X1613">
            <v>367.15</v>
          </cell>
          <cell r="Y1613">
            <v>0.31129956792492541</v>
          </cell>
          <cell r="Z1613">
            <v>354.05</v>
          </cell>
          <cell r="AA1613">
            <v>3.6999999999999998E-2</v>
          </cell>
          <cell r="AB1613" t="str">
            <v>YES</v>
          </cell>
          <cell r="AC1613">
            <v>367.15</v>
          </cell>
          <cell r="AD1613" t="str">
            <v>I</v>
          </cell>
          <cell r="AE1613" t="e">
            <v>#N/A</v>
          </cell>
          <cell r="AF1613" t="e">
            <v>#N/A</v>
          </cell>
          <cell r="AG1613">
            <v>1</v>
          </cell>
          <cell r="AH1613" t="e">
            <v>#N/A</v>
          </cell>
          <cell r="AI1613">
            <v>0</v>
          </cell>
          <cell r="AJ1613">
            <v>0</v>
          </cell>
          <cell r="AL1613" t="e">
            <v>#N/A</v>
          </cell>
          <cell r="AM1613" t="e">
            <v>#N/A</v>
          </cell>
          <cell r="AN1613" t="str">
            <v/>
          </cell>
          <cell r="AO1613" t="str">
            <v>x</v>
          </cell>
        </row>
        <row r="1614">
          <cell r="B1614" t="str">
            <v>SHKERECKFI2</v>
          </cell>
          <cell r="C1614" t="str">
            <v>Kerdi-Kereck-F</v>
          </cell>
          <cell r="D1614" t="str">
            <v>KERECK/FI2</v>
          </cell>
          <cell r="G1614" t="str">
            <v>PKG</v>
          </cell>
          <cell r="H1614" t="str">
            <v>Stock</v>
          </cell>
          <cell r="J1614" t="str">
            <v>I</v>
          </cell>
          <cell r="K1614">
            <v>0.12</v>
          </cell>
          <cell r="L1614">
            <v>15.2</v>
          </cell>
          <cell r="M1614">
            <v>0.55000000000000004</v>
          </cell>
          <cell r="N1614">
            <v>6.839999999999999</v>
          </cell>
          <cell r="O1614">
            <v>1.12E-2</v>
          </cell>
          <cell r="P1614">
            <v>0</v>
          </cell>
          <cell r="Q1614">
            <v>0</v>
          </cell>
          <cell r="R1614">
            <v>6.8511999999999986</v>
          </cell>
          <cell r="S1614">
            <v>1</v>
          </cell>
          <cell r="T1614">
            <v>2.64</v>
          </cell>
          <cell r="U1614">
            <v>18.09</v>
          </cell>
          <cell r="V1614">
            <v>1.0000000000005116E-2</v>
          </cell>
          <cell r="X1614">
            <v>18.100000000000001</v>
          </cell>
          <cell r="Y1614">
            <v>0.31178302360622828</v>
          </cell>
          <cell r="Z1614">
            <v>17.45</v>
          </cell>
          <cell r="AA1614">
            <v>3.6999999999999998E-2</v>
          </cell>
          <cell r="AB1614" t="str">
            <v>YES</v>
          </cell>
          <cell r="AC1614">
            <v>18.100000000000001</v>
          </cell>
          <cell r="AD1614" t="str">
            <v>I</v>
          </cell>
          <cell r="AE1614" t="e">
            <v>#N/A</v>
          </cell>
          <cell r="AF1614" t="e">
            <v>#N/A</v>
          </cell>
          <cell r="AG1614">
            <v>1</v>
          </cell>
          <cell r="AH1614" t="e">
            <v>#N/A</v>
          </cell>
          <cell r="AI1614">
            <v>0</v>
          </cell>
          <cell r="AJ1614">
            <v>0</v>
          </cell>
          <cell r="AL1614" t="e">
            <v>#N/A</v>
          </cell>
          <cell r="AM1614" t="e">
            <v>#N/A</v>
          </cell>
          <cell r="AN1614" t="str">
            <v/>
          </cell>
          <cell r="AO1614" t="str">
            <v>x</v>
          </cell>
        </row>
        <row r="1615">
          <cell r="B1615" t="str">
            <v>SHKERECK135FI2</v>
          </cell>
          <cell r="C1615" t="str">
            <v>Kerdi-Kereck-F</v>
          </cell>
          <cell r="D1615" t="str">
            <v>KERECK135/FI2</v>
          </cell>
          <cell r="G1615" t="str">
            <v>PKG</v>
          </cell>
          <cell r="J1615" t="str">
            <v>I</v>
          </cell>
          <cell r="K1615">
            <v>0.15</v>
          </cell>
          <cell r="L1615">
            <v>16.84</v>
          </cell>
          <cell r="M1615">
            <v>0.55000000000000004</v>
          </cell>
          <cell r="N1615">
            <v>7.5779999999999994</v>
          </cell>
          <cell r="O1615">
            <v>1.15E-2</v>
          </cell>
          <cell r="P1615">
            <v>0</v>
          </cell>
          <cell r="Q1615">
            <v>0</v>
          </cell>
          <cell r="R1615">
            <v>7.5894999999999992</v>
          </cell>
          <cell r="S1615">
            <v>1</v>
          </cell>
          <cell r="T1615">
            <v>2.64</v>
          </cell>
          <cell r="U1615">
            <v>20.04</v>
          </cell>
          <cell r="V1615">
            <v>0.01</v>
          </cell>
          <cell r="X1615">
            <v>20.05</v>
          </cell>
          <cell r="Y1615">
            <v>0.31176603944683762</v>
          </cell>
          <cell r="Z1615" t="str">
            <v>new</v>
          </cell>
          <cell r="AA1615" t="str">
            <v/>
          </cell>
          <cell r="AB1615" t="str">
            <v>new</v>
          </cell>
          <cell r="AC1615">
            <v>20.05</v>
          </cell>
          <cell r="AD1615" t="str">
            <v>I</v>
          </cell>
          <cell r="AE1615" t="e">
            <v>#N/A</v>
          </cell>
          <cell r="AF1615" t="e">
            <v>#N/A</v>
          </cell>
          <cell r="AG1615">
            <v>1</v>
          </cell>
          <cell r="AH1615" t="e">
            <v>#N/A</v>
          </cell>
          <cell r="AI1615">
            <v>0</v>
          </cell>
          <cell r="AJ1615">
            <v>0</v>
          </cell>
          <cell r="AL1615" t="e">
            <v>#N/A</v>
          </cell>
          <cell r="AM1615" t="e">
            <v>#N/A</v>
          </cell>
          <cell r="AN1615" t="str">
            <v/>
          </cell>
          <cell r="AO1615" t="str">
            <v>x</v>
          </cell>
        </row>
        <row r="1616">
          <cell r="B1616" t="str">
            <v>SHKERECKFA2</v>
          </cell>
          <cell r="C1616" t="str">
            <v>Kerdi-Kereck-F</v>
          </cell>
          <cell r="D1616" t="str">
            <v>KERECK/FA2</v>
          </cell>
          <cell r="G1616" t="str">
            <v>PKG</v>
          </cell>
          <cell r="H1616" t="str">
            <v>Stock</v>
          </cell>
          <cell r="J1616" t="str">
            <v>I</v>
          </cell>
          <cell r="K1616">
            <v>0.08</v>
          </cell>
          <cell r="L1616">
            <v>15.2</v>
          </cell>
          <cell r="M1616">
            <v>0.55000000000000004</v>
          </cell>
          <cell r="N1616">
            <v>6.839999999999999</v>
          </cell>
          <cell r="O1616">
            <v>1.0800000000000001E-2</v>
          </cell>
          <cell r="P1616">
            <v>0</v>
          </cell>
          <cell r="Q1616">
            <v>0</v>
          </cell>
          <cell r="R1616">
            <v>6.8507999999999987</v>
          </cell>
          <cell r="S1616">
            <v>1</v>
          </cell>
          <cell r="T1616">
            <v>2.64</v>
          </cell>
          <cell r="U1616">
            <v>18.09</v>
          </cell>
          <cell r="V1616">
            <v>1.0000000000005116E-2</v>
          </cell>
          <cell r="X1616">
            <v>18.100000000000001</v>
          </cell>
          <cell r="Y1616">
            <v>0.31182320441988975</v>
          </cell>
          <cell r="Z1616">
            <v>17.45</v>
          </cell>
          <cell r="AA1616">
            <v>3.6999999999999998E-2</v>
          </cell>
          <cell r="AB1616" t="str">
            <v>YES</v>
          </cell>
          <cell r="AC1616">
            <v>18.100000000000001</v>
          </cell>
          <cell r="AD1616" t="str">
            <v>I</v>
          </cell>
          <cell r="AE1616" t="e">
            <v>#N/A</v>
          </cell>
          <cell r="AF1616" t="e">
            <v>#N/A</v>
          </cell>
          <cell r="AG1616">
            <v>1</v>
          </cell>
          <cell r="AH1616" t="e">
            <v>#N/A</v>
          </cell>
          <cell r="AI1616">
            <v>0</v>
          </cell>
          <cell r="AJ1616">
            <v>0</v>
          </cell>
          <cell r="AL1616" t="e">
            <v>#N/A</v>
          </cell>
          <cell r="AM1616" t="e">
            <v>#N/A</v>
          </cell>
          <cell r="AN1616" t="str">
            <v/>
          </cell>
          <cell r="AO1616" t="str">
            <v>x</v>
          </cell>
        </row>
        <row r="1617">
          <cell r="B1617" t="str">
            <v>SHKERECKFI10</v>
          </cell>
          <cell r="C1617" t="str">
            <v>Kerdi-Kereck-F</v>
          </cell>
          <cell r="D1617" t="str">
            <v>KERECK/FI10</v>
          </cell>
          <cell r="G1617" t="str">
            <v>PKG</v>
          </cell>
          <cell r="H1617" t="str">
            <v>Stock</v>
          </cell>
          <cell r="J1617" t="str">
            <v>I</v>
          </cell>
          <cell r="K1617">
            <v>0.24</v>
          </cell>
          <cell r="L1617">
            <v>72.38</v>
          </cell>
          <cell r="M1617">
            <v>0.55000000000000004</v>
          </cell>
          <cell r="N1617">
            <v>32.570999999999998</v>
          </cell>
          <cell r="O1617">
            <v>1.24E-2</v>
          </cell>
          <cell r="P1617">
            <v>0</v>
          </cell>
          <cell r="Q1617">
            <v>0</v>
          </cell>
          <cell r="R1617">
            <v>32.583399999999997</v>
          </cell>
          <cell r="S1617">
            <v>1</v>
          </cell>
          <cell r="T1617">
            <v>2.64</v>
          </cell>
          <cell r="U1617">
            <v>86.02</v>
          </cell>
          <cell r="V1617">
            <v>0.03</v>
          </cell>
          <cell r="X1617">
            <v>86.05</v>
          </cell>
          <cell r="Y1617">
            <v>0.31153346363108136</v>
          </cell>
          <cell r="Z1617">
            <v>87.15</v>
          </cell>
          <cell r="AA1617">
            <v>-1.2999999999999999E-2</v>
          </cell>
          <cell r="AB1617" t="str">
            <v>YES</v>
          </cell>
          <cell r="AC1617">
            <v>86.05</v>
          </cell>
          <cell r="AD1617" t="str">
            <v>I</v>
          </cell>
          <cell r="AE1617" t="e">
            <v>#N/A</v>
          </cell>
          <cell r="AF1617" t="e">
            <v>#N/A</v>
          </cell>
          <cell r="AG1617">
            <v>1</v>
          </cell>
          <cell r="AH1617" t="e">
            <v>#N/A</v>
          </cell>
          <cell r="AI1617">
            <v>0</v>
          </cell>
          <cell r="AJ1617">
            <v>0</v>
          </cell>
          <cell r="AL1617" t="e">
            <v>#N/A</v>
          </cell>
          <cell r="AM1617" t="e">
            <v>#N/A</v>
          </cell>
          <cell r="AN1617" t="str">
            <v/>
          </cell>
          <cell r="AO1617" t="str">
            <v>x</v>
          </cell>
        </row>
        <row r="1618">
          <cell r="B1618" t="str">
            <v>SHKERECK135FI10</v>
          </cell>
          <cell r="C1618" t="str">
            <v>Kerdi-Kereck-F</v>
          </cell>
          <cell r="D1618" t="str">
            <v>KERECK135/FI10</v>
          </cell>
          <cell r="G1618" t="str">
            <v>PKG</v>
          </cell>
          <cell r="J1618" t="str">
            <v>I</v>
          </cell>
          <cell r="K1618">
            <v>0.3</v>
          </cell>
          <cell r="L1618">
            <v>79.98</v>
          </cell>
          <cell r="M1618">
            <v>0.55000000000000004</v>
          </cell>
          <cell r="N1618">
            <v>35.991</v>
          </cell>
          <cell r="O1618">
            <v>1.3000000000000001E-2</v>
          </cell>
          <cell r="P1618">
            <v>0</v>
          </cell>
          <cell r="Q1618">
            <v>0</v>
          </cell>
          <cell r="R1618">
            <v>36.003999999999998</v>
          </cell>
          <cell r="S1618">
            <v>1</v>
          </cell>
          <cell r="T1618">
            <v>2.64</v>
          </cell>
          <cell r="U1618">
            <v>95.05</v>
          </cell>
          <cell r="V1618">
            <v>0</v>
          </cell>
          <cell r="X1618">
            <v>95.05</v>
          </cell>
          <cell r="Y1618">
            <v>0.31129070823968258</v>
          </cell>
          <cell r="Z1618" t="str">
            <v>new</v>
          </cell>
          <cell r="AA1618" t="str">
            <v/>
          </cell>
          <cell r="AB1618" t="str">
            <v>new</v>
          </cell>
          <cell r="AC1618">
            <v>95.05</v>
          </cell>
          <cell r="AD1618" t="str">
            <v>I</v>
          </cell>
          <cell r="AE1618" t="e">
            <v>#N/A</v>
          </cell>
          <cell r="AF1618" t="e">
            <v>#N/A</v>
          </cell>
          <cell r="AG1618">
            <v>1</v>
          </cell>
          <cell r="AH1618" t="e">
            <v>#N/A</v>
          </cell>
          <cell r="AI1618">
            <v>0</v>
          </cell>
          <cell r="AJ1618">
            <v>0</v>
          </cell>
          <cell r="AL1618" t="e">
            <v>#N/A</v>
          </cell>
          <cell r="AM1618" t="e">
            <v>#N/A</v>
          </cell>
          <cell r="AN1618" t="str">
            <v/>
          </cell>
          <cell r="AO1618" t="str">
            <v>x</v>
          </cell>
        </row>
        <row r="1619">
          <cell r="B1619" t="str">
            <v>SHKERECKFA10</v>
          </cell>
          <cell r="C1619" t="str">
            <v>Kerdi-Kereck-F</v>
          </cell>
          <cell r="D1619" t="str">
            <v>KERECK/FA10</v>
          </cell>
          <cell r="G1619" t="str">
            <v>PKG</v>
          </cell>
          <cell r="H1619" t="str">
            <v>Stock</v>
          </cell>
          <cell r="J1619" t="str">
            <v>I</v>
          </cell>
          <cell r="K1619">
            <v>0.17</v>
          </cell>
          <cell r="L1619">
            <v>72.38</v>
          </cell>
          <cell r="M1619">
            <v>0.55000000000000004</v>
          </cell>
          <cell r="N1619">
            <v>32.570999999999998</v>
          </cell>
          <cell r="O1619">
            <v>1.17E-2</v>
          </cell>
          <cell r="P1619">
            <v>0</v>
          </cell>
          <cell r="Q1619">
            <v>0</v>
          </cell>
          <cell r="R1619">
            <v>32.582699999999996</v>
          </cell>
          <cell r="S1619">
            <v>1</v>
          </cell>
          <cell r="T1619">
            <v>2.64</v>
          </cell>
          <cell r="U1619">
            <v>86.02</v>
          </cell>
          <cell r="V1619">
            <v>0.03</v>
          </cell>
          <cell r="X1619">
            <v>86.05</v>
          </cell>
          <cell r="Y1619">
            <v>0.31154825418625542</v>
          </cell>
          <cell r="Z1619">
            <v>87.15</v>
          </cell>
          <cell r="AA1619">
            <v>-1.2999999999999999E-2</v>
          </cell>
          <cell r="AB1619" t="str">
            <v>YES</v>
          </cell>
          <cell r="AC1619">
            <v>86.05</v>
          </cell>
          <cell r="AD1619" t="str">
            <v>I</v>
          </cell>
          <cell r="AE1619" t="e">
            <v>#N/A</v>
          </cell>
          <cell r="AF1619" t="e">
            <v>#N/A</v>
          </cell>
          <cell r="AG1619">
            <v>1</v>
          </cell>
          <cell r="AH1619" t="e">
            <v>#N/A</v>
          </cell>
          <cell r="AI1619">
            <v>0</v>
          </cell>
          <cell r="AJ1619">
            <v>0</v>
          </cell>
          <cell r="AL1619" t="e">
            <v>#N/A</v>
          </cell>
          <cell r="AM1619" t="e">
            <v>#N/A</v>
          </cell>
          <cell r="AN1619" t="str">
            <v/>
          </cell>
          <cell r="AO1619" t="str">
            <v>x</v>
          </cell>
        </row>
        <row r="1620">
          <cell r="B1620" t="str">
            <v>SHKERS20L</v>
          </cell>
          <cell r="C1620" t="str">
            <v>Kerdi-Kers</v>
          </cell>
          <cell r="D1620" t="str">
            <v>KERS20L     Left Inside Corner</v>
          </cell>
          <cell r="E1620" t="str">
            <v>3/4"</v>
          </cell>
          <cell r="G1620" t="str">
            <v>EA</v>
          </cell>
          <cell r="J1620" t="str">
            <v>I</v>
          </cell>
          <cell r="K1620">
            <v>0.13</v>
          </cell>
          <cell r="L1620">
            <v>20.440000000000001</v>
          </cell>
          <cell r="M1620">
            <v>0.55000000000000004</v>
          </cell>
          <cell r="N1620">
            <v>9.1980000000000004</v>
          </cell>
          <cell r="O1620">
            <v>1.1300000000000001E-2</v>
          </cell>
          <cell r="P1620">
            <v>0</v>
          </cell>
          <cell r="Q1620">
            <v>0</v>
          </cell>
          <cell r="R1620">
            <v>9.2093000000000007</v>
          </cell>
          <cell r="S1620">
            <v>1</v>
          </cell>
          <cell r="T1620">
            <v>2.64</v>
          </cell>
          <cell r="U1620">
            <v>24.31</v>
          </cell>
          <cell r="V1620">
            <v>-0.01</v>
          </cell>
          <cell r="X1620">
            <v>24.3</v>
          </cell>
          <cell r="Y1620">
            <v>0.31093901982790878</v>
          </cell>
          <cell r="Z1620">
            <v>23.45</v>
          </cell>
          <cell r="AA1620">
            <v>3.5999999999999997E-2</v>
          </cell>
          <cell r="AB1620" t="str">
            <v>YES</v>
          </cell>
          <cell r="AC1620">
            <v>24.3</v>
          </cell>
          <cell r="AD1620" t="str">
            <v>I</v>
          </cell>
          <cell r="AE1620" t="e">
            <v>#N/A</v>
          </cell>
          <cell r="AF1620" t="e">
            <v>#N/A</v>
          </cell>
          <cell r="AG1620">
            <v>1</v>
          </cell>
          <cell r="AH1620" t="e">
            <v>#N/A</v>
          </cell>
          <cell r="AI1620">
            <v>0</v>
          </cell>
          <cell r="AJ1620">
            <v>0</v>
          </cell>
          <cell r="AL1620" t="e">
            <v>#N/A</v>
          </cell>
          <cell r="AM1620" t="e">
            <v>#N/A</v>
          </cell>
          <cell r="AN1620" t="str">
            <v/>
          </cell>
          <cell r="AO1620" t="str">
            <v>x</v>
          </cell>
        </row>
        <row r="1621">
          <cell r="B1621" t="str">
            <v>SHKERS20R</v>
          </cell>
          <cell r="C1621" t="str">
            <v>Kerdi-Kers</v>
          </cell>
          <cell r="D1621" t="str">
            <v>KERS20R    Right Inside Corner</v>
          </cell>
          <cell r="E1621" t="str">
            <v>3/4"</v>
          </cell>
          <cell r="G1621" t="str">
            <v>EA</v>
          </cell>
          <cell r="J1621" t="str">
            <v>I</v>
          </cell>
          <cell r="K1621">
            <v>0.13</v>
          </cell>
          <cell r="L1621">
            <v>20.440000000000001</v>
          </cell>
          <cell r="M1621">
            <v>0.55000000000000004</v>
          </cell>
          <cell r="N1621">
            <v>9.1980000000000004</v>
          </cell>
          <cell r="O1621">
            <v>1.1300000000000001E-2</v>
          </cell>
          <cell r="P1621">
            <v>0</v>
          </cell>
          <cell r="Q1621">
            <v>0</v>
          </cell>
          <cell r="R1621">
            <v>9.2093000000000007</v>
          </cell>
          <cell r="S1621">
            <v>1</v>
          </cell>
          <cell r="T1621">
            <v>2.64</v>
          </cell>
          <cell r="U1621">
            <v>24.31</v>
          </cell>
          <cell r="V1621">
            <v>-0.01</v>
          </cell>
          <cell r="X1621">
            <v>24.3</v>
          </cell>
          <cell r="Y1621">
            <v>0.31093901982790878</v>
          </cell>
          <cell r="Z1621">
            <v>23.45</v>
          </cell>
          <cell r="AA1621">
            <v>3.5999999999999997E-2</v>
          </cell>
          <cell r="AB1621" t="str">
            <v>YES</v>
          </cell>
          <cell r="AC1621">
            <v>24.3</v>
          </cell>
          <cell r="AD1621" t="str">
            <v>I</v>
          </cell>
          <cell r="AE1621" t="e">
            <v>#N/A</v>
          </cell>
          <cell r="AF1621" t="e">
            <v>#N/A</v>
          </cell>
          <cell r="AG1621">
            <v>1</v>
          </cell>
          <cell r="AH1621" t="e">
            <v>#N/A</v>
          </cell>
          <cell r="AI1621">
            <v>0</v>
          </cell>
          <cell r="AJ1621">
            <v>0</v>
          </cell>
          <cell r="AL1621" t="e">
            <v>#N/A</v>
          </cell>
          <cell r="AM1621" t="e">
            <v>#N/A</v>
          </cell>
          <cell r="AN1621" t="str">
            <v/>
          </cell>
          <cell r="AO1621" t="str">
            <v>x</v>
          </cell>
        </row>
        <row r="1622">
          <cell r="B1622" t="str">
            <v>SHKERS28L</v>
          </cell>
          <cell r="C1622" t="str">
            <v>Kerdi-Kers</v>
          </cell>
          <cell r="D1622" t="str">
            <v>KERS28L     Left Inside Corner</v>
          </cell>
          <cell r="E1622" t="str">
            <v>1-7/64"</v>
          </cell>
          <cell r="G1622" t="str">
            <v>EA</v>
          </cell>
          <cell r="J1622" t="str">
            <v>I</v>
          </cell>
          <cell r="K1622">
            <v>0.13</v>
          </cell>
          <cell r="L1622">
            <v>20.440000000000001</v>
          </cell>
          <cell r="M1622">
            <v>0.55000000000000004</v>
          </cell>
          <cell r="N1622">
            <v>9.1980000000000004</v>
          </cell>
          <cell r="O1622">
            <v>1.1300000000000001E-2</v>
          </cell>
          <cell r="P1622">
            <v>0</v>
          </cell>
          <cell r="Q1622">
            <v>0</v>
          </cell>
          <cell r="R1622">
            <v>9.2093000000000007</v>
          </cell>
          <cell r="S1622">
            <v>1</v>
          </cell>
          <cell r="T1622">
            <v>2.64</v>
          </cell>
          <cell r="U1622">
            <v>24.31</v>
          </cell>
          <cell r="V1622">
            <v>-0.01</v>
          </cell>
          <cell r="X1622">
            <v>24.3</v>
          </cell>
          <cell r="Y1622">
            <v>0.31093901982790878</v>
          </cell>
          <cell r="Z1622">
            <v>23.45</v>
          </cell>
          <cell r="AA1622">
            <v>3.5999999999999997E-2</v>
          </cell>
          <cell r="AB1622" t="str">
            <v>YES</v>
          </cell>
          <cell r="AC1622">
            <v>24.3</v>
          </cell>
          <cell r="AD1622" t="str">
            <v>I</v>
          </cell>
          <cell r="AE1622" t="e">
            <v>#N/A</v>
          </cell>
          <cell r="AF1622" t="e">
            <v>#N/A</v>
          </cell>
          <cell r="AG1622">
            <v>1</v>
          </cell>
          <cell r="AH1622" t="e">
            <v>#N/A</v>
          </cell>
          <cell r="AI1622">
            <v>0</v>
          </cell>
          <cell r="AJ1622">
            <v>0</v>
          </cell>
          <cell r="AL1622" t="e">
            <v>#N/A</v>
          </cell>
          <cell r="AM1622" t="e">
            <v>#N/A</v>
          </cell>
          <cell r="AN1622" t="str">
            <v/>
          </cell>
          <cell r="AO1622" t="str">
            <v>x</v>
          </cell>
        </row>
        <row r="1623">
          <cell r="B1623" t="str">
            <v>SHKERS28R</v>
          </cell>
          <cell r="C1623" t="str">
            <v>Kerdi-Kers</v>
          </cell>
          <cell r="D1623" t="str">
            <v>KERS28R    Right Inside Corner</v>
          </cell>
          <cell r="E1623" t="str">
            <v>1-7/64"</v>
          </cell>
          <cell r="G1623" t="str">
            <v>EA</v>
          </cell>
          <cell r="J1623" t="str">
            <v>I</v>
          </cell>
          <cell r="K1623">
            <v>0.13</v>
          </cell>
          <cell r="L1623">
            <v>20.440000000000001</v>
          </cell>
          <cell r="M1623">
            <v>0.55000000000000004</v>
          </cell>
          <cell r="N1623">
            <v>9.1980000000000004</v>
          </cell>
          <cell r="O1623">
            <v>1.1300000000000001E-2</v>
          </cell>
          <cell r="P1623">
            <v>0</v>
          </cell>
          <cell r="Q1623">
            <v>0</v>
          </cell>
          <cell r="R1623">
            <v>9.2093000000000007</v>
          </cell>
          <cell r="S1623">
            <v>1</v>
          </cell>
          <cell r="T1623">
            <v>2.64</v>
          </cell>
          <cell r="U1623">
            <v>24.31</v>
          </cell>
          <cell r="V1623">
            <v>-0.01</v>
          </cell>
          <cell r="X1623">
            <v>24.3</v>
          </cell>
          <cell r="Y1623">
            <v>0.31093901982790878</v>
          </cell>
          <cell r="Z1623">
            <v>23.45</v>
          </cell>
          <cell r="AA1623">
            <v>3.5999999999999997E-2</v>
          </cell>
          <cell r="AB1623" t="str">
            <v>YES</v>
          </cell>
          <cell r="AC1623">
            <v>24.3</v>
          </cell>
          <cell r="AD1623" t="str">
            <v>I</v>
          </cell>
          <cell r="AE1623" t="e">
            <v>#N/A</v>
          </cell>
          <cell r="AF1623" t="e">
            <v>#N/A</v>
          </cell>
          <cell r="AG1623">
            <v>1</v>
          </cell>
          <cell r="AH1623" t="e">
            <v>#N/A</v>
          </cell>
          <cell r="AI1623">
            <v>0</v>
          </cell>
          <cell r="AJ1623">
            <v>0</v>
          </cell>
          <cell r="AL1623" t="e">
            <v>#N/A</v>
          </cell>
          <cell r="AM1623" t="e">
            <v>#N/A</v>
          </cell>
          <cell r="AN1623" t="str">
            <v/>
          </cell>
          <cell r="AO1623" t="str">
            <v>x</v>
          </cell>
        </row>
        <row r="1624">
          <cell r="B1624" t="str">
            <v>SHKERECK135FI2</v>
          </cell>
          <cell r="C1624" t="str">
            <v>Kerdi-Kers-B</v>
          </cell>
          <cell r="D1624" t="str">
            <v>KERECK135/FI2</v>
          </cell>
          <cell r="G1624" t="str">
            <v>PKG</v>
          </cell>
          <cell r="J1624" t="str">
            <v>I</v>
          </cell>
          <cell r="K1624">
            <v>0.15</v>
          </cell>
          <cell r="L1624">
            <v>16.84</v>
          </cell>
          <cell r="M1624">
            <v>0.55000000000000004</v>
          </cell>
          <cell r="N1624">
            <v>7.5779999999999994</v>
          </cell>
          <cell r="O1624">
            <v>1.15E-2</v>
          </cell>
          <cell r="P1624">
            <v>0</v>
          </cell>
          <cell r="Q1624">
            <v>0</v>
          </cell>
          <cell r="R1624">
            <v>7.5894999999999992</v>
          </cell>
          <cell r="S1624">
            <v>1</v>
          </cell>
          <cell r="T1624">
            <v>2.64</v>
          </cell>
          <cell r="U1624">
            <v>20.04</v>
          </cell>
          <cell r="V1624">
            <v>0.01</v>
          </cell>
          <cell r="X1624">
            <v>20.05</v>
          </cell>
          <cell r="Y1624">
            <v>0.31176603944683762</v>
          </cell>
          <cell r="Z1624" t="str">
            <v>new</v>
          </cell>
          <cell r="AA1624" t="str">
            <v/>
          </cell>
          <cell r="AB1624" t="str">
            <v>new</v>
          </cell>
          <cell r="AC1624">
            <v>20.05</v>
          </cell>
          <cell r="AD1624" t="str">
            <v>I</v>
          </cell>
          <cell r="AE1624" t="e">
            <v>#N/A</v>
          </cell>
          <cell r="AF1624" t="e">
            <v>#N/A</v>
          </cell>
          <cell r="AG1624">
            <v>1</v>
          </cell>
          <cell r="AH1624" t="e">
            <v>#N/A</v>
          </cell>
          <cell r="AI1624">
            <v>0</v>
          </cell>
          <cell r="AJ1624">
            <v>0</v>
          </cell>
          <cell r="AL1624" t="e">
            <v>#N/A</v>
          </cell>
          <cell r="AM1624" t="e">
            <v>#N/A</v>
          </cell>
          <cell r="AN1624" t="str">
            <v/>
          </cell>
          <cell r="AO1624" t="str">
            <v>x</v>
          </cell>
        </row>
        <row r="1625">
          <cell r="B1625" t="str">
            <v>SHKERECK135FI10</v>
          </cell>
          <cell r="C1625" t="str">
            <v>Kerdi-Kers-B</v>
          </cell>
          <cell r="D1625" t="str">
            <v>KERECK135/FI10</v>
          </cell>
          <cell r="G1625" t="str">
            <v>PKG</v>
          </cell>
          <cell r="J1625" t="str">
            <v>I</v>
          </cell>
          <cell r="K1625">
            <v>0.3</v>
          </cell>
          <cell r="L1625">
            <v>79.98</v>
          </cell>
          <cell r="M1625">
            <v>0.55000000000000004</v>
          </cell>
          <cell r="N1625">
            <v>35.991</v>
          </cell>
          <cell r="O1625">
            <v>1.3000000000000001E-2</v>
          </cell>
          <cell r="P1625">
            <v>0</v>
          </cell>
          <cell r="Q1625">
            <v>0</v>
          </cell>
          <cell r="R1625">
            <v>36.003999999999998</v>
          </cell>
          <cell r="S1625">
            <v>1</v>
          </cell>
          <cell r="T1625">
            <v>2.64</v>
          </cell>
          <cell r="U1625">
            <v>95.05</v>
          </cell>
          <cell r="V1625">
            <v>0</v>
          </cell>
          <cell r="X1625">
            <v>95.05</v>
          </cell>
          <cell r="Y1625">
            <v>0.31129070823968258</v>
          </cell>
          <cell r="Z1625" t="str">
            <v>new</v>
          </cell>
          <cell r="AA1625" t="str">
            <v/>
          </cell>
          <cell r="AB1625" t="str">
            <v>new</v>
          </cell>
          <cell r="AC1625">
            <v>95.05</v>
          </cell>
          <cell r="AD1625" t="str">
            <v>I</v>
          </cell>
          <cell r="AE1625" t="e">
            <v>#N/A</v>
          </cell>
          <cell r="AF1625" t="e">
            <v>#N/A</v>
          </cell>
          <cell r="AG1625">
            <v>1</v>
          </cell>
          <cell r="AH1625" t="e">
            <v>#N/A</v>
          </cell>
          <cell r="AI1625">
            <v>0</v>
          </cell>
          <cell r="AJ1625">
            <v>0</v>
          </cell>
          <cell r="AL1625" t="e">
            <v>#N/A</v>
          </cell>
          <cell r="AM1625" t="e">
            <v>#N/A</v>
          </cell>
          <cell r="AN1625" t="str">
            <v/>
          </cell>
          <cell r="AO1625" t="str">
            <v>x</v>
          </cell>
        </row>
        <row r="1626">
          <cell r="B1626" t="str">
            <v>SHKERSB135KLR</v>
          </cell>
          <cell r="C1626" t="str">
            <v>Kerdi-Kers-B</v>
          </cell>
          <cell r="D1626" t="str">
            <v>KERSB135KLR</v>
          </cell>
          <cell r="G1626" t="str">
            <v>PKG</v>
          </cell>
          <cell r="J1626" t="str">
            <v>I</v>
          </cell>
          <cell r="K1626">
            <v>0.16</v>
          </cell>
          <cell r="L1626">
            <v>35.520000000000003</v>
          </cell>
          <cell r="M1626">
            <v>0.55000000000000004</v>
          </cell>
          <cell r="N1626">
            <v>15.984</v>
          </cell>
          <cell r="O1626">
            <v>1.1600000000000001E-2</v>
          </cell>
          <cell r="P1626">
            <v>0</v>
          </cell>
          <cell r="Q1626">
            <v>0</v>
          </cell>
          <cell r="R1626">
            <v>15.9956</v>
          </cell>
          <cell r="S1626">
            <v>1</v>
          </cell>
          <cell r="T1626">
            <v>2.64</v>
          </cell>
          <cell r="U1626">
            <v>42.23</v>
          </cell>
          <cell r="V1626">
            <v>0.02</v>
          </cell>
          <cell r="X1626">
            <v>42.25</v>
          </cell>
          <cell r="Y1626">
            <v>0.31164712210866063</v>
          </cell>
          <cell r="Z1626" t="str">
            <v>new</v>
          </cell>
          <cell r="AA1626" t="str">
            <v/>
          </cell>
          <cell r="AB1626" t="str">
            <v>new</v>
          </cell>
          <cell r="AC1626">
            <v>42.25</v>
          </cell>
          <cell r="AD1626" t="str">
            <v>I</v>
          </cell>
          <cell r="AE1626" t="e">
            <v>#N/A</v>
          </cell>
          <cell r="AF1626" t="e">
            <v>#N/A</v>
          </cell>
          <cell r="AG1626">
            <v>1</v>
          </cell>
          <cell r="AH1626" t="e">
            <v>#N/A</v>
          </cell>
          <cell r="AI1626">
            <v>0</v>
          </cell>
          <cell r="AJ1626">
            <v>0</v>
          </cell>
          <cell r="AL1626" t="e">
            <v>#N/A</v>
          </cell>
          <cell r="AM1626" t="e">
            <v>#N/A</v>
          </cell>
          <cell r="AN1626" t="str">
            <v/>
          </cell>
          <cell r="AO1626" t="str">
            <v>x</v>
          </cell>
        </row>
        <row r="1627">
          <cell r="B1627" t="str">
            <v>SHKERSB135K5LR</v>
          </cell>
          <cell r="C1627" t="str">
            <v>Kerdi-Kers-B</v>
          </cell>
          <cell r="D1627" t="str">
            <v>KERSB135K5LR</v>
          </cell>
          <cell r="G1627" t="str">
            <v>PKG</v>
          </cell>
          <cell r="J1627" t="str">
            <v>I</v>
          </cell>
          <cell r="K1627">
            <v>0.8</v>
          </cell>
          <cell r="L1627">
            <v>168.72</v>
          </cell>
          <cell r="M1627">
            <v>0.55000000000000004</v>
          </cell>
          <cell r="N1627">
            <v>75.923999999999992</v>
          </cell>
          <cell r="O1627">
            <v>1.8000000000000002E-2</v>
          </cell>
          <cell r="P1627">
            <v>0</v>
          </cell>
          <cell r="Q1627">
            <v>0</v>
          </cell>
          <cell r="R1627">
            <v>75.941999999999993</v>
          </cell>
          <cell r="S1627">
            <v>1</v>
          </cell>
          <cell r="T1627">
            <v>2.64</v>
          </cell>
          <cell r="U1627">
            <v>200.49</v>
          </cell>
          <cell r="V1627">
            <v>1.0000000000005116E-2</v>
          </cell>
          <cell r="X1627">
            <v>200.5</v>
          </cell>
          <cell r="Y1627">
            <v>0.31133983223758793</v>
          </cell>
          <cell r="Z1627" t="str">
            <v>new</v>
          </cell>
          <cell r="AA1627" t="str">
            <v/>
          </cell>
          <cell r="AB1627" t="str">
            <v>new</v>
          </cell>
          <cell r="AC1627">
            <v>200.5</v>
          </cell>
          <cell r="AD1627" t="str">
            <v>I</v>
          </cell>
          <cell r="AE1627" t="e">
            <v>#N/A</v>
          </cell>
          <cell r="AF1627" t="e">
            <v>#N/A</v>
          </cell>
          <cell r="AG1627">
            <v>1</v>
          </cell>
          <cell r="AH1627" t="e">
            <v>#N/A</v>
          </cell>
          <cell r="AI1627">
            <v>0</v>
          </cell>
          <cell r="AJ1627">
            <v>0</v>
          </cell>
          <cell r="AL1627" t="e">
            <v>#N/A</v>
          </cell>
          <cell r="AM1627" t="e">
            <v>#N/A</v>
          </cell>
          <cell r="AN1627" t="str">
            <v/>
          </cell>
          <cell r="AO1627" t="str">
            <v>x</v>
          </cell>
        </row>
        <row r="1628">
          <cell r="B1628" t="str">
            <v>SHKERSB135K</v>
          </cell>
          <cell r="C1628" t="str">
            <v>Kerdi-Kers-B</v>
          </cell>
          <cell r="D1628" t="str">
            <v>KERSB135K</v>
          </cell>
          <cell r="G1628" t="str">
            <v>PKG</v>
          </cell>
          <cell r="I1628" t="str">
            <v>a</v>
          </cell>
          <cell r="J1628" t="str">
            <v>I</v>
          </cell>
          <cell r="K1628">
            <v>0.5</v>
          </cell>
          <cell r="L1628">
            <v>52.36</v>
          </cell>
          <cell r="M1628">
            <v>0.55000000000000004</v>
          </cell>
          <cell r="N1628">
            <v>23.561999999999998</v>
          </cell>
          <cell r="O1628">
            <v>1.4999999999999999E-2</v>
          </cell>
          <cell r="P1628">
            <v>0</v>
          </cell>
          <cell r="Q1628">
            <v>0</v>
          </cell>
          <cell r="R1628">
            <v>23.576999999999998</v>
          </cell>
          <cell r="S1628">
            <v>1</v>
          </cell>
          <cell r="T1628">
            <v>2.64</v>
          </cell>
          <cell r="U1628">
            <v>62.24</v>
          </cell>
          <cell r="V1628">
            <v>0.01</v>
          </cell>
          <cell r="X1628">
            <v>62.25</v>
          </cell>
          <cell r="Y1628">
            <v>0.3113691128148961</v>
          </cell>
          <cell r="Z1628" t="str">
            <v>new</v>
          </cell>
          <cell r="AA1628" t="str">
            <v/>
          </cell>
          <cell r="AB1628" t="str">
            <v>new</v>
          </cell>
          <cell r="AC1628">
            <v>62.25</v>
          </cell>
          <cell r="AD1628" t="str">
            <v>I</v>
          </cell>
          <cell r="AE1628" t="e">
            <v>#N/A</v>
          </cell>
          <cell r="AF1628" t="e">
            <v>#N/A</v>
          </cell>
          <cell r="AG1628">
            <v>1</v>
          </cell>
          <cell r="AH1628" t="e">
            <v>#N/A</v>
          </cell>
          <cell r="AI1628">
            <v>0</v>
          </cell>
          <cell r="AJ1628">
            <v>0</v>
          </cell>
          <cell r="AL1628" t="e">
            <v>#N/A</v>
          </cell>
          <cell r="AM1628" t="e">
            <v>#N/A</v>
          </cell>
          <cell r="AN1628" t="str">
            <v/>
          </cell>
          <cell r="AO1628" t="str">
            <v>x</v>
          </cell>
        </row>
        <row r="1629">
          <cell r="B1629" t="str">
            <v>SHKM511722</v>
          </cell>
          <cell r="C1629" t="str">
            <v>Kerdi-Seal/KM</v>
          </cell>
          <cell r="D1629" t="str">
            <v>KM5117/22</v>
          </cell>
          <cell r="E1629" t="str">
            <v>7" x 7"</v>
          </cell>
          <cell r="G1629" t="str">
            <v>PKG</v>
          </cell>
          <cell r="J1629" t="str">
            <v>I</v>
          </cell>
          <cell r="K1629">
            <v>0.11</v>
          </cell>
          <cell r="L1629">
            <v>8.82</v>
          </cell>
          <cell r="M1629">
            <v>0.55000000000000004</v>
          </cell>
          <cell r="N1629">
            <v>3.9689999999999999</v>
          </cell>
          <cell r="O1629">
            <v>1.11E-2</v>
          </cell>
          <cell r="P1629">
            <v>0</v>
          </cell>
          <cell r="Q1629">
            <v>0</v>
          </cell>
          <cell r="R1629">
            <v>3.9800999999999997</v>
          </cell>
          <cell r="S1629">
            <v>1</v>
          </cell>
          <cell r="T1629">
            <v>2.64</v>
          </cell>
          <cell r="U1629">
            <v>10.51</v>
          </cell>
          <cell r="V1629">
            <v>-0.01</v>
          </cell>
          <cell r="X1629">
            <v>10.5</v>
          </cell>
          <cell r="Y1629">
            <v>0.31080519480519492</v>
          </cell>
          <cell r="Z1629">
            <v>10.15</v>
          </cell>
          <cell r="AA1629">
            <v>3.4000000000000002E-2</v>
          </cell>
          <cell r="AB1629" t="str">
            <v>YES</v>
          </cell>
          <cell r="AC1629">
            <v>10.5</v>
          </cell>
          <cell r="AD1629" t="str">
            <v>I</v>
          </cell>
          <cell r="AE1629" t="e">
            <v>#N/A</v>
          </cell>
          <cell r="AF1629" t="e">
            <v>#N/A</v>
          </cell>
          <cell r="AG1629">
            <v>1</v>
          </cell>
          <cell r="AH1629" t="e">
            <v>#N/A</v>
          </cell>
          <cell r="AI1629">
            <v>0</v>
          </cell>
          <cell r="AJ1629">
            <v>0</v>
          </cell>
          <cell r="AL1629" t="e">
            <v>#N/A</v>
          </cell>
          <cell r="AM1629" t="e">
            <v>#N/A</v>
          </cell>
          <cell r="AN1629" t="str">
            <v/>
          </cell>
          <cell r="AO1629" t="str">
            <v>x</v>
          </cell>
        </row>
        <row r="1630">
          <cell r="B1630" t="str">
            <v>SHKMSMV235114</v>
          </cell>
          <cell r="C1630" t="str">
            <v>Kerdi-Seal-MV</v>
          </cell>
          <cell r="D1630" t="str">
            <v>KMSMV235/114</v>
          </cell>
          <cell r="E1630" t="str">
            <v>9.25" Diameter</v>
          </cell>
          <cell r="G1630" t="str">
            <v>PKG</v>
          </cell>
          <cell r="H1630" t="str">
            <v>Stock</v>
          </cell>
          <cell r="J1630" t="str">
            <v>I</v>
          </cell>
          <cell r="K1630">
            <v>7.0000000000000007E-2</v>
          </cell>
          <cell r="L1630">
            <v>8.64</v>
          </cell>
          <cell r="M1630">
            <v>0.55000000000000004</v>
          </cell>
          <cell r="N1630">
            <v>3.8879999999999999</v>
          </cell>
          <cell r="O1630">
            <v>1.0700000000000001E-2</v>
          </cell>
          <cell r="P1630">
            <v>0</v>
          </cell>
          <cell r="Q1630">
            <v>0</v>
          </cell>
          <cell r="R1630">
            <v>3.8986999999999998</v>
          </cell>
          <cell r="S1630">
            <v>1</v>
          </cell>
          <cell r="T1630">
            <v>2.64</v>
          </cell>
          <cell r="U1630">
            <v>10.29</v>
          </cell>
          <cell r="V1630">
            <v>1.0000000000005116E-2</v>
          </cell>
          <cell r="X1630">
            <v>10.3</v>
          </cell>
          <cell r="Y1630">
            <v>0.31179170344218904</v>
          </cell>
          <cell r="Z1630">
            <v>9.9499999999999993</v>
          </cell>
          <cell r="AA1630">
            <v>3.5000000000000003E-2</v>
          </cell>
          <cell r="AB1630" t="str">
            <v>YES</v>
          </cell>
          <cell r="AC1630">
            <v>10.3</v>
          </cell>
          <cell r="AD1630" t="str">
            <v>I</v>
          </cell>
          <cell r="AE1630" t="e">
            <v>#N/A</v>
          </cell>
          <cell r="AF1630" t="e">
            <v>#N/A</v>
          </cell>
          <cell r="AG1630">
            <v>1</v>
          </cell>
          <cell r="AH1630" t="e">
            <v>#N/A</v>
          </cell>
          <cell r="AI1630">
            <v>0</v>
          </cell>
          <cell r="AJ1630">
            <v>0</v>
          </cell>
          <cell r="AL1630" t="e">
            <v>#N/A</v>
          </cell>
          <cell r="AM1630" t="e">
            <v>#N/A</v>
          </cell>
          <cell r="AN1630" t="str">
            <v/>
          </cell>
          <cell r="AO1630" t="str">
            <v>x</v>
          </cell>
        </row>
        <row r="1631">
          <cell r="B1631" t="str">
            <v>SHKMSMV10235114</v>
          </cell>
          <cell r="C1631" t="str">
            <v>Kerdi-Seal-MV</v>
          </cell>
          <cell r="D1631" t="str">
            <v>KMSMV10235/114</v>
          </cell>
          <cell r="E1631" t="str">
            <v>9.25" Diameter</v>
          </cell>
          <cell r="G1631" t="str">
            <v>PKG</v>
          </cell>
          <cell r="J1631" t="str">
            <v>I</v>
          </cell>
          <cell r="K1631">
            <v>0.7</v>
          </cell>
          <cell r="L1631">
            <v>77.77</v>
          </cell>
          <cell r="M1631">
            <v>0.55000000000000004</v>
          </cell>
          <cell r="N1631">
            <v>34.996499999999997</v>
          </cell>
          <cell r="O1631">
            <v>1.7000000000000001E-2</v>
          </cell>
          <cell r="P1631">
            <v>0</v>
          </cell>
          <cell r="Q1631">
            <v>0</v>
          </cell>
          <cell r="R1631">
            <v>35.013500000000001</v>
          </cell>
          <cell r="S1631">
            <v>1</v>
          </cell>
          <cell r="T1631">
            <v>2.64</v>
          </cell>
          <cell r="U1631">
            <v>92.44</v>
          </cell>
          <cell r="V1631">
            <v>0.01</v>
          </cell>
          <cell r="X1631">
            <v>92.45</v>
          </cell>
          <cell r="Y1631">
            <v>0.31140174049854963</v>
          </cell>
          <cell r="Z1631">
            <v>89.15</v>
          </cell>
          <cell r="AA1631">
            <v>3.6999999999999998E-2</v>
          </cell>
          <cell r="AB1631" t="str">
            <v>YES</v>
          </cell>
          <cell r="AC1631">
            <v>92.45</v>
          </cell>
          <cell r="AD1631" t="str">
            <v>I</v>
          </cell>
          <cell r="AE1631" t="e">
            <v>#N/A</v>
          </cell>
          <cell r="AF1631" t="e">
            <v>#N/A</v>
          </cell>
          <cell r="AG1631">
            <v>1</v>
          </cell>
          <cell r="AH1631" t="e">
            <v>#N/A</v>
          </cell>
          <cell r="AI1631">
            <v>0</v>
          </cell>
          <cell r="AJ1631">
            <v>0</v>
          </cell>
          <cell r="AL1631" t="e">
            <v>#N/A</v>
          </cell>
          <cell r="AM1631" t="e">
            <v>#N/A</v>
          </cell>
          <cell r="AN1631" t="str">
            <v/>
          </cell>
          <cell r="AO1631" t="str">
            <v>x</v>
          </cell>
        </row>
        <row r="1632">
          <cell r="B1632" t="str">
            <v>SHKMS18512</v>
          </cell>
          <cell r="C1632" t="str">
            <v>Kerdi-Seal-PS</v>
          </cell>
          <cell r="D1632" t="str">
            <v>KMS185/12</v>
          </cell>
          <cell r="E1632" t="str">
            <v>7.30" Diameter</v>
          </cell>
          <cell r="G1632" t="str">
            <v>PKG</v>
          </cell>
          <cell r="H1632" t="str">
            <v>Stock</v>
          </cell>
          <cell r="J1632" t="str">
            <v>I</v>
          </cell>
          <cell r="K1632">
            <v>0.02</v>
          </cell>
          <cell r="L1632">
            <v>7.49</v>
          </cell>
          <cell r="M1632">
            <v>0.55000000000000004</v>
          </cell>
          <cell r="N1632">
            <v>3.3704999999999998</v>
          </cell>
          <cell r="O1632">
            <v>1.0200000000000001E-2</v>
          </cell>
          <cell r="P1632">
            <v>0</v>
          </cell>
          <cell r="Q1632">
            <v>0</v>
          </cell>
          <cell r="R1632">
            <v>3.3807</v>
          </cell>
          <cell r="S1632">
            <v>1</v>
          </cell>
          <cell r="T1632">
            <v>2.64</v>
          </cell>
          <cell r="U1632">
            <v>8.93</v>
          </cell>
          <cell r="V1632">
            <v>0.02</v>
          </cell>
          <cell r="X1632">
            <v>8.9499999999999993</v>
          </cell>
          <cell r="Y1632">
            <v>0.31321482986287458</v>
          </cell>
          <cell r="Z1632">
            <v>8.6</v>
          </cell>
          <cell r="AA1632">
            <v>4.1000000000000002E-2</v>
          </cell>
          <cell r="AB1632" t="str">
            <v>YES</v>
          </cell>
          <cell r="AC1632">
            <v>8.9499999999999993</v>
          </cell>
          <cell r="AD1632" t="str">
            <v>I</v>
          </cell>
          <cell r="AE1632" t="e">
            <v>#N/A</v>
          </cell>
          <cell r="AF1632" t="e">
            <v>#N/A</v>
          </cell>
          <cell r="AG1632">
            <v>1</v>
          </cell>
          <cell r="AH1632" t="e">
            <v>#N/A</v>
          </cell>
          <cell r="AI1632">
            <v>0</v>
          </cell>
          <cell r="AJ1632">
            <v>0</v>
          </cell>
          <cell r="AL1632" t="e">
            <v>#N/A</v>
          </cell>
          <cell r="AM1632" t="e">
            <v>#N/A</v>
          </cell>
          <cell r="AN1632" t="str">
            <v/>
          </cell>
          <cell r="AO1632" t="str">
            <v>x</v>
          </cell>
        </row>
        <row r="1633">
          <cell r="B1633" t="str">
            <v>SHKMS18520</v>
          </cell>
          <cell r="C1633" t="str">
            <v>Kerdi-Seal-PS</v>
          </cell>
          <cell r="D1633" t="str">
            <v>KMS185/20</v>
          </cell>
          <cell r="E1633" t="str">
            <v>7.30" Diameter</v>
          </cell>
          <cell r="G1633" t="str">
            <v>PKG</v>
          </cell>
          <cell r="H1633" t="str">
            <v>Stock</v>
          </cell>
          <cell r="J1633" t="str">
            <v>I</v>
          </cell>
          <cell r="K1633">
            <v>0.03</v>
          </cell>
          <cell r="L1633">
            <v>7.49</v>
          </cell>
          <cell r="M1633">
            <v>0.55000000000000004</v>
          </cell>
          <cell r="N1633">
            <v>3.3704999999999998</v>
          </cell>
          <cell r="O1633">
            <v>1.03E-2</v>
          </cell>
          <cell r="P1633">
            <v>0</v>
          </cell>
          <cell r="Q1633">
            <v>0</v>
          </cell>
          <cell r="R1633">
            <v>3.3807999999999998</v>
          </cell>
          <cell r="S1633">
            <v>1</v>
          </cell>
          <cell r="T1633">
            <v>2.64</v>
          </cell>
          <cell r="U1633">
            <v>8.93</v>
          </cell>
          <cell r="V1633">
            <v>0.02</v>
          </cell>
          <cell r="X1633">
            <v>8.9499999999999993</v>
          </cell>
          <cell r="Y1633">
            <v>0.31319451498222456</v>
          </cell>
          <cell r="Z1633">
            <v>8.6</v>
          </cell>
          <cell r="AA1633">
            <v>4.1000000000000002E-2</v>
          </cell>
          <cell r="AB1633" t="str">
            <v>YES</v>
          </cell>
          <cell r="AC1633">
            <v>8.9499999999999993</v>
          </cell>
          <cell r="AD1633" t="str">
            <v>I</v>
          </cell>
          <cell r="AE1633" t="e">
            <v>#N/A</v>
          </cell>
          <cell r="AF1633" t="e">
            <v>#N/A</v>
          </cell>
          <cell r="AG1633">
            <v>1</v>
          </cell>
          <cell r="AH1633" t="e">
            <v>#N/A</v>
          </cell>
          <cell r="AI1633">
            <v>0</v>
          </cell>
          <cell r="AJ1633">
            <v>0</v>
          </cell>
          <cell r="AL1633" t="e">
            <v>#N/A</v>
          </cell>
          <cell r="AM1633" t="e">
            <v>#N/A</v>
          </cell>
          <cell r="AN1633" t="str">
            <v/>
          </cell>
          <cell r="AO1633" t="str">
            <v>x</v>
          </cell>
        </row>
        <row r="1634">
          <cell r="B1634" t="str">
            <v>SHKMS1018512</v>
          </cell>
          <cell r="C1634" t="str">
            <v>Kerdi-Seal-PS</v>
          </cell>
          <cell r="D1634" t="str">
            <v>KMS10185/12</v>
          </cell>
          <cell r="E1634" t="str">
            <v>7.30" Diameter</v>
          </cell>
          <cell r="G1634" t="str">
            <v>PKG</v>
          </cell>
          <cell r="J1634" t="str">
            <v>I</v>
          </cell>
          <cell r="K1634">
            <v>0.2</v>
          </cell>
          <cell r="L1634">
            <v>67.400000000000006</v>
          </cell>
          <cell r="M1634">
            <v>0.55000000000000004</v>
          </cell>
          <cell r="N1634">
            <v>30.33</v>
          </cell>
          <cell r="O1634">
            <v>1.2E-2</v>
          </cell>
          <cell r="P1634">
            <v>0</v>
          </cell>
          <cell r="Q1634">
            <v>0</v>
          </cell>
          <cell r="R1634">
            <v>30.341999999999999</v>
          </cell>
          <cell r="S1634">
            <v>1</v>
          </cell>
          <cell r="T1634">
            <v>2.64</v>
          </cell>
          <cell r="U1634">
            <v>80.099999999999994</v>
          </cell>
          <cell r="V1634">
            <v>0</v>
          </cell>
          <cell r="X1634">
            <v>80.099999999999994</v>
          </cell>
          <cell r="Y1634">
            <v>0.31127000340483491</v>
          </cell>
          <cell r="Z1634">
            <v>77.25</v>
          </cell>
          <cell r="AA1634">
            <v>3.6999999999999998E-2</v>
          </cell>
          <cell r="AB1634" t="str">
            <v>YES</v>
          </cell>
          <cell r="AC1634">
            <v>80.099999999999994</v>
          </cell>
          <cell r="AD1634" t="str">
            <v>I</v>
          </cell>
          <cell r="AE1634" t="e">
            <v>#N/A</v>
          </cell>
          <cell r="AF1634" t="e">
            <v>#N/A</v>
          </cell>
          <cell r="AG1634">
            <v>1</v>
          </cell>
          <cell r="AH1634" t="e">
            <v>#N/A</v>
          </cell>
          <cell r="AI1634">
            <v>0</v>
          </cell>
          <cell r="AJ1634">
            <v>0</v>
          </cell>
          <cell r="AL1634" t="e">
            <v>#N/A</v>
          </cell>
          <cell r="AM1634" t="e">
            <v>#N/A</v>
          </cell>
          <cell r="AN1634" t="str">
            <v/>
          </cell>
          <cell r="AO1634" t="str">
            <v>x</v>
          </cell>
        </row>
        <row r="1635">
          <cell r="B1635" t="str">
            <v>SHKMS1018520</v>
          </cell>
          <cell r="C1635" t="str">
            <v>Kerdi-Seal-PS</v>
          </cell>
          <cell r="D1635" t="str">
            <v>KMS10185/20</v>
          </cell>
          <cell r="E1635" t="str">
            <v>7.30" Diameter</v>
          </cell>
          <cell r="G1635" t="str">
            <v>PKG</v>
          </cell>
          <cell r="J1635" t="str">
            <v>I</v>
          </cell>
          <cell r="K1635">
            <v>0.3</v>
          </cell>
          <cell r="L1635">
            <v>67.400000000000006</v>
          </cell>
          <cell r="M1635">
            <v>0.55000000000000004</v>
          </cell>
          <cell r="N1635">
            <v>30.33</v>
          </cell>
          <cell r="O1635">
            <v>1.3000000000000001E-2</v>
          </cell>
          <cell r="P1635">
            <v>0</v>
          </cell>
          <cell r="Q1635">
            <v>0</v>
          </cell>
          <cell r="R1635">
            <v>30.343</v>
          </cell>
          <cell r="S1635">
            <v>1</v>
          </cell>
          <cell r="T1635">
            <v>2.64</v>
          </cell>
          <cell r="U1635">
            <v>80.11</v>
          </cell>
          <cell r="V1635">
            <v>-0.01</v>
          </cell>
          <cell r="X1635">
            <v>80.099999999999994</v>
          </cell>
          <cell r="Y1635">
            <v>0.31124730450573146</v>
          </cell>
          <cell r="Z1635">
            <v>77.25</v>
          </cell>
          <cell r="AA1635">
            <v>3.6999999999999998E-2</v>
          </cell>
          <cell r="AB1635" t="str">
            <v>YES</v>
          </cell>
          <cell r="AC1635">
            <v>80.099999999999994</v>
          </cell>
          <cell r="AD1635" t="str">
            <v>I</v>
          </cell>
          <cell r="AE1635" t="e">
            <v>#N/A</v>
          </cell>
          <cell r="AF1635" t="e">
            <v>#N/A</v>
          </cell>
          <cell r="AG1635">
            <v>1</v>
          </cell>
          <cell r="AH1635" t="e">
            <v>#N/A</v>
          </cell>
          <cell r="AI1635">
            <v>0</v>
          </cell>
          <cell r="AJ1635">
            <v>0</v>
          </cell>
          <cell r="AL1635" t="e">
            <v>#N/A</v>
          </cell>
          <cell r="AM1635" t="e">
            <v>#N/A</v>
          </cell>
          <cell r="AN1635" t="str">
            <v/>
          </cell>
          <cell r="AO1635" t="str">
            <v>x</v>
          </cell>
        </row>
        <row r="1636">
          <cell r="B1636" t="str">
            <v>SHTROBARO</v>
          </cell>
          <cell r="C1636" t="str">
            <v>Troba</v>
          </cell>
          <cell r="D1636" t="str">
            <v xml:space="preserve">TROBA-RO       </v>
          </cell>
          <cell r="E1636" t="str">
            <v>3/16"x3' 3"x65' 7"</v>
          </cell>
          <cell r="G1636" t="str">
            <v>ROLL</v>
          </cell>
          <cell r="J1636" t="str">
            <v>I</v>
          </cell>
          <cell r="K1636">
            <v>27.94</v>
          </cell>
          <cell r="L1636">
            <v>353.88</v>
          </cell>
          <cell r="M1636">
            <v>0.55000000000000004</v>
          </cell>
          <cell r="N1636">
            <v>159.24599999999998</v>
          </cell>
          <cell r="O1636">
            <v>0.28940000000000005</v>
          </cell>
          <cell r="P1636">
            <v>0</v>
          </cell>
          <cell r="Q1636">
            <v>0</v>
          </cell>
          <cell r="R1636">
            <v>159.53539999999998</v>
          </cell>
          <cell r="S1636">
            <v>1</v>
          </cell>
          <cell r="T1636">
            <v>2.64</v>
          </cell>
          <cell r="U1636">
            <v>421.17</v>
          </cell>
          <cell r="V1636">
            <v>3.0000000000001137E-2</v>
          </cell>
          <cell r="X1636">
            <v>421.2</v>
          </cell>
          <cell r="Y1636">
            <v>0.31133816800483483</v>
          </cell>
          <cell r="Z1636">
            <v>406.2</v>
          </cell>
          <cell r="AA1636">
            <v>3.6999999999999998E-2</v>
          </cell>
          <cell r="AB1636" t="str">
            <v>YES</v>
          </cell>
          <cell r="AC1636">
            <v>421.2</v>
          </cell>
          <cell r="AD1636" t="str">
            <v>I</v>
          </cell>
          <cell r="AE1636" t="e">
            <v>#N/A</v>
          </cell>
          <cell r="AF1636" t="e">
            <v>#N/A</v>
          </cell>
          <cell r="AG1636">
            <v>1</v>
          </cell>
          <cell r="AH1636" t="e">
            <v>#N/A</v>
          </cell>
          <cell r="AI1636">
            <v>0</v>
          </cell>
          <cell r="AJ1636">
            <v>0</v>
          </cell>
          <cell r="AL1636" t="e">
            <v>#N/A</v>
          </cell>
          <cell r="AM1636" t="e">
            <v>#N/A</v>
          </cell>
          <cell r="AN1636" t="str">
            <v/>
          </cell>
          <cell r="AO1636" t="str">
            <v>x</v>
          </cell>
        </row>
        <row r="1637">
          <cell r="B1637" t="str">
            <v>SHTROBAMA</v>
          </cell>
          <cell r="C1637" t="str">
            <v>Troba</v>
          </cell>
          <cell r="D1637" t="str">
            <v xml:space="preserve">TROBA-MA  </v>
          </cell>
          <cell r="E1637" t="str">
            <v>3/16"x3' 3"x3' 3"</v>
          </cell>
          <cell r="G1637" t="str">
            <v>SHT</v>
          </cell>
          <cell r="J1637" t="str">
            <v>I</v>
          </cell>
          <cell r="K1637">
            <v>1.46</v>
          </cell>
          <cell r="L1637">
            <v>19.89</v>
          </cell>
          <cell r="M1637">
            <v>0.55000000000000004</v>
          </cell>
          <cell r="N1637">
            <v>8.9504999999999999</v>
          </cell>
          <cell r="O1637">
            <v>2.46E-2</v>
          </cell>
          <cell r="P1637">
            <v>0</v>
          </cell>
          <cell r="Q1637">
            <v>0</v>
          </cell>
          <cell r="R1637">
            <v>8.9750999999999994</v>
          </cell>
          <cell r="S1637">
            <v>1</v>
          </cell>
          <cell r="T1637">
            <v>2.64</v>
          </cell>
          <cell r="U1637">
            <v>23.69</v>
          </cell>
          <cell r="V1637">
            <v>1.0000000000005116E-2</v>
          </cell>
          <cell r="X1637">
            <v>23.7</v>
          </cell>
          <cell r="Y1637">
            <v>0.31146144994246266</v>
          </cell>
          <cell r="Z1637">
            <v>22.85</v>
          </cell>
          <cell r="AA1637">
            <v>3.6999999999999998E-2</v>
          </cell>
          <cell r="AB1637" t="str">
            <v>YES</v>
          </cell>
          <cell r="AC1637">
            <v>23.7</v>
          </cell>
          <cell r="AD1637" t="str">
            <v>I</v>
          </cell>
          <cell r="AE1637" t="e">
            <v>#N/A</v>
          </cell>
          <cell r="AF1637" t="e">
            <v>#N/A</v>
          </cell>
          <cell r="AG1637">
            <v>1</v>
          </cell>
          <cell r="AH1637" t="e">
            <v>#N/A</v>
          </cell>
          <cell r="AI1637">
            <v>0</v>
          </cell>
          <cell r="AJ1637">
            <v>0</v>
          </cell>
          <cell r="AL1637" t="e">
            <v>#N/A</v>
          </cell>
          <cell r="AM1637" t="e">
            <v>#N/A</v>
          </cell>
          <cell r="AN1637" t="str">
            <v/>
          </cell>
          <cell r="AO1637" t="str">
            <v>x</v>
          </cell>
        </row>
        <row r="1638">
          <cell r="B1638" t="str">
            <v>SHTROBAPLUS8</v>
          </cell>
          <cell r="C1638" t="str">
            <v>Troba-Plus</v>
          </cell>
          <cell r="D1638" t="str">
            <v xml:space="preserve">TROBA-PLUS8  </v>
          </cell>
          <cell r="E1638" t="str">
            <v>5/16"x3' 3"x41'</v>
          </cell>
          <cell r="G1638" t="str">
            <v>ROLL</v>
          </cell>
          <cell r="J1638" t="str">
            <v>I</v>
          </cell>
          <cell r="K1638">
            <v>19.66</v>
          </cell>
          <cell r="L1638">
            <v>277.75</v>
          </cell>
          <cell r="M1638">
            <v>0.55000000000000004</v>
          </cell>
          <cell r="N1638">
            <v>124.98749999999998</v>
          </cell>
          <cell r="O1638">
            <v>0.20660000000000001</v>
          </cell>
          <cell r="P1638">
            <v>0</v>
          </cell>
          <cell r="Q1638">
            <v>0</v>
          </cell>
          <cell r="R1638">
            <v>125.19409999999998</v>
          </cell>
          <cell r="S1638">
            <v>1</v>
          </cell>
          <cell r="T1638">
            <v>2.64</v>
          </cell>
          <cell r="U1638">
            <v>330.51</v>
          </cell>
          <cell r="V1638">
            <v>-0.01</v>
          </cell>
          <cell r="X1638">
            <v>330.5</v>
          </cell>
          <cell r="Y1638">
            <v>0.31126887635813522</v>
          </cell>
          <cell r="Z1638">
            <v>318.75</v>
          </cell>
          <cell r="AA1638">
            <v>3.6999999999999998E-2</v>
          </cell>
          <cell r="AB1638" t="str">
            <v>YES</v>
          </cell>
          <cell r="AC1638">
            <v>330.5</v>
          </cell>
          <cell r="AD1638" t="str">
            <v>I</v>
          </cell>
          <cell r="AE1638" t="e">
            <v>#N/A</v>
          </cell>
          <cell r="AF1638" t="e">
            <v>#N/A</v>
          </cell>
          <cell r="AG1638">
            <v>1</v>
          </cell>
          <cell r="AH1638" t="e">
            <v>#N/A</v>
          </cell>
          <cell r="AI1638">
            <v>0</v>
          </cell>
          <cell r="AJ1638">
            <v>0</v>
          </cell>
          <cell r="AL1638" t="e">
            <v>#N/A</v>
          </cell>
          <cell r="AM1638" t="e">
            <v>#N/A</v>
          </cell>
          <cell r="AN1638" t="str">
            <v/>
          </cell>
          <cell r="AO1638" t="str">
            <v>x</v>
          </cell>
        </row>
        <row r="1639">
          <cell r="B1639" t="str">
            <v>SHKD2ABSAKGB,AMGB,ATGB,EOB</v>
          </cell>
          <cell r="C1639" t="str">
            <v>Kerdi-Drain</v>
          </cell>
          <cell r="D1639" t="str">
            <v>KD2/ABS/----</v>
          </cell>
          <cell r="G1639" t="str">
            <v>EA</v>
          </cell>
          <cell r="I1639" t="str">
            <v>a</v>
          </cell>
          <cell r="J1639" t="str">
            <v>I</v>
          </cell>
          <cell r="K1639">
            <v>1.94</v>
          </cell>
          <cell r="L1639">
            <v>147.94999999999999</v>
          </cell>
          <cell r="M1639">
            <v>0.55000000000000004</v>
          </cell>
          <cell r="N1639">
            <v>66.577499999999986</v>
          </cell>
          <cell r="O1639">
            <v>2.9400000000000003E-2</v>
          </cell>
          <cell r="P1639">
            <v>0</v>
          </cell>
          <cell r="Q1639">
            <v>0</v>
          </cell>
          <cell r="R1639">
            <v>66.606899999999982</v>
          </cell>
          <cell r="S1639">
            <v>1</v>
          </cell>
          <cell r="T1639">
            <v>2.64</v>
          </cell>
          <cell r="U1639">
            <v>175.84</v>
          </cell>
          <cell r="V1639">
            <v>0.01</v>
          </cell>
          <cell r="X1639">
            <v>175.85</v>
          </cell>
          <cell r="Y1639">
            <v>0.31132525137643158</v>
          </cell>
          <cell r="Z1639">
            <v>169.6</v>
          </cell>
          <cell r="AA1639">
            <v>3.6999999999999998E-2</v>
          </cell>
          <cell r="AB1639" t="str">
            <v>YES</v>
          </cell>
          <cell r="AC1639">
            <v>175.85</v>
          </cell>
          <cell r="AD1639" t="str">
            <v>I</v>
          </cell>
          <cell r="AE1639" t="e">
            <v>#N/A</v>
          </cell>
          <cell r="AF1639" t="e">
            <v>#N/A</v>
          </cell>
          <cell r="AG1639">
            <v>1</v>
          </cell>
          <cell r="AH1639" t="e">
            <v>#N/A</v>
          </cell>
          <cell r="AI1639">
            <v>0</v>
          </cell>
          <cell r="AJ1639">
            <v>0</v>
          </cell>
          <cell r="AL1639" t="e">
            <v>#N/A</v>
          </cell>
          <cell r="AM1639" t="e">
            <v>#N/A</v>
          </cell>
          <cell r="AN1639" t="str">
            <v/>
          </cell>
          <cell r="AO1639" t="str">
            <v>x</v>
          </cell>
        </row>
        <row r="1640">
          <cell r="B1640" t="str">
            <v>SHKD2PVCAKGB,AMGB,ATGB,EOB</v>
          </cell>
          <cell r="C1640" t="str">
            <v>Kerdi-Drain</v>
          </cell>
          <cell r="D1640" t="str">
            <v>KD2/PVC/----</v>
          </cell>
          <cell r="G1640" t="str">
            <v>EA</v>
          </cell>
          <cell r="H1640" t="str">
            <v>Stock</v>
          </cell>
          <cell r="I1640" t="str">
            <v>a</v>
          </cell>
          <cell r="J1640" t="str">
            <v>I</v>
          </cell>
          <cell r="K1640">
            <v>2.1800000000000002</v>
          </cell>
          <cell r="L1640">
            <v>147.94999999999999</v>
          </cell>
          <cell r="M1640">
            <v>0.55000000000000004</v>
          </cell>
          <cell r="N1640">
            <v>66.577499999999986</v>
          </cell>
          <cell r="O1640">
            <v>3.1800000000000002E-2</v>
          </cell>
          <cell r="P1640">
            <v>0</v>
          </cell>
          <cell r="Q1640">
            <v>0</v>
          </cell>
          <cell r="R1640">
            <v>66.60929999999999</v>
          </cell>
          <cell r="S1640">
            <v>1</v>
          </cell>
          <cell r="T1640">
            <v>2.64</v>
          </cell>
          <cell r="U1640">
            <v>175.85</v>
          </cell>
          <cell r="V1640">
            <v>0</v>
          </cell>
          <cell r="X1640">
            <v>175.85</v>
          </cell>
          <cell r="Y1640">
            <v>0.31130043683924841</v>
          </cell>
          <cell r="Z1640">
            <v>169.6</v>
          </cell>
          <cell r="AA1640">
            <v>3.6999999999999998E-2</v>
          </cell>
          <cell r="AB1640" t="str">
            <v>YES</v>
          </cell>
          <cell r="AC1640">
            <v>175.85</v>
          </cell>
          <cell r="AD1640" t="str">
            <v>I</v>
          </cell>
          <cell r="AE1640" t="e">
            <v>#N/A</v>
          </cell>
          <cell r="AF1640" t="e">
            <v>#N/A</v>
          </cell>
          <cell r="AG1640">
            <v>1</v>
          </cell>
          <cell r="AH1640" t="e">
            <v>#N/A</v>
          </cell>
          <cell r="AI1640">
            <v>0</v>
          </cell>
          <cell r="AJ1640">
            <v>0</v>
          </cell>
          <cell r="AL1640" t="e">
            <v>#N/A</v>
          </cell>
          <cell r="AM1640" t="e">
            <v>#N/A</v>
          </cell>
          <cell r="AN1640" t="str">
            <v/>
          </cell>
          <cell r="AO1640" t="str">
            <v>x</v>
          </cell>
        </row>
        <row r="1641">
          <cell r="B1641" t="str">
            <v>SHKD2EAKGB,AMGB,ATGB,EOB</v>
          </cell>
          <cell r="C1641" t="str">
            <v>Kerdi-Drain</v>
          </cell>
          <cell r="D1641" t="str">
            <v>KD2/E/----</v>
          </cell>
          <cell r="G1641" t="str">
            <v>EA</v>
          </cell>
          <cell r="I1641" t="str">
            <v>a</v>
          </cell>
          <cell r="J1641" t="str">
            <v>I</v>
          </cell>
          <cell r="K1641">
            <v>2.2400000000000002</v>
          </cell>
          <cell r="L1641">
            <v>307.64999999999998</v>
          </cell>
          <cell r="M1641">
            <v>0.55000000000000004</v>
          </cell>
          <cell r="N1641">
            <v>138.44249999999997</v>
          </cell>
          <cell r="O1641">
            <v>3.2400000000000005E-2</v>
          </cell>
          <cell r="P1641">
            <v>0</v>
          </cell>
          <cell r="Q1641">
            <v>0</v>
          </cell>
          <cell r="R1641">
            <v>138.47489999999996</v>
          </cell>
          <cell r="S1641">
            <v>1</v>
          </cell>
          <cell r="T1641">
            <v>2.64</v>
          </cell>
          <cell r="U1641">
            <v>365.57</v>
          </cell>
          <cell r="V1641">
            <v>3.0000000000001137E-2</v>
          </cell>
          <cell r="X1641">
            <v>365.6</v>
          </cell>
          <cell r="Y1641">
            <v>0.31134424109807074</v>
          </cell>
          <cell r="Z1641">
            <v>352.55</v>
          </cell>
          <cell r="AA1641">
            <v>3.6999999999999998E-2</v>
          </cell>
          <cell r="AB1641" t="str">
            <v>YES</v>
          </cell>
          <cell r="AC1641">
            <v>365.6</v>
          </cell>
          <cell r="AD1641" t="str">
            <v>I</v>
          </cell>
          <cell r="AE1641" t="e">
            <v>#N/A</v>
          </cell>
          <cell r="AF1641" t="e">
            <v>#N/A</v>
          </cell>
          <cell r="AG1641">
            <v>1</v>
          </cell>
          <cell r="AH1641" t="e">
            <v>#N/A</v>
          </cell>
          <cell r="AI1641">
            <v>0</v>
          </cell>
          <cell r="AJ1641">
            <v>0</v>
          </cell>
          <cell r="AL1641" t="e">
            <v>#N/A</v>
          </cell>
          <cell r="AM1641" t="e">
            <v>#N/A</v>
          </cell>
          <cell r="AN1641" t="str">
            <v/>
          </cell>
          <cell r="AO1641" t="str">
            <v>x</v>
          </cell>
        </row>
        <row r="1642">
          <cell r="B1642" t="str">
            <v>SHKD2ABSAKGB,AMGB,ATGB,EOB10</v>
          </cell>
          <cell r="C1642" t="str">
            <v>Kerdi-Drain</v>
          </cell>
          <cell r="D1642" t="str">
            <v>KD2/ABS/----10</v>
          </cell>
          <cell r="G1642" t="str">
            <v>EA</v>
          </cell>
          <cell r="J1642" t="str">
            <v>I</v>
          </cell>
          <cell r="K1642">
            <v>19.399999999999999</v>
          </cell>
          <cell r="L1642">
            <v>891.05</v>
          </cell>
          <cell r="M1642">
            <v>0.55000000000000004</v>
          </cell>
          <cell r="N1642">
            <v>400.97249999999997</v>
          </cell>
          <cell r="O1642">
            <v>0.20399999999999999</v>
          </cell>
          <cell r="P1642">
            <v>0</v>
          </cell>
          <cell r="Q1642">
            <v>0</v>
          </cell>
          <cell r="R1642">
            <v>401.17649999999998</v>
          </cell>
          <cell r="S1642">
            <v>1</v>
          </cell>
          <cell r="T1642">
            <v>2.64</v>
          </cell>
          <cell r="U1642">
            <v>1059.1099999999999</v>
          </cell>
          <cell r="V1642">
            <v>-0.01</v>
          </cell>
          <cell r="X1642">
            <v>1059.0999999999999</v>
          </cell>
          <cell r="Y1642">
            <v>0.31129089020695105</v>
          </cell>
          <cell r="Z1642">
            <v>1240.1500000000001</v>
          </cell>
          <cell r="AA1642">
            <v>-0.14599999999999999</v>
          </cell>
          <cell r="AB1642" t="str">
            <v>YES</v>
          </cell>
          <cell r="AC1642">
            <v>1059.0999999999999</v>
          </cell>
          <cell r="AD1642" t="str">
            <v>I</v>
          </cell>
          <cell r="AE1642" t="e">
            <v>#N/A</v>
          </cell>
          <cell r="AF1642" t="e">
            <v>#N/A</v>
          </cell>
          <cell r="AG1642">
            <v>1</v>
          </cell>
          <cell r="AH1642" t="e">
            <v>#N/A</v>
          </cell>
          <cell r="AI1642">
            <v>0</v>
          </cell>
          <cell r="AJ1642">
            <v>0</v>
          </cell>
          <cell r="AL1642" t="e">
            <v>#N/A</v>
          </cell>
          <cell r="AM1642" t="e">
            <v>#N/A</v>
          </cell>
          <cell r="AN1642" t="str">
            <v/>
          </cell>
          <cell r="AO1642" t="str">
            <v>x</v>
          </cell>
        </row>
        <row r="1643">
          <cell r="B1643" t="str">
            <v>SHKD2PVCAKGB,AMGB,ATGB,EOB10</v>
          </cell>
          <cell r="C1643" t="str">
            <v>Kerdi-Drain</v>
          </cell>
          <cell r="D1643" t="str">
            <v>KD2/PVC/----10</v>
          </cell>
          <cell r="G1643" t="str">
            <v>EA</v>
          </cell>
          <cell r="J1643" t="str">
            <v>I</v>
          </cell>
          <cell r="K1643">
            <v>21.8</v>
          </cell>
          <cell r="L1643">
            <v>891.05</v>
          </cell>
          <cell r="M1643">
            <v>0.55000000000000004</v>
          </cell>
          <cell r="N1643">
            <v>400.97249999999997</v>
          </cell>
          <cell r="O1643">
            <v>0.22800000000000001</v>
          </cell>
          <cell r="P1643">
            <v>0</v>
          </cell>
          <cell r="Q1643">
            <v>0</v>
          </cell>
          <cell r="R1643">
            <v>401.20049999999998</v>
          </cell>
          <cell r="S1643">
            <v>1</v>
          </cell>
          <cell r="T1643">
            <v>2.64</v>
          </cell>
          <cell r="U1643">
            <v>1059.17</v>
          </cell>
          <cell r="V1643">
            <v>3.0000000000001137E-2</v>
          </cell>
          <cell r="X1643">
            <v>1059.2</v>
          </cell>
          <cell r="Y1643">
            <v>0.31131471436418579</v>
          </cell>
          <cell r="Z1643">
            <v>1240.25</v>
          </cell>
          <cell r="AA1643">
            <v>-0.14599999999999999</v>
          </cell>
          <cell r="AB1643" t="str">
            <v>YES</v>
          </cell>
          <cell r="AC1643">
            <v>1059.2</v>
          </cell>
          <cell r="AD1643" t="str">
            <v>I</v>
          </cell>
          <cell r="AE1643" t="e">
            <v>#N/A</v>
          </cell>
          <cell r="AF1643" t="e">
            <v>#N/A</v>
          </cell>
          <cell r="AG1643">
            <v>1</v>
          </cell>
          <cell r="AH1643" t="e">
            <v>#N/A</v>
          </cell>
          <cell r="AI1643">
            <v>0</v>
          </cell>
          <cell r="AJ1643">
            <v>0</v>
          </cell>
          <cell r="AL1643" t="e">
            <v>#N/A</v>
          </cell>
          <cell r="AM1643" t="e">
            <v>#N/A</v>
          </cell>
          <cell r="AN1643" t="str">
            <v/>
          </cell>
          <cell r="AO1643" t="str">
            <v>x</v>
          </cell>
        </row>
        <row r="1644">
          <cell r="B1644" t="str">
            <v>SHKD2EAKGB,AMGB,ATGB,EOB10</v>
          </cell>
          <cell r="C1644" t="str">
            <v>Kerdi-Drain</v>
          </cell>
          <cell r="D1644" t="str">
            <v>KD2/E/----10</v>
          </cell>
          <cell r="G1644" t="str">
            <v>EA</v>
          </cell>
          <cell r="J1644" t="str">
            <v>I</v>
          </cell>
          <cell r="K1644">
            <v>22.4</v>
          </cell>
          <cell r="L1644">
            <v>2472.08</v>
          </cell>
          <cell r="M1644">
            <v>0.55000000000000004</v>
          </cell>
          <cell r="N1644">
            <v>1112.4359999999999</v>
          </cell>
          <cell r="O1644">
            <v>0.23399999999999999</v>
          </cell>
          <cell r="P1644">
            <v>0</v>
          </cell>
          <cell r="Q1644">
            <v>0</v>
          </cell>
          <cell r="R1644">
            <v>1112.6699999999998</v>
          </cell>
          <cell r="S1644">
            <v>1</v>
          </cell>
          <cell r="T1644">
            <v>2.64</v>
          </cell>
          <cell r="U1644">
            <v>2937.45</v>
          </cell>
          <cell r="V1644">
            <v>0</v>
          </cell>
          <cell r="X1644">
            <v>2937.45</v>
          </cell>
          <cell r="Y1644">
            <v>0.31129504718842421</v>
          </cell>
          <cell r="Z1644">
            <v>3069.7</v>
          </cell>
          <cell r="AA1644">
            <v>-4.2999999999999997E-2</v>
          </cell>
          <cell r="AB1644" t="str">
            <v>YES</v>
          </cell>
          <cell r="AC1644">
            <v>2937.45</v>
          </cell>
          <cell r="AD1644" t="str">
            <v>I</v>
          </cell>
          <cell r="AE1644" t="e">
            <v>#N/A</v>
          </cell>
          <cell r="AF1644" t="e">
            <v>#N/A</v>
          </cell>
          <cell r="AG1644">
            <v>1</v>
          </cell>
          <cell r="AH1644" t="e">
            <v>#N/A</v>
          </cell>
          <cell r="AI1644">
            <v>0</v>
          </cell>
          <cell r="AJ1644">
            <v>0</v>
          </cell>
          <cell r="AL1644" t="e">
            <v>#N/A</v>
          </cell>
          <cell r="AM1644" t="e">
            <v>#N/A</v>
          </cell>
          <cell r="AN1644" t="str">
            <v/>
          </cell>
          <cell r="AO1644" t="str">
            <v>x</v>
          </cell>
        </row>
        <row r="1645">
          <cell r="B1645" t="str">
            <v>SHKDAABSAKGB,AMGB,ATGB,EOB</v>
          </cell>
          <cell r="C1645" t="str">
            <v>Kerdi-Drain (Commercial Adaptor Kit)</v>
          </cell>
          <cell r="D1645" t="str">
            <v>KDA/ABS/----</v>
          </cell>
          <cell r="G1645" t="str">
            <v>EA</v>
          </cell>
          <cell r="J1645" t="str">
            <v>I</v>
          </cell>
          <cell r="K1645">
            <v>2.61</v>
          </cell>
          <cell r="L1645">
            <v>193.55</v>
          </cell>
          <cell r="M1645">
            <v>0.55000000000000004</v>
          </cell>
          <cell r="N1645">
            <v>87.097499999999997</v>
          </cell>
          <cell r="O1645">
            <v>3.61E-2</v>
          </cell>
          <cell r="P1645">
            <v>0</v>
          </cell>
          <cell r="Q1645">
            <v>0</v>
          </cell>
          <cell r="R1645">
            <v>87.133600000000001</v>
          </cell>
          <cell r="S1645">
            <v>1</v>
          </cell>
          <cell r="T1645">
            <v>2.64</v>
          </cell>
          <cell r="U1645">
            <v>230.03</v>
          </cell>
          <cell r="V1645">
            <v>0.02</v>
          </cell>
          <cell r="X1645">
            <v>230.05</v>
          </cell>
          <cell r="Y1645">
            <v>0.31134654521744293</v>
          </cell>
          <cell r="Z1645">
            <v>221.85</v>
          </cell>
          <cell r="AA1645">
            <v>3.6999999999999998E-2</v>
          </cell>
          <cell r="AB1645" t="str">
            <v>YES</v>
          </cell>
          <cell r="AC1645">
            <v>230.05</v>
          </cell>
          <cell r="AD1645" t="str">
            <v>I</v>
          </cell>
          <cell r="AE1645" t="e">
            <v>#N/A</v>
          </cell>
          <cell r="AF1645" t="e">
            <v>#N/A</v>
          </cell>
          <cell r="AG1645">
            <v>1</v>
          </cell>
          <cell r="AH1645" t="e">
            <v>#N/A</v>
          </cell>
          <cell r="AI1645">
            <v>0</v>
          </cell>
          <cell r="AJ1645">
            <v>0</v>
          </cell>
          <cell r="AL1645" t="e">
            <v>#N/A</v>
          </cell>
          <cell r="AM1645" t="e">
            <v>#N/A</v>
          </cell>
          <cell r="AN1645" t="str">
            <v/>
          </cell>
          <cell r="AO1645" t="str">
            <v>x</v>
          </cell>
        </row>
        <row r="1646">
          <cell r="B1646" t="str">
            <v>SHKDAABSLAKGB,AMGB,ATGB,EOB</v>
          </cell>
          <cell r="C1646" t="str">
            <v>Kerdi-Drain (Commercial Adaptor Kit)</v>
          </cell>
          <cell r="D1646" t="str">
            <v>KDA/ABSL/----</v>
          </cell>
          <cell r="G1646" t="str">
            <v>EA</v>
          </cell>
          <cell r="J1646" t="str">
            <v>I</v>
          </cell>
          <cell r="K1646">
            <v>2.61</v>
          </cell>
          <cell r="L1646">
            <v>199.31</v>
          </cell>
          <cell r="M1646">
            <v>0.55000000000000004</v>
          </cell>
          <cell r="N1646">
            <v>89.689499999999995</v>
          </cell>
          <cell r="O1646">
            <v>3.61E-2</v>
          </cell>
          <cell r="P1646">
            <v>0</v>
          </cell>
          <cell r="Q1646">
            <v>0</v>
          </cell>
          <cell r="R1646">
            <v>89.7256</v>
          </cell>
          <cell r="S1646">
            <v>1</v>
          </cell>
          <cell r="T1646">
            <v>2.64</v>
          </cell>
          <cell r="U1646">
            <v>236.88</v>
          </cell>
          <cell r="V1646">
            <v>2.0000000000003126E-2</v>
          </cell>
          <cell r="X1646">
            <v>236.9</v>
          </cell>
          <cell r="Y1646">
            <v>0.3113657469588243</v>
          </cell>
          <cell r="Z1646">
            <v>228.45</v>
          </cell>
          <cell r="AA1646">
            <v>3.6999999999999998E-2</v>
          </cell>
          <cell r="AB1646" t="str">
            <v>YES</v>
          </cell>
          <cell r="AC1646">
            <v>236.9</v>
          </cell>
          <cell r="AD1646" t="str">
            <v>I</v>
          </cell>
          <cell r="AE1646" t="e">
            <v>#N/A</v>
          </cell>
          <cell r="AF1646" t="e">
            <v>#N/A</v>
          </cell>
          <cell r="AG1646">
            <v>1</v>
          </cell>
          <cell r="AH1646" t="e">
            <v>#N/A</v>
          </cell>
          <cell r="AI1646">
            <v>0</v>
          </cell>
          <cell r="AJ1646">
            <v>0</v>
          </cell>
          <cell r="AL1646" t="e">
            <v>#N/A</v>
          </cell>
          <cell r="AM1646" t="e">
            <v>#N/A</v>
          </cell>
          <cell r="AN1646" t="str">
            <v/>
          </cell>
          <cell r="AO1646" t="str">
            <v>x</v>
          </cell>
        </row>
        <row r="1647">
          <cell r="B1647" t="str">
            <v>SHKDAEAKGB,AMGB,ATGB,EOB</v>
          </cell>
          <cell r="C1647" t="str">
            <v>Kerdi-Drain (Commercial Adaptor Kit)</v>
          </cell>
          <cell r="D1647" t="str">
            <v>KDA/E/----</v>
          </cell>
          <cell r="G1647" t="str">
            <v>EA</v>
          </cell>
          <cell r="J1647" t="str">
            <v>I</v>
          </cell>
          <cell r="K1647">
            <v>2.61</v>
          </cell>
          <cell r="L1647">
            <v>325.48</v>
          </cell>
          <cell r="M1647">
            <v>0.55000000000000004</v>
          </cell>
          <cell r="N1647">
            <v>146.46599999999998</v>
          </cell>
          <cell r="O1647">
            <v>3.61E-2</v>
          </cell>
          <cell r="P1647">
            <v>0</v>
          </cell>
          <cell r="Q1647">
            <v>0</v>
          </cell>
          <cell r="R1647">
            <v>146.50209999999998</v>
          </cell>
          <cell r="S1647">
            <v>1</v>
          </cell>
          <cell r="T1647">
            <v>2.64</v>
          </cell>
          <cell r="U1647">
            <v>386.77</v>
          </cell>
          <cell r="V1647">
            <v>3.0000000000001137E-2</v>
          </cell>
          <cell r="X1647">
            <v>386.8</v>
          </cell>
          <cell r="Y1647">
            <v>0.3113561154460846</v>
          </cell>
          <cell r="Z1647">
            <v>373</v>
          </cell>
          <cell r="AA1647">
            <v>3.6999999999999998E-2</v>
          </cell>
          <cell r="AB1647" t="str">
            <v>YES</v>
          </cell>
          <cell r="AC1647">
            <v>386.8</v>
          </cell>
          <cell r="AD1647" t="str">
            <v>I</v>
          </cell>
          <cell r="AE1647" t="e">
            <v>#N/A</v>
          </cell>
          <cell r="AF1647" t="e">
            <v>#N/A</v>
          </cell>
          <cell r="AG1647">
            <v>1</v>
          </cell>
          <cell r="AH1647" t="e">
            <v>#N/A</v>
          </cell>
          <cell r="AI1647">
            <v>0</v>
          </cell>
          <cell r="AJ1647">
            <v>0</v>
          </cell>
          <cell r="AL1647" t="e">
            <v>#N/A</v>
          </cell>
          <cell r="AM1647" t="e">
            <v>#N/A</v>
          </cell>
          <cell r="AN1647" t="str">
            <v/>
          </cell>
          <cell r="AO1647" t="str">
            <v>x</v>
          </cell>
        </row>
        <row r="1648">
          <cell r="B1648" t="str">
            <v>SHKDARABSAKGB,AMGB,ATGB,EOB</v>
          </cell>
          <cell r="C1648" t="str">
            <v>Kerdi-Drain (Residential Adaptor Kit)</v>
          </cell>
          <cell r="D1648" t="str">
            <v>KDAR/ABS/----</v>
          </cell>
          <cell r="G1648" t="str">
            <v>EA</v>
          </cell>
          <cell r="I1648" t="str">
            <v>a</v>
          </cell>
          <cell r="J1648" t="str">
            <v>I</v>
          </cell>
          <cell r="K1648">
            <v>2.7</v>
          </cell>
          <cell r="L1648">
            <v>147.94999999999999</v>
          </cell>
          <cell r="M1648">
            <v>0.55000000000000004</v>
          </cell>
          <cell r="N1648">
            <v>66.577499999999986</v>
          </cell>
          <cell r="O1648">
            <v>3.7000000000000005E-2</v>
          </cell>
          <cell r="P1648">
            <v>0</v>
          </cell>
          <cell r="Q1648">
            <v>0</v>
          </cell>
          <cell r="R1648">
            <v>66.614499999999992</v>
          </cell>
          <cell r="S1648">
            <v>1</v>
          </cell>
          <cell r="T1648">
            <v>2.64</v>
          </cell>
          <cell r="U1648">
            <v>175.86</v>
          </cell>
          <cell r="V1648">
            <v>-0.01</v>
          </cell>
          <cell r="X1648">
            <v>175.85</v>
          </cell>
          <cell r="Y1648">
            <v>0.31124667200868517</v>
          </cell>
          <cell r="Z1648">
            <v>169.6</v>
          </cell>
          <cell r="AA1648">
            <v>3.6999999999999998E-2</v>
          </cell>
          <cell r="AB1648" t="str">
            <v>YES</v>
          </cell>
          <cell r="AC1648">
            <v>175.85</v>
          </cell>
          <cell r="AD1648" t="str">
            <v>I</v>
          </cell>
          <cell r="AE1648" t="e">
            <v>#N/A</v>
          </cell>
          <cell r="AF1648" t="e">
            <v>#N/A</v>
          </cell>
          <cell r="AG1648">
            <v>1</v>
          </cell>
          <cell r="AH1648" t="e">
            <v>#N/A</v>
          </cell>
          <cell r="AI1648">
            <v>0</v>
          </cell>
          <cell r="AJ1648">
            <v>0</v>
          </cell>
          <cell r="AL1648" t="e">
            <v>#N/A</v>
          </cell>
          <cell r="AM1648" t="e">
            <v>#N/A</v>
          </cell>
          <cell r="AN1648" t="str">
            <v/>
          </cell>
          <cell r="AO1648" t="str">
            <v>x</v>
          </cell>
        </row>
        <row r="1649">
          <cell r="B1649" t="str">
            <v>SHKDAABSAKGB,AMGB,ATGB,EOB10</v>
          </cell>
          <cell r="C1649" t="str">
            <v>Kerdi-Drain (Commercial Adaptor Kit)</v>
          </cell>
          <cell r="D1649" t="str">
            <v>KDA/ABS/----10</v>
          </cell>
          <cell r="G1649" t="str">
            <v>EA</v>
          </cell>
          <cell r="J1649" t="str">
            <v>I</v>
          </cell>
          <cell r="K1649">
            <v>26.1</v>
          </cell>
          <cell r="L1649">
            <v>1914.25</v>
          </cell>
          <cell r="M1649">
            <v>0.55000000000000004</v>
          </cell>
          <cell r="N1649">
            <v>861.41249999999991</v>
          </cell>
          <cell r="O1649">
            <v>0.27100000000000002</v>
          </cell>
          <cell r="P1649">
            <v>0</v>
          </cell>
          <cell r="Q1649">
            <v>0</v>
          </cell>
          <cell r="R1649">
            <v>861.68349999999987</v>
          </cell>
          <cell r="S1649">
            <v>1</v>
          </cell>
          <cell r="T1649">
            <v>2.64</v>
          </cell>
          <cell r="U1649">
            <v>2274.84</v>
          </cell>
          <cell r="V1649">
            <v>0.01</v>
          </cell>
          <cell r="X1649">
            <v>2274.85</v>
          </cell>
          <cell r="Y1649">
            <v>0.31129644911652526</v>
          </cell>
          <cell r="Z1649">
            <v>2193.6999999999998</v>
          </cell>
          <cell r="AA1649">
            <v>3.6999999999999998E-2</v>
          </cell>
          <cell r="AB1649" t="str">
            <v>YES</v>
          </cell>
          <cell r="AC1649">
            <v>2274.85</v>
          </cell>
          <cell r="AD1649" t="str">
            <v>I</v>
          </cell>
          <cell r="AE1649" t="e">
            <v>#N/A</v>
          </cell>
          <cell r="AF1649" t="e">
            <v>#N/A</v>
          </cell>
          <cell r="AG1649">
            <v>1</v>
          </cell>
          <cell r="AH1649" t="e">
            <v>#N/A</v>
          </cell>
          <cell r="AI1649">
            <v>0</v>
          </cell>
          <cell r="AJ1649">
            <v>0</v>
          </cell>
          <cell r="AL1649" t="e">
            <v>#N/A</v>
          </cell>
          <cell r="AM1649" t="e">
            <v>#N/A</v>
          </cell>
          <cell r="AN1649" t="str">
            <v/>
          </cell>
          <cell r="AO1649" t="str">
            <v>x</v>
          </cell>
        </row>
        <row r="1650">
          <cell r="B1650" t="str">
            <v>SHKDAABSLAKGB,AMGB,ATGB,EOB10</v>
          </cell>
          <cell r="C1650" t="str">
            <v>Kerdi-Drain (Commercial Adaptor Kit)</v>
          </cell>
          <cell r="D1650" t="str">
            <v>KDA/ABSL/----10</v>
          </cell>
          <cell r="G1650" t="str">
            <v>EA</v>
          </cell>
          <cell r="J1650" t="str">
            <v>I</v>
          </cell>
          <cell r="K1650">
            <v>26.1</v>
          </cell>
          <cell r="L1650">
            <v>1971.22</v>
          </cell>
          <cell r="M1650">
            <v>0.55000000000000004</v>
          </cell>
          <cell r="N1650">
            <v>887.04899999999998</v>
          </cell>
          <cell r="O1650">
            <v>0.27100000000000002</v>
          </cell>
          <cell r="P1650">
            <v>0</v>
          </cell>
          <cell r="Q1650">
            <v>0</v>
          </cell>
          <cell r="R1650">
            <v>887.31999999999994</v>
          </cell>
          <cell r="S1650">
            <v>1</v>
          </cell>
          <cell r="T1650">
            <v>2.64</v>
          </cell>
          <cell r="U1650">
            <v>2342.52</v>
          </cell>
          <cell r="V1650">
            <v>0.03</v>
          </cell>
          <cell r="X1650">
            <v>2342.5500000000002</v>
          </cell>
          <cell r="Y1650">
            <v>0.31130217459217918</v>
          </cell>
          <cell r="Z1650">
            <v>2259</v>
          </cell>
          <cell r="AA1650">
            <v>3.6999999999999998E-2</v>
          </cell>
          <cell r="AB1650" t="str">
            <v>YES</v>
          </cell>
          <cell r="AC1650">
            <v>2342.5500000000002</v>
          </cell>
          <cell r="AD1650" t="str">
            <v>I</v>
          </cell>
          <cell r="AE1650" t="e">
            <v>#N/A</v>
          </cell>
          <cell r="AF1650" t="e">
            <v>#N/A</v>
          </cell>
          <cell r="AG1650">
            <v>1</v>
          </cell>
          <cell r="AH1650" t="e">
            <v>#N/A</v>
          </cell>
          <cell r="AI1650">
            <v>0</v>
          </cell>
          <cell r="AJ1650">
            <v>0</v>
          </cell>
          <cell r="AL1650" t="e">
            <v>#N/A</v>
          </cell>
          <cell r="AM1650" t="e">
            <v>#N/A</v>
          </cell>
          <cell r="AN1650" t="str">
            <v/>
          </cell>
          <cell r="AO1650" t="str">
            <v>x</v>
          </cell>
        </row>
        <row r="1651">
          <cell r="B1651" t="str">
            <v>SHKDAEAKGB,AMGB,ATGB,EOB10</v>
          </cell>
          <cell r="C1651" t="str">
            <v>Kerdi-Drain (Commercial Adaptor Kit)</v>
          </cell>
          <cell r="D1651" t="str">
            <v>KDA/E/----10</v>
          </cell>
          <cell r="G1651" t="str">
            <v>EA</v>
          </cell>
          <cell r="J1651" t="str">
            <v>I</v>
          </cell>
          <cell r="K1651">
            <v>26.1</v>
          </cell>
          <cell r="L1651">
            <v>3232.03</v>
          </cell>
          <cell r="M1651">
            <v>0.55000000000000004</v>
          </cell>
          <cell r="N1651">
            <v>1454.4134999999999</v>
          </cell>
          <cell r="O1651">
            <v>0.27100000000000002</v>
          </cell>
          <cell r="P1651">
            <v>0</v>
          </cell>
          <cell r="Q1651">
            <v>0</v>
          </cell>
          <cell r="R1651">
            <v>1454.6844999999998</v>
          </cell>
          <cell r="S1651">
            <v>1</v>
          </cell>
          <cell r="T1651">
            <v>2.64</v>
          </cell>
          <cell r="U1651">
            <v>3840.37</v>
          </cell>
          <cell r="V1651">
            <v>3.0000000000001137E-2</v>
          </cell>
          <cell r="X1651">
            <v>3840.4</v>
          </cell>
          <cell r="Y1651">
            <v>0.31130066943784279</v>
          </cell>
          <cell r="Z1651">
            <v>3703.4</v>
          </cell>
          <cell r="AA1651">
            <v>3.6999999999999998E-2</v>
          </cell>
          <cell r="AB1651" t="str">
            <v>YES</v>
          </cell>
          <cell r="AC1651">
            <v>3840.4</v>
          </cell>
          <cell r="AD1651" t="str">
            <v>I</v>
          </cell>
          <cell r="AE1651" t="e">
            <v>#N/A</v>
          </cell>
          <cell r="AF1651" t="e">
            <v>#N/A</v>
          </cell>
          <cell r="AG1651">
            <v>1</v>
          </cell>
          <cell r="AH1651" t="e">
            <v>#N/A</v>
          </cell>
          <cell r="AI1651">
            <v>0</v>
          </cell>
          <cell r="AJ1651">
            <v>0</v>
          </cell>
          <cell r="AL1651" t="e">
            <v>#N/A</v>
          </cell>
          <cell r="AM1651" t="e">
            <v>#N/A</v>
          </cell>
          <cell r="AN1651" t="str">
            <v/>
          </cell>
          <cell r="AO1651" t="str">
            <v>x</v>
          </cell>
        </row>
        <row r="1652">
          <cell r="B1652" t="str">
            <v>SHKDARABSAKGB,AMGB,ATGB,EOB10</v>
          </cell>
          <cell r="C1652" t="str">
            <v>Kerdi-Drain (Residential Adaptor Kit)</v>
          </cell>
          <cell r="D1652" t="str">
            <v>KDAR/ABS/----10</v>
          </cell>
          <cell r="G1652" t="str">
            <v>EA</v>
          </cell>
          <cell r="J1652" t="str">
            <v>I</v>
          </cell>
          <cell r="K1652">
            <v>27</v>
          </cell>
          <cell r="L1652">
            <v>891.05</v>
          </cell>
          <cell r="M1652">
            <v>0.55000000000000004</v>
          </cell>
          <cell r="N1652">
            <v>400.97249999999997</v>
          </cell>
          <cell r="O1652">
            <v>0.28000000000000003</v>
          </cell>
          <cell r="P1652">
            <v>0</v>
          </cell>
          <cell r="Q1652">
            <v>0</v>
          </cell>
          <cell r="R1652">
            <v>401.25249999999994</v>
          </cell>
          <cell r="S1652">
            <v>1</v>
          </cell>
          <cell r="T1652">
            <v>2.64</v>
          </cell>
          <cell r="U1652">
            <v>1059.31</v>
          </cell>
          <cell r="V1652">
            <v>-0.01</v>
          </cell>
          <cell r="X1652">
            <v>1059.3</v>
          </cell>
          <cell r="Y1652">
            <v>0.31129047484187683</v>
          </cell>
          <cell r="Z1652">
            <v>1240.3499999999999</v>
          </cell>
          <cell r="AA1652">
            <v>-0.14599999999999999</v>
          </cell>
          <cell r="AB1652" t="str">
            <v>YES</v>
          </cell>
          <cell r="AC1652">
            <v>1059.3</v>
          </cell>
          <cell r="AD1652" t="str">
            <v>I</v>
          </cell>
          <cell r="AE1652" t="e">
            <v>#N/A</v>
          </cell>
          <cell r="AF1652" t="e">
            <v>#N/A</v>
          </cell>
          <cell r="AG1652">
            <v>1</v>
          </cell>
          <cell r="AH1652" t="e">
            <v>#N/A</v>
          </cell>
          <cell r="AI1652">
            <v>0</v>
          </cell>
          <cell r="AJ1652">
            <v>0</v>
          </cell>
          <cell r="AL1652" t="e">
            <v>#N/A</v>
          </cell>
          <cell r="AM1652" t="e">
            <v>#N/A</v>
          </cell>
          <cell r="AN1652" t="str">
            <v/>
          </cell>
          <cell r="AO1652" t="str">
            <v>x</v>
          </cell>
        </row>
        <row r="1653">
          <cell r="B1653" t="str">
            <v>SHKD2ABSE</v>
          </cell>
          <cell r="C1653" t="str">
            <v>Kerdi-Drain</v>
          </cell>
          <cell r="D1653" t="str">
            <v>KD2/ABS/E</v>
          </cell>
          <cell r="G1653" t="str">
            <v>EA</v>
          </cell>
          <cell r="I1653" t="str">
            <v>a</v>
          </cell>
          <cell r="J1653" t="str">
            <v>I</v>
          </cell>
          <cell r="K1653">
            <v>1.8</v>
          </cell>
          <cell r="L1653">
            <v>126.8</v>
          </cell>
          <cell r="M1653">
            <v>0.55000000000000004</v>
          </cell>
          <cell r="N1653">
            <v>57.059999999999995</v>
          </cell>
          <cell r="O1653">
            <v>2.8000000000000004E-2</v>
          </cell>
          <cell r="P1653">
            <v>0</v>
          </cell>
          <cell r="Q1653">
            <v>0</v>
          </cell>
          <cell r="R1653">
            <v>57.087999999999994</v>
          </cell>
          <cell r="S1653">
            <v>1</v>
          </cell>
          <cell r="T1653">
            <v>2.64</v>
          </cell>
          <cell r="U1653">
            <v>150.71</v>
          </cell>
          <cell r="V1653">
            <v>-0.01</v>
          </cell>
          <cell r="X1653">
            <v>150.69999999999999</v>
          </cell>
          <cell r="Y1653">
            <v>0.31123846293056656</v>
          </cell>
          <cell r="Z1653">
            <v>145.35</v>
          </cell>
          <cell r="AA1653">
            <v>3.6999999999999998E-2</v>
          </cell>
          <cell r="AB1653" t="str">
            <v>YES</v>
          </cell>
          <cell r="AC1653">
            <v>150.69999999999999</v>
          </cell>
          <cell r="AD1653" t="str">
            <v>I</v>
          </cell>
          <cell r="AE1653" t="e">
            <v>#N/A</v>
          </cell>
          <cell r="AF1653" t="e">
            <v>#N/A</v>
          </cell>
          <cell r="AG1653">
            <v>1</v>
          </cell>
          <cell r="AH1653" t="e">
            <v>#N/A</v>
          </cell>
          <cell r="AI1653">
            <v>0</v>
          </cell>
          <cell r="AJ1653">
            <v>0</v>
          </cell>
          <cell r="AL1653" t="e">
            <v>#N/A</v>
          </cell>
          <cell r="AM1653" t="e">
            <v>#N/A</v>
          </cell>
          <cell r="AN1653" t="str">
            <v/>
          </cell>
          <cell r="AO1653" t="str">
            <v>x</v>
          </cell>
        </row>
        <row r="1654">
          <cell r="B1654" t="str">
            <v>SHKD2ABSECS</v>
          </cell>
          <cell r="C1654" t="str">
            <v>Kerdi-Drain</v>
          </cell>
          <cell r="D1654" t="str">
            <v>KD2/ABS/ECS</v>
          </cell>
          <cell r="G1654" t="str">
            <v>EA</v>
          </cell>
          <cell r="J1654" t="str">
            <v>I</v>
          </cell>
          <cell r="K1654">
            <v>1.8</v>
          </cell>
          <cell r="L1654">
            <v>126.8</v>
          </cell>
          <cell r="M1654">
            <v>0.55000000000000004</v>
          </cell>
          <cell r="N1654">
            <v>57.059999999999995</v>
          </cell>
          <cell r="O1654">
            <v>2.8000000000000004E-2</v>
          </cell>
          <cell r="P1654">
            <v>0</v>
          </cell>
          <cell r="Q1654">
            <v>0</v>
          </cell>
          <cell r="R1654">
            <v>57.087999999999994</v>
          </cell>
          <cell r="S1654">
            <v>1</v>
          </cell>
          <cell r="T1654">
            <v>2.64</v>
          </cell>
          <cell r="U1654">
            <v>150.71</v>
          </cell>
          <cell r="V1654">
            <v>-0.01</v>
          </cell>
          <cell r="X1654">
            <v>150.69999999999999</v>
          </cell>
          <cell r="Y1654">
            <v>0.31123846293056656</v>
          </cell>
          <cell r="Z1654">
            <v>145.35</v>
          </cell>
          <cell r="AA1654">
            <v>3.6999999999999998E-2</v>
          </cell>
          <cell r="AB1654" t="str">
            <v>YES</v>
          </cell>
          <cell r="AC1654">
            <v>150.69999999999999</v>
          </cell>
          <cell r="AD1654" t="str">
            <v>I</v>
          </cell>
          <cell r="AE1654" t="e">
            <v>#N/A</v>
          </cell>
          <cell r="AF1654" t="e">
            <v>#N/A</v>
          </cell>
          <cell r="AG1654">
            <v>1</v>
          </cell>
          <cell r="AH1654" t="e">
            <v>#N/A</v>
          </cell>
          <cell r="AI1654">
            <v>0</v>
          </cell>
          <cell r="AJ1654">
            <v>0</v>
          </cell>
          <cell r="AL1654" t="e">
            <v>#N/A</v>
          </cell>
          <cell r="AM1654" t="e">
            <v>#N/A</v>
          </cell>
          <cell r="AN1654" t="str">
            <v/>
          </cell>
          <cell r="AO1654" t="str">
            <v>x</v>
          </cell>
        </row>
        <row r="1655">
          <cell r="B1655" t="str">
            <v>SHKD2PVCE</v>
          </cell>
          <cell r="C1655" t="str">
            <v>Kerdi-Drain</v>
          </cell>
          <cell r="D1655" t="str">
            <v>KD2/PVC/E</v>
          </cell>
          <cell r="G1655" t="str">
            <v>EA</v>
          </cell>
          <cell r="H1655" t="str">
            <v>Stock</v>
          </cell>
          <cell r="I1655" t="str">
            <v>a</v>
          </cell>
          <cell r="J1655" t="str">
            <v>I</v>
          </cell>
          <cell r="K1655">
            <v>1.8</v>
          </cell>
          <cell r="L1655">
            <v>126.8</v>
          </cell>
          <cell r="M1655">
            <v>0.55000000000000004</v>
          </cell>
          <cell r="N1655">
            <v>57.059999999999995</v>
          </cell>
          <cell r="O1655">
            <v>2.8000000000000004E-2</v>
          </cell>
          <cell r="P1655">
            <v>0</v>
          </cell>
          <cell r="Q1655">
            <v>0</v>
          </cell>
          <cell r="R1655">
            <v>57.087999999999994</v>
          </cell>
          <cell r="S1655">
            <v>1</v>
          </cell>
          <cell r="T1655">
            <v>2.64</v>
          </cell>
          <cell r="U1655">
            <v>150.71</v>
          </cell>
          <cell r="V1655">
            <v>-0.01</v>
          </cell>
          <cell r="X1655">
            <v>150.69999999999999</v>
          </cell>
          <cell r="Y1655">
            <v>0.31123846293056656</v>
          </cell>
          <cell r="Z1655">
            <v>145.35</v>
          </cell>
          <cell r="AA1655">
            <v>3.6999999999999998E-2</v>
          </cell>
          <cell r="AB1655" t="str">
            <v>YES</v>
          </cell>
          <cell r="AC1655">
            <v>150.69999999999999</v>
          </cell>
          <cell r="AD1655" t="str">
            <v>I</v>
          </cell>
          <cell r="AE1655" t="e">
            <v>#N/A</v>
          </cell>
          <cell r="AF1655" t="e">
            <v>#N/A</v>
          </cell>
          <cell r="AG1655">
            <v>1</v>
          </cell>
          <cell r="AH1655" t="e">
            <v>#N/A</v>
          </cell>
          <cell r="AI1655">
            <v>0</v>
          </cell>
          <cell r="AJ1655">
            <v>0</v>
          </cell>
          <cell r="AL1655" t="e">
            <v>#N/A</v>
          </cell>
          <cell r="AM1655" t="e">
            <v>#N/A</v>
          </cell>
          <cell r="AN1655" t="str">
            <v/>
          </cell>
          <cell r="AO1655" t="str">
            <v>x</v>
          </cell>
        </row>
        <row r="1656">
          <cell r="B1656" t="str">
            <v>SHKD2PVCECS</v>
          </cell>
          <cell r="C1656" t="str">
            <v>Kerdi-Drain</v>
          </cell>
          <cell r="D1656" t="str">
            <v>KD2/PVC/ECS</v>
          </cell>
          <cell r="G1656" t="str">
            <v>EA</v>
          </cell>
          <cell r="J1656" t="str">
            <v>I</v>
          </cell>
          <cell r="K1656">
            <v>2.1800000000000002</v>
          </cell>
          <cell r="L1656">
            <v>126.8</v>
          </cell>
          <cell r="M1656">
            <v>0.55000000000000004</v>
          </cell>
          <cell r="N1656">
            <v>57.059999999999995</v>
          </cell>
          <cell r="O1656">
            <v>3.1800000000000002E-2</v>
          </cell>
          <cell r="P1656">
            <v>0</v>
          </cell>
          <cell r="Q1656">
            <v>0</v>
          </cell>
          <cell r="R1656">
            <v>57.091799999999992</v>
          </cell>
          <cell r="S1656">
            <v>1</v>
          </cell>
          <cell r="T1656">
            <v>2.64</v>
          </cell>
          <cell r="U1656">
            <v>150.72</v>
          </cell>
          <cell r="V1656">
            <v>0.03</v>
          </cell>
          <cell r="X1656">
            <v>150.75</v>
          </cell>
          <cell r="Y1656">
            <v>0.31142107643600198</v>
          </cell>
          <cell r="Z1656">
            <v>145.35</v>
          </cell>
          <cell r="AA1656">
            <v>3.6999999999999998E-2</v>
          </cell>
          <cell r="AB1656" t="str">
            <v>YES</v>
          </cell>
          <cell r="AC1656">
            <v>150.75</v>
          </cell>
          <cell r="AD1656" t="str">
            <v>I</v>
          </cell>
          <cell r="AE1656" t="e">
            <v>#N/A</v>
          </cell>
          <cell r="AF1656" t="e">
            <v>#N/A</v>
          </cell>
          <cell r="AG1656">
            <v>1</v>
          </cell>
          <cell r="AH1656" t="e">
            <v>#N/A</v>
          </cell>
          <cell r="AI1656">
            <v>0</v>
          </cell>
          <cell r="AJ1656">
            <v>0</v>
          </cell>
          <cell r="AL1656" t="e">
            <v>#N/A</v>
          </cell>
          <cell r="AM1656" t="e">
            <v>#N/A</v>
          </cell>
          <cell r="AN1656" t="str">
            <v/>
          </cell>
          <cell r="AO1656" t="str">
            <v>x</v>
          </cell>
        </row>
        <row r="1657">
          <cell r="B1657" t="str">
            <v>SHKD2ABS6E</v>
          </cell>
          <cell r="C1657" t="str">
            <v>Kerdi-Drain</v>
          </cell>
          <cell r="D1657" t="str">
            <v>KD2/ABS/6E</v>
          </cell>
          <cell r="G1657" t="str">
            <v>EA</v>
          </cell>
          <cell r="I1657" t="str">
            <v>a</v>
          </cell>
          <cell r="J1657" t="str">
            <v>I</v>
          </cell>
          <cell r="K1657">
            <v>2.2400000000000002</v>
          </cell>
          <cell r="L1657">
            <v>144.69999999999999</v>
          </cell>
          <cell r="M1657">
            <v>0.55000000000000004</v>
          </cell>
          <cell r="N1657">
            <v>65.114999999999995</v>
          </cell>
          <cell r="O1657">
            <v>3.2400000000000005E-2</v>
          </cell>
          <cell r="P1657">
            <v>0</v>
          </cell>
          <cell r="Q1657">
            <v>0</v>
          </cell>
          <cell r="R1657">
            <v>65.14739999999999</v>
          </cell>
          <cell r="S1657">
            <v>1</v>
          </cell>
          <cell r="T1657">
            <v>2.64</v>
          </cell>
          <cell r="U1657">
            <v>171.99</v>
          </cell>
          <cell r="V1657">
            <v>1.0000000000005116E-2</v>
          </cell>
          <cell r="X1657">
            <v>172</v>
          </cell>
          <cell r="Y1657">
            <v>0.31133826638477818</v>
          </cell>
          <cell r="Z1657">
            <v>165.85</v>
          </cell>
          <cell r="AA1657">
            <v>3.6999999999999998E-2</v>
          </cell>
          <cell r="AB1657" t="str">
            <v>YES</v>
          </cell>
          <cell r="AC1657">
            <v>172</v>
          </cell>
          <cell r="AD1657" t="str">
            <v>I</v>
          </cell>
          <cell r="AE1657" t="e">
            <v>#N/A</v>
          </cell>
          <cell r="AF1657" t="e">
            <v>#N/A</v>
          </cell>
          <cell r="AG1657">
            <v>1</v>
          </cell>
          <cell r="AH1657" t="e">
            <v>#N/A</v>
          </cell>
          <cell r="AI1657">
            <v>0</v>
          </cell>
          <cell r="AJ1657">
            <v>0</v>
          </cell>
          <cell r="AL1657" t="e">
            <v>#N/A</v>
          </cell>
          <cell r="AM1657" t="e">
            <v>#N/A</v>
          </cell>
          <cell r="AN1657" t="str">
            <v/>
          </cell>
          <cell r="AO1657" t="str">
            <v>x</v>
          </cell>
        </row>
        <row r="1658">
          <cell r="B1658" t="str">
            <v>SHKD2PVC6E</v>
          </cell>
          <cell r="C1658" t="str">
            <v>Kerdi-Drain</v>
          </cell>
          <cell r="D1658" t="str">
            <v>KD2/PVC/6E</v>
          </cell>
          <cell r="G1658" t="str">
            <v>EA</v>
          </cell>
          <cell r="I1658" t="str">
            <v>a</v>
          </cell>
          <cell r="J1658" t="str">
            <v>I</v>
          </cell>
          <cell r="K1658">
            <v>2.2400000000000002</v>
          </cell>
          <cell r="L1658">
            <v>144.69999999999999</v>
          </cell>
          <cell r="M1658">
            <v>0.55000000000000004</v>
          </cell>
          <cell r="N1658">
            <v>65.114999999999995</v>
          </cell>
          <cell r="O1658">
            <v>3.2400000000000005E-2</v>
          </cell>
          <cell r="P1658">
            <v>0</v>
          </cell>
          <cell r="Q1658">
            <v>0</v>
          </cell>
          <cell r="R1658">
            <v>65.14739999999999</v>
          </cell>
          <cell r="S1658">
            <v>1</v>
          </cell>
          <cell r="T1658">
            <v>2.64</v>
          </cell>
          <cell r="U1658">
            <v>171.99</v>
          </cell>
          <cell r="V1658">
            <v>1.0000000000005116E-2</v>
          </cell>
          <cell r="X1658">
            <v>172</v>
          </cell>
          <cell r="Y1658">
            <v>0.31133826638477818</v>
          </cell>
          <cell r="Z1658">
            <v>165.85</v>
          </cell>
          <cell r="AA1658">
            <v>3.6999999999999998E-2</v>
          </cell>
          <cell r="AB1658" t="str">
            <v>YES</v>
          </cell>
          <cell r="AC1658">
            <v>172</v>
          </cell>
          <cell r="AD1658" t="str">
            <v>I</v>
          </cell>
          <cell r="AE1658" t="e">
            <v>#N/A</v>
          </cell>
          <cell r="AF1658" t="e">
            <v>#N/A</v>
          </cell>
          <cell r="AG1658">
            <v>1</v>
          </cell>
          <cell r="AH1658" t="e">
            <v>#N/A</v>
          </cell>
          <cell r="AI1658">
            <v>0</v>
          </cell>
          <cell r="AJ1658">
            <v>0</v>
          </cell>
          <cell r="AL1658" t="e">
            <v>#N/A</v>
          </cell>
          <cell r="AM1658" t="e">
            <v>#N/A</v>
          </cell>
          <cell r="AN1658" t="str">
            <v/>
          </cell>
          <cell r="AO1658" t="str">
            <v>x</v>
          </cell>
        </row>
        <row r="1659">
          <cell r="B1659" t="str">
            <v>SHKD2ABS6RE</v>
          </cell>
          <cell r="C1659" t="str">
            <v>Kerdi-Drain</v>
          </cell>
          <cell r="D1659" t="str">
            <v>KD2/ABS/6RE</v>
          </cell>
          <cell r="G1659" t="str">
            <v>EA</v>
          </cell>
          <cell r="I1659" t="str">
            <v>a</v>
          </cell>
          <cell r="J1659" t="str">
            <v>I</v>
          </cell>
          <cell r="K1659">
            <v>2.2400000000000002</v>
          </cell>
          <cell r="L1659">
            <v>144.69999999999999</v>
          </cell>
          <cell r="M1659">
            <v>0.55000000000000004</v>
          </cell>
          <cell r="N1659">
            <v>65.114999999999995</v>
          </cell>
          <cell r="O1659">
            <v>3.2400000000000005E-2</v>
          </cell>
          <cell r="P1659">
            <v>0</v>
          </cell>
          <cell r="Q1659">
            <v>0</v>
          </cell>
          <cell r="R1659">
            <v>65.14739999999999</v>
          </cell>
          <cell r="S1659">
            <v>1</v>
          </cell>
          <cell r="T1659">
            <v>2.64</v>
          </cell>
          <cell r="U1659">
            <v>171.99</v>
          </cell>
          <cell r="V1659">
            <v>1.0000000000005116E-2</v>
          </cell>
          <cell r="X1659">
            <v>172</v>
          </cell>
          <cell r="Y1659">
            <v>0.31133826638477818</v>
          </cell>
          <cell r="Z1659">
            <v>165.85</v>
          </cell>
          <cell r="AA1659">
            <v>3.6999999999999998E-2</v>
          </cell>
          <cell r="AB1659" t="str">
            <v>YES</v>
          </cell>
          <cell r="AC1659">
            <v>172</v>
          </cell>
          <cell r="AD1659" t="str">
            <v>I</v>
          </cell>
          <cell r="AE1659" t="e">
            <v>#N/A</v>
          </cell>
          <cell r="AF1659" t="e">
            <v>#N/A</v>
          </cell>
          <cell r="AG1659">
            <v>1</v>
          </cell>
          <cell r="AH1659" t="e">
            <v>#N/A</v>
          </cell>
          <cell r="AI1659">
            <v>0</v>
          </cell>
          <cell r="AJ1659">
            <v>0</v>
          </cell>
          <cell r="AL1659" t="e">
            <v>#N/A</v>
          </cell>
          <cell r="AM1659" t="e">
            <v>#N/A</v>
          </cell>
          <cell r="AN1659" t="str">
            <v/>
          </cell>
          <cell r="AO1659" t="str">
            <v>x</v>
          </cell>
        </row>
        <row r="1660">
          <cell r="B1660" t="str">
            <v>SHKD2PVC6RE</v>
          </cell>
          <cell r="C1660" t="str">
            <v>Kerdi-Drain</v>
          </cell>
          <cell r="D1660" t="str">
            <v>KD2/PVC/6RE</v>
          </cell>
          <cell r="G1660" t="str">
            <v>EA</v>
          </cell>
          <cell r="I1660" t="str">
            <v>a</v>
          </cell>
          <cell r="J1660" t="str">
            <v>I</v>
          </cell>
          <cell r="K1660">
            <v>2.2400000000000002</v>
          </cell>
          <cell r="L1660">
            <v>144.69999999999999</v>
          </cell>
          <cell r="M1660">
            <v>0.55000000000000004</v>
          </cell>
          <cell r="N1660">
            <v>65.114999999999995</v>
          </cell>
          <cell r="O1660">
            <v>3.2400000000000005E-2</v>
          </cell>
          <cell r="P1660">
            <v>0</v>
          </cell>
          <cell r="Q1660">
            <v>0</v>
          </cell>
          <cell r="R1660">
            <v>65.14739999999999</v>
          </cell>
          <cell r="S1660">
            <v>1</v>
          </cell>
          <cell r="T1660">
            <v>2.64</v>
          </cell>
          <cell r="U1660">
            <v>171.99</v>
          </cell>
          <cell r="V1660">
            <v>1.0000000000005116E-2</v>
          </cell>
          <cell r="X1660">
            <v>172</v>
          </cell>
          <cell r="Y1660">
            <v>0.31133826638477818</v>
          </cell>
          <cell r="Z1660">
            <v>165.85</v>
          </cell>
          <cell r="AA1660">
            <v>3.6999999999999998E-2</v>
          </cell>
          <cell r="AB1660" t="str">
            <v>YES</v>
          </cell>
          <cell r="AC1660">
            <v>172</v>
          </cell>
          <cell r="AD1660" t="str">
            <v>I</v>
          </cell>
          <cell r="AE1660" t="e">
            <v>#N/A</v>
          </cell>
          <cell r="AF1660" t="e">
            <v>#N/A</v>
          </cell>
          <cell r="AG1660">
            <v>1</v>
          </cell>
          <cell r="AH1660" t="e">
            <v>#N/A</v>
          </cell>
          <cell r="AI1660">
            <v>0</v>
          </cell>
          <cell r="AJ1660">
            <v>0</v>
          </cell>
          <cell r="AL1660" t="e">
            <v>#N/A</v>
          </cell>
          <cell r="AM1660" t="e">
            <v>#N/A</v>
          </cell>
          <cell r="AN1660" t="str">
            <v/>
          </cell>
          <cell r="AO1660" t="str">
            <v>x</v>
          </cell>
        </row>
        <row r="1661">
          <cell r="B1661" t="str">
            <v>SHKD3ABS6E</v>
          </cell>
          <cell r="C1661" t="str">
            <v>Kerdi-Drain</v>
          </cell>
          <cell r="D1661" t="str">
            <v>KD3/ABS/6E</v>
          </cell>
          <cell r="G1661" t="str">
            <v>EA</v>
          </cell>
          <cell r="I1661" t="str">
            <v>a</v>
          </cell>
          <cell r="J1661" t="str">
            <v>I</v>
          </cell>
          <cell r="K1661">
            <v>2.2400000000000002</v>
          </cell>
          <cell r="L1661">
            <v>154.38999999999999</v>
          </cell>
          <cell r="M1661">
            <v>0.55000000000000004</v>
          </cell>
          <cell r="N1661">
            <v>69.475499999999982</v>
          </cell>
          <cell r="O1661">
            <v>3.2400000000000005E-2</v>
          </cell>
          <cell r="P1661">
            <v>0</v>
          </cell>
          <cell r="Q1661">
            <v>0</v>
          </cell>
          <cell r="R1661">
            <v>69.507899999999978</v>
          </cell>
          <cell r="S1661">
            <v>1</v>
          </cell>
          <cell r="T1661">
            <v>2.64</v>
          </cell>
          <cell r="U1661">
            <v>183.5</v>
          </cell>
          <cell r="V1661">
            <v>0</v>
          </cell>
          <cell r="X1661">
            <v>183.5</v>
          </cell>
          <cell r="Y1661">
            <v>0.31129155313351531</v>
          </cell>
          <cell r="Z1661">
            <v>176.95</v>
          </cell>
          <cell r="AA1661">
            <v>3.6999999999999998E-2</v>
          </cell>
          <cell r="AB1661" t="str">
            <v>YES</v>
          </cell>
          <cell r="AC1661">
            <v>183.5</v>
          </cell>
          <cell r="AD1661" t="str">
            <v>I</v>
          </cell>
          <cell r="AE1661" t="e">
            <v>#N/A</v>
          </cell>
          <cell r="AF1661" t="e">
            <v>#N/A</v>
          </cell>
          <cell r="AG1661">
            <v>1</v>
          </cell>
          <cell r="AH1661" t="e">
            <v>#N/A</v>
          </cell>
          <cell r="AI1661">
            <v>0</v>
          </cell>
          <cell r="AJ1661">
            <v>0</v>
          </cell>
          <cell r="AL1661" t="e">
            <v>#N/A</v>
          </cell>
          <cell r="AM1661" t="e">
            <v>#N/A</v>
          </cell>
          <cell r="AN1661" t="str">
            <v/>
          </cell>
          <cell r="AO1661" t="str">
            <v>x</v>
          </cell>
        </row>
        <row r="1662">
          <cell r="B1662" t="str">
            <v>SHKD3PVC6E</v>
          </cell>
          <cell r="C1662" t="str">
            <v>Kerdi-Drain</v>
          </cell>
          <cell r="D1662" t="str">
            <v>KD3/PVC/6E</v>
          </cell>
          <cell r="G1662" t="str">
            <v>EA</v>
          </cell>
          <cell r="I1662" t="str">
            <v>a</v>
          </cell>
          <cell r="J1662" t="str">
            <v>I</v>
          </cell>
          <cell r="K1662">
            <v>2.2400000000000002</v>
          </cell>
          <cell r="L1662">
            <v>154.38999999999999</v>
          </cell>
          <cell r="M1662">
            <v>0.55000000000000004</v>
          </cell>
          <cell r="N1662">
            <v>69.475499999999982</v>
          </cell>
          <cell r="O1662">
            <v>3.2400000000000005E-2</v>
          </cell>
          <cell r="P1662">
            <v>0</v>
          </cell>
          <cell r="Q1662">
            <v>0</v>
          </cell>
          <cell r="R1662">
            <v>69.507899999999978</v>
          </cell>
          <cell r="S1662">
            <v>1</v>
          </cell>
          <cell r="T1662">
            <v>2.64</v>
          </cell>
          <cell r="U1662">
            <v>183.5</v>
          </cell>
          <cell r="V1662">
            <v>0</v>
          </cell>
          <cell r="X1662">
            <v>183.5</v>
          </cell>
          <cell r="Y1662">
            <v>0.31129155313351531</v>
          </cell>
          <cell r="Z1662">
            <v>176.95</v>
          </cell>
          <cell r="AA1662">
            <v>3.6999999999999998E-2</v>
          </cell>
          <cell r="AB1662" t="str">
            <v>YES</v>
          </cell>
          <cell r="AC1662">
            <v>183.5</v>
          </cell>
          <cell r="AD1662" t="str">
            <v>I</v>
          </cell>
          <cell r="AE1662" t="e">
            <v>#N/A</v>
          </cell>
          <cell r="AF1662" t="e">
            <v>#N/A</v>
          </cell>
          <cell r="AG1662">
            <v>1</v>
          </cell>
          <cell r="AH1662" t="e">
            <v>#N/A</v>
          </cell>
          <cell r="AI1662">
            <v>0</v>
          </cell>
          <cell r="AJ1662">
            <v>0</v>
          </cell>
          <cell r="AL1662" t="e">
            <v>#N/A</v>
          </cell>
          <cell r="AM1662" t="e">
            <v>#N/A</v>
          </cell>
          <cell r="AN1662" t="str">
            <v/>
          </cell>
          <cell r="AO1662" t="str">
            <v>x</v>
          </cell>
        </row>
        <row r="1663">
          <cell r="B1663" t="str">
            <v>SHKD3ABS6RE</v>
          </cell>
          <cell r="C1663" t="str">
            <v>Kerdi-Drain</v>
          </cell>
          <cell r="D1663" t="str">
            <v>KD3/ABS/6RE</v>
          </cell>
          <cell r="G1663" t="str">
            <v>EA</v>
          </cell>
          <cell r="I1663" t="str">
            <v>a</v>
          </cell>
          <cell r="J1663" t="str">
            <v>I</v>
          </cell>
          <cell r="K1663">
            <v>2.2400000000000002</v>
          </cell>
          <cell r="L1663">
            <v>154.38999999999999</v>
          </cell>
          <cell r="M1663">
            <v>0.55000000000000004</v>
          </cell>
          <cell r="N1663">
            <v>69.475499999999982</v>
          </cell>
          <cell r="O1663">
            <v>3.2400000000000005E-2</v>
          </cell>
          <cell r="P1663">
            <v>0</v>
          </cell>
          <cell r="Q1663">
            <v>0</v>
          </cell>
          <cell r="R1663">
            <v>69.507899999999978</v>
          </cell>
          <cell r="S1663">
            <v>1</v>
          </cell>
          <cell r="T1663">
            <v>2.64</v>
          </cell>
          <cell r="U1663">
            <v>183.5</v>
          </cell>
          <cell r="V1663">
            <v>0</v>
          </cell>
          <cell r="X1663">
            <v>183.5</v>
          </cell>
          <cell r="Y1663">
            <v>0.31129155313351531</v>
          </cell>
          <cell r="Z1663">
            <v>176.95</v>
          </cell>
          <cell r="AA1663">
            <v>3.6999999999999998E-2</v>
          </cell>
          <cell r="AB1663" t="str">
            <v>YES</v>
          </cell>
          <cell r="AC1663">
            <v>183.5</v>
          </cell>
          <cell r="AD1663" t="str">
            <v>I</v>
          </cell>
          <cell r="AE1663" t="e">
            <v>#N/A</v>
          </cell>
          <cell r="AF1663" t="e">
            <v>#N/A</v>
          </cell>
          <cell r="AG1663">
            <v>1</v>
          </cell>
          <cell r="AH1663" t="e">
            <v>#N/A</v>
          </cell>
          <cell r="AI1663">
            <v>0</v>
          </cell>
          <cell r="AJ1663">
            <v>0</v>
          </cell>
          <cell r="AL1663" t="e">
            <v>#N/A</v>
          </cell>
          <cell r="AM1663" t="e">
            <v>#N/A</v>
          </cell>
          <cell r="AN1663" t="str">
            <v/>
          </cell>
          <cell r="AO1663" t="str">
            <v>x</v>
          </cell>
        </row>
        <row r="1664">
          <cell r="B1664" t="str">
            <v>SHKD3PVC6RE</v>
          </cell>
          <cell r="C1664" t="str">
            <v>Kerdi-Drain</v>
          </cell>
          <cell r="D1664" t="str">
            <v>KD3/PVC/6RE</v>
          </cell>
          <cell r="G1664" t="str">
            <v>EA</v>
          </cell>
          <cell r="I1664" t="str">
            <v>a</v>
          </cell>
          <cell r="J1664" t="str">
            <v>I</v>
          </cell>
          <cell r="K1664">
            <v>2.2400000000000002</v>
          </cell>
          <cell r="L1664">
            <v>154.38999999999999</v>
          </cell>
          <cell r="M1664">
            <v>0.55000000000000004</v>
          </cell>
          <cell r="N1664">
            <v>69.475499999999982</v>
          </cell>
          <cell r="O1664">
            <v>3.2400000000000005E-2</v>
          </cell>
          <cell r="P1664">
            <v>0</v>
          </cell>
          <cell r="Q1664">
            <v>0</v>
          </cell>
          <cell r="R1664">
            <v>69.507899999999978</v>
          </cell>
          <cell r="S1664">
            <v>1</v>
          </cell>
          <cell r="T1664">
            <v>2.64</v>
          </cell>
          <cell r="U1664">
            <v>183.5</v>
          </cell>
          <cell r="V1664">
            <v>0</v>
          </cell>
          <cell r="X1664">
            <v>183.5</v>
          </cell>
          <cell r="Y1664">
            <v>0.31129155313351531</v>
          </cell>
          <cell r="Z1664">
            <v>176.95</v>
          </cell>
          <cell r="AA1664">
            <v>3.6999999999999998E-2</v>
          </cell>
          <cell r="AB1664" t="str">
            <v>YES</v>
          </cell>
          <cell r="AC1664">
            <v>183.5</v>
          </cell>
          <cell r="AD1664" t="str">
            <v>I</v>
          </cell>
          <cell r="AE1664" t="e">
            <v>#N/A</v>
          </cell>
          <cell r="AF1664" t="e">
            <v>#N/A</v>
          </cell>
          <cell r="AG1664">
            <v>1</v>
          </cell>
          <cell r="AH1664" t="e">
            <v>#N/A</v>
          </cell>
          <cell r="AI1664">
            <v>0</v>
          </cell>
          <cell r="AJ1664">
            <v>0</v>
          </cell>
          <cell r="AL1664" t="e">
            <v>#N/A</v>
          </cell>
          <cell r="AM1664" t="e">
            <v>#N/A</v>
          </cell>
          <cell r="AN1664" t="str">
            <v/>
          </cell>
          <cell r="AO1664" t="str">
            <v>x</v>
          </cell>
        </row>
        <row r="1665">
          <cell r="B1665" t="str">
            <v>SHKD2EE</v>
          </cell>
          <cell r="C1665" t="str">
            <v>Kerdi-Drain</v>
          </cell>
          <cell r="D1665" t="str">
            <v>KD2/E/E</v>
          </cell>
          <cell r="G1665" t="str">
            <v>EA</v>
          </cell>
          <cell r="I1665" t="str">
            <v>a</v>
          </cell>
          <cell r="J1665" t="str">
            <v>I</v>
          </cell>
          <cell r="K1665">
            <v>1.8</v>
          </cell>
          <cell r="L1665">
            <v>265.76</v>
          </cell>
          <cell r="M1665">
            <v>0.55000000000000004</v>
          </cell>
          <cell r="N1665">
            <v>119.59199999999998</v>
          </cell>
          <cell r="O1665">
            <v>2.8000000000000004E-2</v>
          </cell>
          <cell r="P1665">
            <v>0</v>
          </cell>
          <cell r="Q1665">
            <v>0</v>
          </cell>
          <cell r="R1665">
            <v>119.61999999999999</v>
          </cell>
          <cell r="S1665">
            <v>1</v>
          </cell>
          <cell r="T1665">
            <v>2.64</v>
          </cell>
          <cell r="U1665">
            <v>315.8</v>
          </cell>
          <cell r="V1665">
            <v>0</v>
          </cell>
          <cell r="X1665">
            <v>315.8</v>
          </cell>
          <cell r="Y1665">
            <v>0.31130174448730513</v>
          </cell>
          <cell r="Z1665">
            <v>304.55</v>
          </cell>
          <cell r="AA1665">
            <v>3.6999999999999998E-2</v>
          </cell>
          <cell r="AB1665" t="str">
            <v>YES</v>
          </cell>
          <cell r="AC1665">
            <v>315.8</v>
          </cell>
          <cell r="AD1665" t="str">
            <v>I</v>
          </cell>
          <cell r="AE1665" t="e">
            <v>#N/A</v>
          </cell>
          <cell r="AF1665" t="e">
            <v>#N/A</v>
          </cell>
          <cell r="AG1665">
            <v>1</v>
          </cell>
          <cell r="AH1665" t="e">
            <v>#N/A</v>
          </cell>
          <cell r="AI1665">
            <v>0</v>
          </cell>
          <cell r="AJ1665">
            <v>0</v>
          </cell>
          <cell r="AL1665" t="e">
            <v>#N/A</v>
          </cell>
          <cell r="AM1665" t="e">
            <v>#N/A</v>
          </cell>
          <cell r="AN1665" t="str">
            <v/>
          </cell>
          <cell r="AO1665" t="str">
            <v>x</v>
          </cell>
        </row>
        <row r="1666">
          <cell r="B1666" t="str">
            <v>SHKD2EECS</v>
          </cell>
          <cell r="C1666" t="str">
            <v>Kerdi-Drain</v>
          </cell>
          <cell r="D1666" t="str">
            <v>KD2/E/ECS</v>
          </cell>
          <cell r="G1666" t="str">
            <v>EA</v>
          </cell>
          <cell r="J1666" t="str">
            <v>I</v>
          </cell>
          <cell r="K1666">
            <v>1.8</v>
          </cell>
          <cell r="L1666">
            <v>265.76</v>
          </cell>
          <cell r="M1666">
            <v>0.55000000000000004</v>
          </cell>
          <cell r="N1666">
            <v>119.59199999999998</v>
          </cell>
          <cell r="O1666">
            <v>2.8000000000000004E-2</v>
          </cell>
          <cell r="P1666">
            <v>0</v>
          </cell>
          <cell r="Q1666">
            <v>0</v>
          </cell>
          <cell r="R1666">
            <v>119.61999999999999</v>
          </cell>
          <cell r="S1666">
            <v>1</v>
          </cell>
          <cell r="T1666">
            <v>2.64</v>
          </cell>
          <cell r="U1666">
            <v>315.8</v>
          </cell>
          <cell r="V1666">
            <v>0</v>
          </cell>
          <cell r="X1666">
            <v>315.8</v>
          </cell>
          <cell r="Y1666">
            <v>0.31130174448730513</v>
          </cell>
          <cell r="Z1666">
            <v>304.55</v>
          </cell>
          <cell r="AA1666">
            <v>3.6999999999999998E-2</v>
          </cell>
          <cell r="AB1666" t="str">
            <v>YES</v>
          </cell>
          <cell r="AC1666">
            <v>315.8</v>
          </cell>
          <cell r="AD1666" t="str">
            <v>I</v>
          </cell>
          <cell r="AE1666" t="e">
            <v>#N/A</v>
          </cell>
          <cell r="AF1666" t="e">
            <v>#N/A</v>
          </cell>
          <cell r="AG1666">
            <v>1</v>
          </cell>
          <cell r="AH1666" t="e">
            <v>#N/A</v>
          </cell>
          <cell r="AI1666">
            <v>0</v>
          </cell>
          <cell r="AJ1666">
            <v>0</v>
          </cell>
          <cell r="AL1666" t="e">
            <v>#N/A</v>
          </cell>
          <cell r="AM1666" t="e">
            <v>#N/A</v>
          </cell>
          <cell r="AN1666" t="str">
            <v/>
          </cell>
          <cell r="AO1666" t="str">
            <v>x</v>
          </cell>
        </row>
        <row r="1667">
          <cell r="B1667" t="str">
            <v>SHKD2E6E</v>
          </cell>
          <cell r="C1667" t="str">
            <v>Kerdi-Drain</v>
          </cell>
          <cell r="D1667" t="str">
            <v>KD2/E/6E</v>
          </cell>
          <cell r="G1667" t="str">
            <v>EA</v>
          </cell>
          <cell r="I1667" t="str">
            <v>a</v>
          </cell>
          <cell r="J1667" t="str">
            <v>I</v>
          </cell>
          <cell r="K1667">
            <v>2.2400000000000002</v>
          </cell>
          <cell r="L1667">
            <v>283.66000000000003</v>
          </cell>
          <cell r="M1667">
            <v>0.55000000000000004</v>
          </cell>
          <cell r="N1667">
            <v>127.64700000000001</v>
          </cell>
          <cell r="O1667">
            <v>3.2400000000000005E-2</v>
          </cell>
          <cell r="P1667">
            <v>0</v>
          </cell>
          <cell r="Q1667">
            <v>0</v>
          </cell>
          <cell r="R1667">
            <v>127.6794</v>
          </cell>
          <cell r="S1667">
            <v>1</v>
          </cell>
          <cell r="T1667">
            <v>2.64</v>
          </cell>
          <cell r="U1667">
            <v>337.07</v>
          </cell>
          <cell r="V1667">
            <v>3.0000000000001137E-2</v>
          </cell>
          <cell r="X1667">
            <v>337.1</v>
          </cell>
          <cell r="Y1667">
            <v>0.31134866912974307</v>
          </cell>
          <cell r="Z1667">
            <v>325.05</v>
          </cell>
          <cell r="AA1667">
            <v>3.6999999999999998E-2</v>
          </cell>
          <cell r="AB1667" t="str">
            <v>YES</v>
          </cell>
          <cell r="AC1667">
            <v>337.1</v>
          </cell>
          <cell r="AD1667" t="str">
            <v>I</v>
          </cell>
          <cell r="AE1667" t="e">
            <v>#N/A</v>
          </cell>
          <cell r="AF1667" t="e">
            <v>#N/A</v>
          </cell>
          <cell r="AG1667">
            <v>1</v>
          </cell>
          <cell r="AH1667" t="e">
            <v>#N/A</v>
          </cell>
          <cell r="AI1667">
            <v>0</v>
          </cell>
          <cell r="AJ1667">
            <v>0</v>
          </cell>
          <cell r="AL1667" t="e">
            <v>#N/A</v>
          </cell>
          <cell r="AM1667" t="e">
            <v>#N/A</v>
          </cell>
          <cell r="AN1667" t="str">
            <v/>
          </cell>
          <cell r="AO1667" t="str">
            <v>x</v>
          </cell>
        </row>
        <row r="1668">
          <cell r="B1668" t="str">
            <v>SHKD2E6RE</v>
          </cell>
          <cell r="C1668" t="str">
            <v>Kerdi-Drain</v>
          </cell>
          <cell r="D1668" t="str">
            <v>KD2/E/6RE</v>
          </cell>
          <cell r="G1668" t="str">
            <v>EA</v>
          </cell>
          <cell r="I1668" t="str">
            <v>a</v>
          </cell>
          <cell r="J1668" t="str">
            <v>I</v>
          </cell>
          <cell r="K1668">
            <v>2.2400000000000002</v>
          </cell>
          <cell r="L1668">
            <v>283.66000000000003</v>
          </cell>
          <cell r="M1668">
            <v>0.55000000000000004</v>
          </cell>
          <cell r="N1668">
            <v>127.64700000000001</v>
          </cell>
          <cell r="O1668">
            <v>3.2400000000000005E-2</v>
          </cell>
          <cell r="P1668">
            <v>0</v>
          </cell>
          <cell r="Q1668">
            <v>0</v>
          </cell>
          <cell r="R1668">
            <v>127.6794</v>
          </cell>
          <cell r="S1668">
            <v>1</v>
          </cell>
          <cell r="T1668">
            <v>2.64</v>
          </cell>
          <cell r="U1668">
            <v>337.07</v>
          </cell>
          <cell r="V1668">
            <v>3.0000000000001137E-2</v>
          </cell>
          <cell r="X1668">
            <v>337.1</v>
          </cell>
          <cell r="Y1668">
            <v>0.31134866912974307</v>
          </cell>
          <cell r="Z1668">
            <v>325.05</v>
          </cell>
          <cell r="AA1668">
            <v>3.6999999999999998E-2</v>
          </cell>
          <cell r="AB1668" t="str">
            <v>YES</v>
          </cell>
          <cell r="AC1668">
            <v>337.1</v>
          </cell>
          <cell r="AD1668" t="str">
            <v>I</v>
          </cell>
          <cell r="AE1668" t="e">
            <v>#N/A</v>
          </cell>
          <cell r="AF1668" t="e">
            <v>#N/A</v>
          </cell>
          <cell r="AG1668">
            <v>1</v>
          </cell>
          <cell r="AH1668" t="e">
            <v>#N/A</v>
          </cell>
          <cell r="AI1668">
            <v>0</v>
          </cell>
          <cell r="AJ1668">
            <v>0</v>
          </cell>
          <cell r="AL1668" t="e">
            <v>#N/A</v>
          </cell>
          <cell r="AM1668" t="e">
            <v>#N/A</v>
          </cell>
          <cell r="AN1668" t="str">
            <v/>
          </cell>
          <cell r="AO1668" t="str">
            <v>x</v>
          </cell>
        </row>
        <row r="1669">
          <cell r="B1669" t="str">
            <v>SHKD3E6E</v>
          </cell>
          <cell r="C1669" t="str">
            <v>Kerdi-Drain</v>
          </cell>
          <cell r="D1669" t="str">
            <v>KD3/E/6E</v>
          </cell>
          <cell r="G1669" t="str">
            <v>EA</v>
          </cell>
          <cell r="I1669" t="str">
            <v>a</v>
          </cell>
          <cell r="J1669" t="str">
            <v>I</v>
          </cell>
          <cell r="K1669">
            <v>2.2400000000000002</v>
          </cell>
          <cell r="L1669">
            <v>283.66000000000003</v>
          </cell>
          <cell r="M1669">
            <v>0.55000000000000004</v>
          </cell>
          <cell r="N1669">
            <v>127.64700000000001</v>
          </cell>
          <cell r="O1669">
            <v>3.2400000000000005E-2</v>
          </cell>
          <cell r="P1669">
            <v>0</v>
          </cell>
          <cell r="Q1669">
            <v>0</v>
          </cell>
          <cell r="R1669">
            <v>127.6794</v>
          </cell>
          <cell r="S1669">
            <v>1</v>
          </cell>
          <cell r="T1669">
            <v>2.64</v>
          </cell>
          <cell r="U1669">
            <v>337.07</v>
          </cell>
          <cell r="V1669">
            <v>3.0000000000001137E-2</v>
          </cell>
          <cell r="X1669">
            <v>337.1</v>
          </cell>
          <cell r="Y1669">
            <v>0.31134866912974307</v>
          </cell>
          <cell r="Z1669">
            <v>325.05</v>
          </cell>
          <cell r="AA1669">
            <v>3.6999999999999998E-2</v>
          </cell>
          <cell r="AB1669" t="str">
            <v>YES</v>
          </cell>
          <cell r="AC1669">
            <v>337.1</v>
          </cell>
          <cell r="AD1669" t="str">
            <v>I</v>
          </cell>
          <cell r="AE1669" t="e">
            <v>#N/A</v>
          </cell>
          <cell r="AF1669" t="e">
            <v>#N/A</v>
          </cell>
          <cell r="AG1669">
            <v>1</v>
          </cell>
          <cell r="AH1669" t="e">
            <v>#N/A</v>
          </cell>
          <cell r="AI1669">
            <v>0</v>
          </cell>
          <cell r="AJ1669">
            <v>0</v>
          </cell>
          <cell r="AL1669" t="e">
            <v>#N/A</v>
          </cell>
          <cell r="AM1669" t="e">
            <v>#N/A</v>
          </cell>
          <cell r="AN1669" t="str">
            <v/>
          </cell>
          <cell r="AO1669" t="str">
            <v>x</v>
          </cell>
        </row>
        <row r="1670">
          <cell r="B1670" t="str">
            <v>SHKD3E6RE</v>
          </cell>
          <cell r="C1670" t="str">
            <v>Kerdi-Drain</v>
          </cell>
          <cell r="D1670" t="str">
            <v>KD3/E/6RE</v>
          </cell>
          <cell r="G1670" t="str">
            <v>EA</v>
          </cell>
          <cell r="I1670" t="str">
            <v>a</v>
          </cell>
          <cell r="J1670" t="str">
            <v>I</v>
          </cell>
          <cell r="K1670">
            <v>2.2400000000000002</v>
          </cell>
          <cell r="L1670">
            <v>283.66000000000003</v>
          </cell>
          <cell r="M1670">
            <v>0.55000000000000004</v>
          </cell>
          <cell r="N1670">
            <v>127.64700000000001</v>
          </cell>
          <cell r="O1670">
            <v>3.2400000000000005E-2</v>
          </cell>
          <cell r="P1670">
            <v>0</v>
          </cell>
          <cell r="Q1670">
            <v>0</v>
          </cell>
          <cell r="R1670">
            <v>127.6794</v>
          </cell>
          <cell r="S1670">
            <v>1</v>
          </cell>
          <cell r="T1670">
            <v>2.64</v>
          </cell>
          <cell r="U1670">
            <v>337.07</v>
          </cell>
          <cell r="V1670">
            <v>3.0000000000001137E-2</v>
          </cell>
          <cell r="X1670">
            <v>337.1</v>
          </cell>
          <cell r="Y1670">
            <v>0.31134866912974307</v>
          </cell>
          <cell r="Z1670">
            <v>325.05</v>
          </cell>
          <cell r="AA1670">
            <v>3.6999999999999998E-2</v>
          </cell>
          <cell r="AB1670" t="str">
            <v>YES</v>
          </cell>
          <cell r="AC1670">
            <v>337.1</v>
          </cell>
          <cell r="AD1670" t="str">
            <v>I</v>
          </cell>
          <cell r="AE1670" t="e">
            <v>#N/A</v>
          </cell>
          <cell r="AF1670" t="e">
            <v>#N/A</v>
          </cell>
          <cell r="AG1670">
            <v>1</v>
          </cell>
          <cell r="AH1670" t="e">
            <v>#N/A</v>
          </cell>
          <cell r="AI1670">
            <v>0</v>
          </cell>
          <cell r="AJ1670">
            <v>0</v>
          </cell>
          <cell r="AL1670" t="e">
            <v>#N/A</v>
          </cell>
          <cell r="AM1670" t="e">
            <v>#N/A</v>
          </cell>
          <cell r="AN1670" t="str">
            <v/>
          </cell>
          <cell r="AO1670" t="str">
            <v>x</v>
          </cell>
        </row>
        <row r="1671">
          <cell r="B1671" t="str">
            <v>SHKD2ABSE10</v>
          </cell>
          <cell r="C1671" t="str">
            <v>Kerdi-Drain</v>
          </cell>
          <cell r="D1671" t="str">
            <v>KD2/ABS/E10</v>
          </cell>
          <cell r="G1671" t="str">
            <v>EA</v>
          </cell>
          <cell r="J1671" t="str">
            <v>I</v>
          </cell>
          <cell r="K1671">
            <v>18</v>
          </cell>
          <cell r="L1671">
            <v>681.66</v>
          </cell>
          <cell r="M1671">
            <v>0.55000000000000004</v>
          </cell>
          <cell r="N1671">
            <v>306.74699999999996</v>
          </cell>
          <cell r="O1671">
            <v>0.19</v>
          </cell>
          <cell r="P1671">
            <v>0</v>
          </cell>
          <cell r="Q1671">
            <v>0</v>
          </cell>
          <cell r="R1671">
            <v>306.93699999999995</v>
          </cell>
          <cell r="S1671">
            <v>1</v>
          </cell>
          <cell r="T1671">
            <v>2.64</v>
          </cell>
          <cell r="U1671">
            <v>810.31</v>
          </cell>
          <cell r="V1671">
            <v>-0.01</v>
          </cell>
          <cell r="X1671">
            <v>810.3</v>
          </cell>
          <cell r="Y1671">
            <v>0.31128313868039909</v>
          </cell>
          <cell r="Z1671">
            <v>997.95</v>
          </cell>
          <cell r="AA1671">
            <v>-0.188</v>
          </cell>
          <cell r="AB1671" t="str">
            <v>YES</v>
          </cell>
          <cell r="AC1671">
            <v>810.3</v>
          </cell>
          <cell r="AD1671" t="str">
            <v>I</v>
          </cell>
          <cell r="AE1671" t="e">
            <v>#N/A</v>
          </cell>
          <cell r="AF1671" t="e">
            <v>#N/A</v>
          </cell>
          <cell r="AG1671">
            <v>1</v>
          </cell>
          <cell r="AH1671" t="e">
            <v>#N/A</v>
          </cell>
          <cell r="AI1671">
            <v>0</v>
          </cell>
          <cell r="AJ1671">
            <v>0</v>
          </cell>
          <cell r="AL1671" t="e">
            <v>#N/A</v>
          </cell>
          <cell r="AM1671" t="e">
            <v>#N/A</v>
          </cell>
          <cell r="AN1671" t="str">
            <v/>
          </cell>
          <cell r="AO1671" t="str">
            <v>x</v>
          </cell>
        </row>
        <row r="1672">
          <cell r="B1672" t="str">
            <v>SHKD2ABSECS10</v>
          </cell>
          <cell r="C1672" t="str">
            <v>Kerdi-Drain</v>
          </cell>
          <cell r="D1672" t="str">
            <v>KD2/ABS/ECS10</v>
          </cell>
          <cell r="G1672" t="str">
            <v>EA</v>
          </cell>
          <cell r="J1672" t="str">
            <v>I</v>
          </cell>
          <cell r="K1672">
            <v>18</v>
          </cell>
          <cell r="L1672">
            <v>681.66</v>
          </cell>
          <cell r="M1672">
            <v>0.55000000000000004</v>
          </cell>
          <cell r="N1672">
            <v>306.74699999999996</v>
          </cell>
          <cell r="O1672">
            <v>0.19</v>
          </cell>
          <cell r="P1672">
            <v>0</v>
          </cell>
          <cell r="Q1672">
            <v>0</v>
          </cell>
          <cell r="R1672">
            <v>306.93699999999995</v>
          </cell>
          <cell r="S1672">
            <v>1</v>
          </cell>
          <cell r="T1672">
            <v>2.64</v>
          </cell>
          <cell r="U1672">
            <v>810.31</v>
          </cell>
          <cell r="V1672">
            <v>-0.01</v>
          </cell>
          <cell r="X1672">
            <v>810.3</v>
          </cell>
          <cell r="Y1672">
            <v>0.31128313868039909</v>
          </cell>
          <cell r="Z1672">
            <v>997.95</v>
          </cell>
          <cell r="AA1672">
            <v>-0.188</v>
          </cell>
          <cell r="AB1672" t="str">
            <v>YES</v>
          </cell>
          <cell r="AC1672">
            <v>810.3</v>
          </cell>
          <cell r="AD1672" t="str">
            <v>I</v>
          </cell>
          <cell r="AE1672" t="e">
            <v>#N/A</v>
          </cell>
          <cell r="AF1672" t="e">
            <v>#N/A</v>
          </cell>
          <cell r="AG1672">
            <v>1</v>
          </cell>
          <cell r="AH1672" t="e">
            <v>#N/A</v>
          </cell>
          <cell r="AI1672">
            <v>0</v>
          </cell>
          <cell r="AJ1672">
            <v>0</v>
          </cell>
          <cell r="AL1672" t="e">
            <v>#N/A</v>
          </cell>
          <cell r="AM1672" t="e">
            <v>#N/A</v>
          </cell>
          <cell r="AN1672" t="str">
            <v/>
          </cell>
          <cell r="AO1672" t="str">
            <v>x</v>
          </cell>
        </row>
        <row r="1673">
          <cell r="B1673" t="str">
            <v>SHKD2PVCE10</v>
          </cell>
          <cell r="C1673" t="str">
            <v>Kerdi-Drain</v>
          </cell>
          <cell r="D1673" t="str">
            <v>KD2/PVC/E10</v>
          </cell>
          <cell r="G1673" t="str">
            <v>EA</v>
          </cell>
          <cell r="J1673" t="str">
            <v>I</v>
          </cell>
          <cell r="K1673">
            <v>18</v>
          </cell>
          <cell r="L1673">
            <v>681.66</v>
          </cell>
          <cell r="M1673">
            <v>0.55000000000000004</v>
          </cell>
          <cell r="N1673">
            <v>306.74699999999996</v>
          </cell>
          <cell r="O1673">
            <v>0.19</v>
          </cell>
          <cell r="P1673">
            <v>0</v>
          </cell>
          <cell r="Q1673">
            <v>0</v>
          </cell>
          <cell r="R1673">
            <v>306.93699999999995</v>
          </cell>
          <cell r="S1673">
            <v>1</v>
          </cell>
          <cell r="T1673">
            <v>2.64</v>
          </cell>
          <cell r="U1673">
            <v>810.31</v>
          </cell>
          <cell r="V1673">
            <v>-0.01</v>
          </cell>
          <cell r="X1673">
            <v>810.3</v>
          </cell>
          <cell r="Y1673">
            <v>0.31128313868039909</v>
          </cell>
          <cell r="Z1673">
            <v>997.95</v>
          </cell>
          <cell r="AA1673">
            <v>-0.188</v>
          </cell>
          <cell r="AB1673" t="str">
            <v>YES</v>
          </cell>
          <cell r="AC1673">
            <v>810.3</v>
          </cell>
          <cell r="AD1673" t="str">
            <v>I</v>
          </cell>
          <cell r="AE1673" t="e">
            <v>#N/A</v>
          </cell>
          <cell r="AF1673" t="e">
            <v>#N/A</v>
          </cell>
          <cell r="AG1673">
            <v>1</v>
          </cell>
          <cell r="AH1673" t="e">
            <v>#N/A</v>
          </cell>
          <cell r="AI1673">
            <v>0</v>
          </cell>
          <cell r="AJ1673">
            <v>0</v>
          </cell>
          <cell r="AL1673" t="e">
            <v>#N/A</v>
          </cell>
          <cell r="AM1673" t="e">
            <v>#N/A</v>
          </cell>
          <cell r="AN1673" t="str">
            <v/>
          </cell>
          <cell r="AO1673" t="str">
            <v>x</v>
          </cell>
        </row>
        <row r="1674">
          <cell r="B1674" t="str">
            <v>SHKD2PVCECS10</v>
          </cell>
          <cell r="C1674" t="str">
            <v>Kerdi-Drain</v>
          </cell>
          <cell r="D1674" t="str">
            <v>KD2/PVC/ECS10</v>
          </cell>
          <cell r="G1674" t="str">
            <v>EA</v>
          </cell>
          <cell r="J1674" t="str">
            <v>I</v>
          </cell>
          <cell r="K1674">
            <v>21.8</v>
          </cell>
          <cell r="L1674">
            <v>681.66</v>
          </cell>
          <cell r="M1674">
            <v>0.55000000000000004</v>
          </cell>
          <cell r="N1674">
            <v>306.74699999999996</v>
          </cell>
          <cell r="O1674">
            <v>0.22800000000000001</v>
          </cell>
          <cell r="P1674">
            <v>0</v>
          </cell>
          <cell r="Q1674">
            <v>0</v>
          </cell>
          <cell r="R1674">
            <v>306.97499999999997</v>
          </cell>
          <cell r="S1674">
            <v>1</v>
          </cell>
          <cell r="T1674">
            <v>2.64</v>
          </cell>
          <cell r="U1674">
            <v>810.41</v>
          </cell>
          <cell r="V1674">
            <v>-0.01</v>
          </cell>
          <cell r="X1674">
            <v>810.4</v>
          </cell>
          <cell r="Y1674">
            <v>0.31128286816835693</v>
          </cell>
          <cell r="Z1674">
            <v>998.05</v>
          </cell>
          <cell r="AA1674">
            <v>-0.188</v>
          </cell>
          <cell r="AB1674" t="str">
            <v>YES</v>
          </cell>
          <cell r="AC1674">
            <v>810.4</v>
          </cell>
          <cell r="AD1674" t="str">
            <v>I</v>
          </cell>
          <cell r="AE1674" t="e">
            <v>#N/A</v>
          </cell>
          <cell r="AF1674" t="e">
            <v>#N/A</v>
          </cell>
          <cell r="AG1674">
            <v>1</v>
          </cell>
          <cell r="AH1674" t="e">
            <v>#N/A</v>
          </cell>
          <cell r="AI1674">
            <v>0</v>
          </cell>
          <cell r="AJ1674">
            <v>0</v>
          </cell>
          <cell r="AL1674" t="e">
            <v>#N/A</v>
          </cell>
          <cell r="AM1674" t="e">
            <v>#N/A</v>
          </cell>
          <cell r="AN1674" t="str">
            <v/>
          </cell>
          <cell r="AO1674" t="str">
            <v>x</v>
          </cell>
        </row>
        <row r="1675">
          <cell r="B1675" t="str">
            <v>SHKD2ABS6E10</v>
          </cell>
          <cell r="C1675" t="str">
            <v>Kerdi-Drain</v>
          </cell>
          <cell r="D1675" t="str">
            <v>KD2/ABS/6E10</v>
          </cell>
          <cell r="G1675" t="str">
            <v>EA</v>
          </cell>
          <cell r="J1675" t="str">
            <v>I</v>
          </cell>
          <cell r="K1675">
            <v>22.05</v>
          </cell>
          <cell r="L1675">
            <v>858.87</v>
          </cell>
          <cell r="M1675">
            <v>0.55000000000000004</v>
          </cell>
          <cell r="N1675">
            <v>386.49149999999997</v>
          </cell>
          <cell r="O1675">
            <v>0.23050000000000001</v>
          </cell>
          <cell r="P1675">
            <v>0</v>
          </cell>
          <cell r="Q1675">
            <v>0</v>
          </cell>
          <cell r="R1675">
            <v>386.72199999999998</v>
          </cell>
          <cell r="S1675">
            <v>1</v>
          </cell>
          <cell r="T1675">
            <v>2.64</v>
          </cell>
          <cell r="U1675">
            <v>1020.95</v>
          </cell>
          <cell r="V1675">
            <v>0</v>
          </cell>
          <cell r="X1675">
            <v>1020.95</v>
          </cell>
          <cell r="Y1675">
            <v>0.31129741016611095</v>
          </cell>
          <cell r="Z1675">
            <v>1203</v>
          </cell>
          <cell r="AA1675">
            <v>-0.151</v>
          </cell>
          <cell r="AB1675" t="str">
            <v>YES</v>
          </cell>
          <cell r="AC1675">
            <v>1020.95</v>
          </cell>
          <cell r="AD1675" t="str">
            <v>I</v>
          </cell>
          <cell r="AE1675" t="e">
            <v>#N/A</v>
          </cell>
          <cell r="AF1675" t="e">
            <v>#N/A</v>
          </cell>
          <cell r="AG1675">
            <v>1</v>
          </cell>
          <cell r="AH1675" t="e">
            <v>#N/A</v>
          </cell>
          <cell r="AI1675">
            <v>0</v>
          </cell>
          <cell r="AJ1675">
            <v>0</v>
          </cell>
          <cell r="AL1675" t="e">
            <v>#N/A</v>
          </cell>
          <cell r="AM1675" t="e">
            <v>#N/A</v>
          </cell>
          <cell r="AN1675" t="str">
            <v/>
          </cell>
          <cell r="AO1675" t="str">
            <v>x</v>
          </cell>
        </row>
        <row r="1676">
          <cell r="B1676" t="str">
            <v>SHKD2PVC6E10</v>
          </cell>
          <cell r="C1676" t="str">
            <v>Kerdi-Drain</v>
          </cell>
          <cell r="D1676" t="str">
            <v>KD2/PVC/6E10</v>
          </cell>
          <cell r="G1676" t="str">
            <v>EA</v>
          </cell>
          <cell r="J1676" t="str">
            <v>I</v>
          </cell>
          <cell r="K1676">
            <v>22.05</v>
          </cell>
          <cell r="L1676">
            <v>858.87</v>
          </cell>
          <cell r="M1676">
            <v>0.55000000000000004</v>
          </cell>
          <cell r="N1676">
            <v>386.49149999999997</v>
          </cell>
          <cell r="O1676">
            <v>0.23050000000000001</v>
          </cell>
          <cell r="P1676">
            <v>0</v>
          </cell>
          <cell r="Q1676">
            <v>0</v>
          </cell>
          <cell r="R1676">
            <v>386.72199999999998</v>
          </cell>
          <cell r="S1676">
            <v>1</v>
          </cell>
          <cell r="T1676">
            <v>2.64</v>
          </cell>
          <cell r="U1676">
            <v>1020.95</v>
          </cell>
          <cell r="V1676">
            <v>0</v>
          </cell>
          <cell r="X1676">
            <v>1020.95</v>
          </cell>
          <cell r="Y1676">
            <v>0.31129741016611095</v>
          </cell>
          <cell r="Z1676">
            <v>1203</v>
          </cell>
          <cell r="AA1676">
            <v>-0.151</v>
          </cell>
          <cell r="AB1676" t="str">
            <v>YES</v>
          </cell>
          <cell r="AC1676">
            <v>1020.95</v>
          </cell>
          <cell r="AD1676" t="str">
            <v>I</v>
          </cell>
          <cell r="AE1676" t="e">
            <v>#N/A</v>
          </cell>
          <cell r="AF1676" t="e">
            <v>#N/A</v>
          </cell>
          <cell r="AG1676">
            <v>1</v>
          </cell>
          <cell r="AH1676" t="e">
            <v>#N/A</v>
          </cell>
          <cell r="AI1676">
            <v>0</v>
          </cell>
          <cell r="AJ1676">
            <v>0</v>
          </cell>
          <cell r="AL1676" t="e">
            <v>#N/A</v>
          </cell>
          <cell r="AM1676" t="e">
            <v>#N/A</v>
          </cell>
          <cell r="AN1676" t="str">
            <v/>
          </cell>
          <cell r="AO1676" t="str">
            <v>x</v>
          </cell>
        </row>
        <row r="1677">
          <cell r="B1677" t="str">
            <v>SHKD2ABS6RE10</v>
          </cell>
          <cell r="C1677" t="str">
            <v>Kerdi-Drain</v>
          </cell>
          <cell r="D1677" t="str">
            <v>KD2/ABS/6RE10</v>
          </cell>
          <cell r="G1677" t="str">
            <v>EA</v>
          </cell>
          <cell r="J1677" t="str">
            <v>I</v>
          </cell>
          <cell r="K1677">
            <v>22.05</v>
          </cell>
          <cell r="L1677">
            <v>858.87</v>
          </cell>
          <cell r="M1677">
            <v>0.55000000000000004</v>
          </cell>
          <cell r="N1677">
            <v>386.49149999999997</v>
          </cell>
          <cell r="O1677">
            <v>0.23050000000000001</v>
          </cell>
          <cell r="P1677">
            <v>0</v>
          </cell>
          <cell r="Q1677">
            <v>0</v>
          </cell>
          <cell r="R1677">
            <v>386.72199999999998</v>
          </cell>
          <cell r="S1677">
            <v>1</v>
          </cell>
          <cell r="T1677">
            <v>2.64</v>
          </cell>
          <cell r="U1677">
            <v>1020.95</v>
          </cell>
          <cell r="V1677">
            <v>0</v>
          </cell>
          <cell r="X1677">
            <v>1020.95</v>
          </cell>
          <cell r="Y1677">
            <v>0.31129741016611095</v>
          </cell>
          <cell r="Z1677">
            <v>1203</v>
          </cell>
          <cell r="AA1677">
            <v>-0.151</v>
          </cell>
          <cell r="AB1677" t="str">
            <v>YES</v>
          </cell>
          <cell r="AC1677">
            <v>1020.95</v>
          </cell>
          <cell r="AD1677" t="str">
            <v>I</v>
          </cell>
          <cell r="AE1677" t="e">
            <v>#N/A</v>
          </cell>
          <cell r="AF1677" t="e">
            <v>#N/A</v>
          </cell>
          <cell r="AG1677">
            <v>1</v>
          </cell>
          <cell r="AH1677" t="e">
            <v>#N/A</v>
          </cell>
          <cell r="AI1677">
            <v>0</v>
          </cell>
          <cell r="AJ1677">
            <v>0</v>
          </cell>
          <cell r="AL1677" t="e">
            <v>#N/A</v>
          </cell>
          <cell r="AM1677" t="e">
            <v>#N/A</v>
          </cell>
          <cell r="AN1677" t="str">
            <v/>
          </cell>
          <cell r="AO1677" t="str">
            <v>x</v>
          </cell>
        </row>
        <row r="1678">
          <cell r="B1678" t="str">
            <v>SHKD2PVC6RE10</v>
          </cell>
          <cell r="C1678" t="str">
            <v>Kerdi-Drain</v>
          </cell>
          <cell r="D1678" t="str">
            <v>KD2/PVC/6RE10</v>
          </cell>
          <cell r="G1678" t="str">
            <v>EA</v>
          </cell>
          <cell r="J1678" t="str">
            <v>I</v>
          </cell>
          <cell r="K1678">
            <v>22.05</v>
          </cell>
          <cell r="L1678">
            <v>858.87</v>
          </cell>
          <cell r="M1678">
            <v>0.55000000000000004</v>
          </cell>
          <cell r="N1678">
            <v>386.49149999999997</v>
          </cell>
          <cell r="O1678">
            <v>0.23050000000000001</v>
          </cell>
          <cell r="P1678">
            <v>0</v>
          </cell>
          <cell r="Q1678">
            <v>0</v>
          </cell>
          <cell r="R1678">
            <v>386.72199999999998</v>
          </cell>
          <cell r="S1678">
            <v>1</v>
          </cell>
          <cell r="T1678">
            <v>2.64</v>
          </cell>
          <cell r="U1678">
            <v>1020.95</v>
          </cell>
          <cell r="V1678">
            <v>0</v>
          </cell>
          <cell r="X1678">
            <v>1020.95</v>
          </cell>
          <cell r="Y1678">
            <v>0.31129741016611095</v>
          </cell>
          <cell r="Z1678">
            <v>1203</v>
          </cell>
          <cell r="AA1678">
            <v>-0.151</v>
          </cell>
          <cell r="AB1678" t="str">
            <v>YES</v>
          </cell>
          <cell r="AC1678">
            <v>1020.95</v>
          </cell>
          <cell r="AD1678" t="str">
            <v>I</v>
          </cell>
          <cell r="AE1678" t="e">
            <v>#N/A</v>
          </cell>
          <cell r="AF1678" t="e">
            <v>#N/A</v>
          </cell>
          <cell r="AG1678">
            <v>1</v>
          </cell>
          <cell r="AH1678" t="e">
            <v>#N/A</v>
          </cell>
          <cell r="AI1678">
            <v>0</v>
          </cell>
          <cell r="AJ1678">
            <v>0</v>
          </cell>
          <cell r="AL1678" t="e">
            <v>#N/A</v>
          </cell>
          <cell r="AM1678" t="e">
            <v>#N/A</v>
          </cell>
          <cell r="AN1678" t="str">
            <v/>
          </cell>
          <cell r="AO1678" t="str">
            <v>x</v>
          </cell>
        </row>
        <row r="1679">
          <cell r="B1679" t="str">
            <v>SHKD3ABS6E10</v>
          </cell>
          <cell r="C1679" t="str">
            <v>Kerdi-Drain</v>
          </cell>
          <cell r="D1679" t="str">
            <v>KD3/ABS/6E10</v>
          </cell>
          <cell r="G1679" t="str">
            <v>EA</v>
          </cell>
          <cell r="J1679" t="str">
            <v>I</v>
          </cell>
          <cell r="K1679">
            <v>22.05</v>
          </cell>
          <cell r="L1679">
            <v>954.81</v>
          </cell>
          <cell r="M1679">
            <v>0.55000000000000004</v>
          </cell>
          <cell r="N1679">
            <v>429.66449999999992</v>
          </cell>
          <cell r="O1679">
            <v>0.23050000000000001</v>
          </cell>
          <cell r="P1679">
            <v>0</v>
          </cell>
          <cell r="Q1679">
            <v>0</v>
          </cell>
          <cell r="R1679">
            <v>429.89499999999992</v>
          </cell>
          <cell r="S1679">
            <v>1</v>
          </cell>
          <cell r="T1679">
            <v>2.64</v>
          </cell>
          <cell r="U1679">
            <v>1134.92</v>
          </cell>
          <cell r="V1679">
            <v>0.03</v>
          </cell>
          <cell r="X1679">
            <v>1134.95</v>
          </cell>
          <cell r="Y1679">
            <v>0.31131127122139962</v>
          </cell>
          <cell r="Z1679">
            <v>1313.9</v>
          </cell>
          <cell r="AA1679">
            <v>-0.13600000000000001</v>
          </cell>
          <cell r="AB1679" t="str">
            <v>YES</v>
          </cell>
          <cell r="AC1679">
            <v>1134.95</v>
          </cell>
          <cell r="AD1679" t="str">
            <v>I</v>
          </cell>
          <cell r="AE1679" t="e">
            <v>#N/A</v>
          </cell>
          <cell r="AF1679" t="e">
            <v>#N/A</v>
          </cell>
          <cell r="AG1679">
            <v>1</v>
          </cell>
          <cell r="AH1679" t="e">
            <v>#N/A</v>
          </cell>
          <cell r="AI1679">
            <v>0</v>
          </cell>
          <cell r="AJ1679">
            <v>0</v>
          </cell>
          <cell r="AL1679" t="e">
            <v>#N/A</v>
          </cell>
          <cell r="AM1679" t="e">
            <v>#N/A</v>
          </cell>
          <cell r="AN1679" t="str">
            <v/>
          </cell>
          <cell r="AO1679" t="str">
            <v>x</v>
          </cell>
        </row>
        <row r="1680">
          <cell r="B1680" t="str">
            <v>SHKD3PVC6E10</v>
          </cell>
          <cell r="C1680" t="str">
            <v>Kerdi-Drain</v>
          </cell>
          <cell r="D1680" t="str">
            <v>KD3/PVC/6E10</v>
          </cell>
          <cell r="G1680" t="str">
            <v>EA</v>
          </cell>
          <cell r="J1680" t="str">
            <v>I</v>
          </cell>
          <cell r="K1680">
            <v>22.05</v>
          </cell>
          <cell r="L1680">
            <v>954.81</v>
          </cell>
          <cell r="M1680">
            <v>0.55000000000000004</v>
          </cell>
          <cell r="N1680">
            <v>429.66449999999992</v>
          </cell>
          <cell r="O1680">
            <v>0.23050000000000001</v>
          </cell>
          <cell r="P1680">
            <v>0</v>
          </cell>
          <cell r="Q1680">
            <v>0</v>
          </cell>
          <cell r="R1680">
            <v>429.89499999999992</v>
          </cell>
          <cell r="S1680">
            <v>1</v>
          </cell>
          <cell r="T1680">
            <v>2.64</v>
          </cell>
          <cell r="U1680">
            <v>1134.92</v>
          </cell>
          <cell r="V1680">
            <v>0.03</v>
          </cell>
          <cell r="X1680">
            <v>1134.95</v>
          </cell>
          <cell r="Y1680">
            <v>0.31131127122139962</v>
          </cell>
          <cell r="Z1680">
            <v>1313.9</v>
          </cell>
          <cell r="AA1680">
            <v>-0.13600000000000001</v>
          </cell>
          <cell r="AB1680" t="str">
            <v>YES</v>
          </cell>
          <cell r="AC1680">
            <v>1134.95</v>
          </cell>
          <cell r="AD1680" t="str">
            <v>I</v>
          </cell>
          <cell r="AE1680" t="e">
            <v>#N/A</v>
          </cell>
          <cell r="AF1680" t="e">
            <v>#N/A</v>
          </cell>
          <cell r="AG1680">
            <v>1</v>
          </cell>
          <cell r="AH1680" t="e">
            <v>#N/A</v>
          </cell>
          <cell r="AI1680">
            <v>0</v>
          </cell>
          <cell r="AJ1680">
            <v>0</v>
          </cell>
          <cell r="AL1680" t="e">
            <v>#N/A</v>
          </cell>
          <cell r="AM1680" t="e">
            <v>#N/A</v>
          </cell>
          <cell r="AN1680" t="str">
            <v/>
          </cell>
          <cell r="AO1680" t="str">
            <v>x</v>
          </cell>
        </row>
        <row r="1681">
          <cell r="B1681" t="str">
            <v>SHKD3ABS6RE10</v>
          </cell>
          <cell r="C1681" t="str">
            <v>Kerdi-Drain</v>
          </cell>
          <cell r="D1681" t="str">
            <v>KD3/ABS/6RE10</v>
          </cell>
          <cell r="G1681" t="str">
            <v>EA</v>
          </cell>
          <cell r="J1681" t="str">
            <v>I</v>
          </cell>
          <cell r="K1681">
            <v>22.05</v>
          </cell>
          <cell r="L1681">
            <v>954.81</v>
          </cell>
          <cell r="M1681">
            <v>0.55000000000000004</v>
          </cell>
          <cell r="N1681">
            <v>429.66449999999992</v>
          </cell>
          <cell r="O1681">
            <v>0.23050000000000001</v>
          </cell>
          <cell r="P1681">
            <v>0</v>
          </cell>
          <cell r="Q1681">
            <v>0</v>
          </cell>
          <cell r="R1681">
            <v>429.89499999999992</v>
          </cell>
          <cell r="S1681">
            <v>1</v>
          </cell>
          <cell r="T1681">
            <v>2.64</v>
          </cell>
          <cell r="U1681">
            <v>1134.92</v>
          </cell>
          <cell r="V1681">
            <v>0.03</v>
          </cell>
          <cell r="X1681">
            <v>1134.95</v>
          </cell>
          <cell r="Y1681">
            <v>0.31131127122139962</v>
          </cell>
          <cell r="Z1681">
            <v>1313.9</v>
          </cell>
          <cell r="AA1681">
            <v>-0.13600000000000001</v>
          </cell>
          <cell r="AB1681" t="str">
            <v>YES</v>
          </cell>
          <cell r="AC1681">
            <v>1134.95</v>
          </cell>
          <cell r="AD1681" t="str">
            <v>I</v>
          </cell>
          <cell r="AE1681" t="e">
            <v>#N/A</v>
          </cell>
          <cell r="AF1681" t="e">
            <v>#N/A</v>
          </cell>
          <cell r="AG1681">
            <v>1</v>
          </cell>
          <cell r="AH1681" t="e">
            <v>#N/A</v>
          </cell>
          <cell r="AI1681">
            <v>0</v>
          </cell>
          <cell r="AJ1681">
            <v>0</v>
          </cell>
          <cell r="AL1681" t="e">
            <v>#N/A</v>
          </cell>
          <cell r="AM1681" t="e">
            <v>#N/A</v>
          </cell>
          <cell r="AN1681" t="str">
            <v/>
          </cell>
          <cell r="AO1681" t="str">
            <v>x</v>
          </cell>
        </row>
        <row r="1682">
          <cell r="B1682" t="str">
            <v>SHKD3PVC6RE10</v>
          </cell>
          <cell r="C1682" t="str">
            <v>Kerdi-Drain</v>
          </cell>
          <cell r="D1682" t="str">
            <v>KD3/PVC/6RE10</v>
          </cell>
          <cell r="G1682" t="str">
            <v>EA</v>
          </cell>
          <cell r="J1682" t="str">
            <v>I</v>
          </cell>
          <cell r="K1682">
            <v>22.05</v>
          </cell>
          <cell r="L1682">
            <v>954.81</v>
          </cell>
          <cell r="M1682">
            <v>0.55000000000000004</v>
          </cell>
          <cell r="N1682">
            <v>429.66449999999992</v>
          </cell>
          <cell r="O1682">
            <v>0.23050000000000001</v>
          </cell>
          <cell r="P1682">
            <v>0</v>
          </cell>
          <cell r="Q1682">
            <v>0</v>
          </cell>
          <cell r="R1682">
            <v>429.89499999999992</v>
          </cell>
          <cell r="S1682">
            <v>1</v>
          </cell>
          <cell r="T1682">
            <v>2.64</v>
          </cell>
          <cell r="U1682">
            <v>1134.92</v>
          </cell>
          <cell r="V1682">
            <v>0.03</v>
          </cell>
          <cell r="X1682">
            <v>1134.95</v>
          </cell>
          <cell r="Y1682">
            <v>0.31131127122139962</v>
          </cell>
          <cell r="Z1682">
            <v>1313.9</v>
          </cell>
          <cell r="AA1682">
            <v>-0.13600000000000001</v>
          </cell>
          <cell r="AB1682" t="str">
            <v>YES</v>
          </cell>
          <cell r="AC1682">
            <v>1134.95</v>
          </cell>
          <cell r="AD1682" t="str">
            <v>I</v>
          </cell>
          <cell r="AE1682" t="e">
            <v>#N/A</v>
          </cell>
          <cell r="AF1682" t="e">
            <v>#N/A</v>
          </cell>
          <cell r="AG1682">
            <v>1</v>
          </cell>
          <cell r="AH1682" t="e">
            <v>#N/A</v>
          </cell>
          <cell r="AI1682">
            <v>0</v>
          </cell>
          <cell r="AJ1682">
            <v>0</v>
          </cell>
          <cell r="AL1682" t="e">
            <v>#N/A</v>
          </cell>
          <cell r="AM1682" t="e">
            <v>#N/A</v>
          </cell>
          <cell r="AN1682" t="str">
            <v/>
          </cell>
          <cell r="AO1682" t="str">
            <v>x</v>
          </cell>
        </row>
        <row r="1683">
          <cell r="B1683" t="str">
            <v>SHKD2EE10</v>
          </cell>
          <cell r="C1683" t="str">
            <v>Kerdi-Drain</v>
          </cell>
          <cell r="D1683" t="str">
            <v>KD2/E/E10</v>
          </cell>
          <cell r="G1683" t="str">
            <v>EA</v>
          </cell>
          <cell r="J1683" t="str">
            <v>I</v>
          </cell>
          <cell r="K1683">
            <v>17.899999999999999</v>
          </cell>
          <cell r="L1683">
            <v>2057.37</v>
          </cell>
          <cell r="M1683">
            <v>0.55000000000000004</v>
          </cell>
          <cell r="N1683">
            <v>925.81649999999991</v>
          </cell>
          <cell r="O1683">
            <v>0.189</v>
          </cell>
          <cell r="P1683">
            <v>0</v>
          </cell>
          <cell r="Q1683">
            <v>0</v>
          </cell>
          <cell r="R1683">
            <v>926.00549999999987</v>
          </cell>
          <cell r="S1683">
            <v>1</v>
          </cell>
          <cell r="T1683">
            <v>2.64</v>
          </cell>
          <cell r="U1683">
            <v>2444.65</v>
          </cell>
          <cell r="V1683">
            <v>0</v>
          </cell>
          <cell r="X1683">
            <v>2444.65</v>
          </cell>
          <cell r="Y1683">
            <v>0.31129349246871196</v>
          </cell>
          <cell r="Z1683">
            <v>2589.8000000000002</v>
          </cell>
          <cell r="AA1683">
            <v>-5.6000000000000001E-2</v>
          </cell>
          <cell r="AB1683" t="str">
            <v>YES</v>
          </cell>
          <cell r="AC1683">
            <v>2444.65</v>
          </cell>
          <cell r="AD1683" t="str">
            <v>I</v>
          </cell>
          <cell r="AE1683" t="e">
            <v>#N/A</v>
          </cell>
          <cell r="AF1683" t="e">
            <v>#N/A</v>
          </cell>
          <cell r="AG1683">
            <v>1</v>
          </cell>
          <cell r="AH1683" t="e">
            <v>#N/A</v>
          </cell>
          <cell r="AI1683">
            <v>0</v>
          </cell>
          <cell r="AJ1683">
            <v>0</v>
          </cell>
          <cell r="AL1683" t="e">
            <v>#N/A</v>
          </cell>
          <cell r="AM1683" t="e">
            <v>#N/A</v>
          </cell>
          <cell r="AN1683" t="str">
            <v/>
          </cell>
          <cell r="AO1683" t="str">
            <v>x</v>
          </cell>
        </row>
        <row r="1684">
          <cell r="B1684" t="str">
            <v>SHKD2EECS10</v>
          </cell>
          <cell r="C1684" t="str">
            <v>Kerdi-Drain</v>
          </cell>
          <cell r="D1684" t="str">
            <v>KD2/E/ECS10</v>
          </cell>
          <cell r="G1684" t="str">
            <v>EA</v>
          </cell>
          <cell r="J1684" t="str">
            <v>I</v>
          </cell>
          <cell r="K1684">
            <v>18</v>
          </cell>
          <cell r="L1684">
            <v>2057.37</v>
          </cell>
          <cell r="M1684">
            <v>0.55000000000000004</v>
          </cell>
          <cell r="N1684">
            <v>925.81649999999991</v>
          </cell>
          <cell r="O1684">
            <v>0.19</v>
          </cell>
          <cell r="P1684">
            <v>0</v>
          </cell>
          <cell r="Q1684">
            <v>0</v>
          </cell>
          <cell r="R1684">
            <v>926.00649999999996</v>
          </cell>
          <cell r="S1684">
            <v>1</v>
          </cell>
          <cell r="T1684">
            <v>2.64</v>
          </cell>
          <cell r="U1684">
            <v>2444.66</v>
          </cell>
          <cell r="V1684">
            <v>-0.01</v>
          </cell>
          <cell r="X1684">
            <v>2444.65</v>
          </cell>
          <cell r="Y1684">
            <v>0.31129274872960072</v>
          </cell>
          <cell r="Z1684">
            <v>2589.8000000000002</v>
          </cell>
          <cell r="AA1684">
            <v>-5.6000000000000001E-2</v>
          </cell>
          <cell r="AB1684" t="str">
            <v>YES</v>
          </cell>
          <cell r="AC1684">
            <v>2444.65</v>
          </cell>
          <cell r="AD1684" t="str">
            <v>I</v>
          </cell>
          <cell r="AE1684" t="e">
            <v>#N/A</v>
          </cell>
          <cell r="AF1684" t="e">
            <v>#N/A</v>
          </cell>
          <cell r="AG1684">
            <v>1</v>
          </cell>
          <cell r="AH1684" t="e">
            <v>#N/A</v>
          </cell>
          <cell r="AI1684">
            <v>0</v>
          </cell>
          <cell r="AJ1684">
            <v>0</v>
          </cell>
          <cell r="AL1684" t="e">
            <v>#N/A</v>
          </cell>
          <cell r="AM1684" t="e">
            <v>#N/A</v>
          </cell>
          <cell r="AN1684" t="str">
            <v/>
          </cell>
          <cell r="AO1684" t="str">
            <v>x</v>
          </cell>
        </row>
        <row r="1685">
          <cell r="B1685" t="str">
            <v>SHKD2E6E10</v>
          </cell>
          <cell r="C1685" t="str">
            <v>Kerdi-Drain</v>
          </cell>
          <cell r="D1685" t="str">
            <v>KD2/E/6E10</v>
          </cell>
          <cell r="G1685" t="str">
            <v>EA</v>
          </cell>
          <cell r="J1685" t="str">
            <v>I</v>
          </cell>
          <cell r="K1685">
            <v>22.4</v>
          </cell>
          <cell r="L1685">
            <v>2234.58</v>
          </cell>
          <cell r="M1685">
            <v>0.55000000000000004</v>
          </cell>
          <cell r="N1685">
            <v>1005.5609999999999</v>
          </cell>
          <cell r="O1685">
            <v>0.23399999999999999</v>
          </cell>
          <cell r="P1685">
            <v>0</v>
          </cell>
          <cell r="Q1685">
            <v>0</v>
          </cell>
          <cell r="R1685">
            <v>1005.795</v>
          </cell>
          <cell r="S1685">
            <v>1</v>
          </cell>
          <cell r="T1685">
            <v>2.64</v>
          </cell>
          <cell r="U1685">
            <v>2655.3</v>
          </cell>
          <cell r="V1685">
            <v>0</v>
          </cell>
          <cell r="X1685">
            <v>2655.3</v>
          </cell>
          <cell r="Y1685">
            <v>0.31129507708425358</v>
          </cell>
          <cell r="Z1685">
            <v>2794.95</v>
          </cell>
          <cell r="AA1685">
            <v>-0.05</v>
          </cell>
          <cell r="AB1685" t="str">
            <v>YES</v>
          </cell>
          <cell r="AC1685">
            <v>2655.3</v>
          </cell>
          <cell r="AD1685" t="str">
            <v>I</v>
          </cell>
          <cell r="AE1685" t="e">
            <v>#N/A</v>
          </cell>
          <cell r="AF1685" t="e">
            <v>#N/A</v>
          </cell>
          <cell r="AG1685">
            <v>1</v>
          </cell>
          <cell r="AH1685" t="e">
            <v>#N/A</v>
          </cell>
          <cell r="AI1685">
            <v>0</v>
          </cell>
          <cell r="AJ1685">
            <v>0</v>
          </cell>
          <cell r="AL1685" t="e">
            <v>#N/A</v>
          </cell>
          <cell r="AM1685" t="e">
            <v>#N/A</v>
          </cell>
          <cell r="AN1685" t="str">
            <v/>
          </cell>
          <cell r="AO1685" t="str">
            <v>x</v>
          </cell>
        </row>
        <row r="1686">
          <cell r="B1686" t="str">
            <v>SHKD2E6RE10</v>
          </cell>
          <cell r="C1686" t="str">
            <v>Kerdi-Drain</v>
          </cell>
          <cell r="D1686" t="str">
            <v>KD2/E/6RE10</v>
          </cell>
          <cell r="G1686" t="str">
            <v>EA</v>
          </cell>
          <cell r="J1686" t="str">
            <v>I</v>
          </cell>
          <cell r="K1686">
            <v>22.4</v>
          </cell>
          <cell r="L1686">
            <v>2234.58</v>
          </cell>
          <cell r="M1686">
            <v>0.55000000000000004</v>
          </cell>
          <cell r="N1686">
            <v>1005.5609999999999</v>
          </cell>
          <cell r="O1686">
            <v>0.23399999999999999</v>
          </cell>
          <cell r="P1686">
            <v>0</v>
          </cell>
          <cell r="Q1686">
            <v>0</v>
          </cell>
          <cell r="R1686">
            <v>1005.795</v>
          </cell>
          <cell r="S1686">
            <v>1</v>
          </cell>
          <cell r="T1686">
            <v>2.64</v>
          </cell>
          <cell r="U1686">
            <v>2655.3</v>
          </cell>
          <cell r="V1686">
            <v>0</v>
          </cell>
          <cell r="X1686">
            <v>2655.3</v>
          </cell>
          <cell r="Y1686">
            <v>0.31129507708425358</v>
          </cell>
          <cell r="Z1686">
            <v>2794.95</v>
          </cell>
          <cell r="AA1686">
            <v>-0.05</v>
          </cell>
          <cell r="AB1686" t="str">
            <v>YES</v>
          </cell>
          <cell r="AC1686">
            <v>2655.3</v>
          </cell>
          <cell r="AD1686" t="str">
            <v>I</v>
          </cell>
          <cell r="AE1686" t="e">
            <v>#N/A</v>
          </cell>
          <cell r="AF1686" t="e">
            <v>#N/A</v>
          </cell>
          <cell r="AG1686">
            <v>1</v>
          </cell>
          <cell r="AH1686" t="e">
            <v>#N/A</v>
          </cell>
          <cell r="AI1686">
            <v>0</v>
          </cell>
          <cell r="AJ1686">
            <v>0</v>
          </cell>
          <cell r="AL1686" t="e">
            <v>#N/A</v>
          </cell>
          <cell r="AM1686" t="e">
            <v>#N/A</v>
          </cell>
          <cell r="AN1686" t="str">
            <v/>
          </cell>
          <cell r="AO1686" t="str">
            <v>x</v>
          </cell>
        </row>
        <row r="1687">
          <cell r="B1687" t="str">
            <v>SHKD3E6E10</v>
          </cell>
          <cell r="C1687" t="str">
            <v>Kerdi-Drain</v>
          </cell>
          <cell r="D1687" t="str">
            <v>KD3/E/6E10</v>
          </cell>
          <cell r="G1687" t="str">
            <v>EA</v>
          </cell>
          <cell r="J1687" t="str">
            <v>I</v>
          </cell>
          <cell r="K1687">
            <v>22.05</v>
          </cell>
          <cell r="L1687">
            <v>2234.58</v>
          </cell>
          <cell r="M1687">
            <v>0.55000000000000004</v>
          </cell>
          <cell r="N1687">
            <v>1005.5609999999999</v>
          </cell>
          <cell r="O1687">
            <v>0.23050000000000001</v>
          </cell>
          <cell r="P1687">
            <v>0</v>
          </cell>
          <cell r="Q1687">
            <v>0</v>
          </cell>
          <cell r="R1687">
            <v>1005.7914999999999</v>
          </cell>
          <cell r="S1687">
            <v>1</v>
          </cell>
          <cell r="T1687">
            <v>2.64</v>
          </cell>
          <cell r="U1687">
            <v>2655.29</v>
          </cell>
          <cell r="V1687">
            <v>1.0000000000005116E-2</v>
          </cell>
          <cell r="X1687">
            <v>2655.3</v>
          </cell>
          <cell r="Y1687">
            <v>0.31129747366330818</v>
          </cell>
          <cell r="Z1687">
            <v>2794.95</v>
          </cell>
          <cell r="AA1687">
            <v>-0.05</v>
          </cell>
          <cell r="AB1687" t="str">
            <v>YES</v>
          </cell>
          <cell r="AC1687">
            <v>2655.3</v>
          </cell>
          <cell r="AD1687" t="str">
            <v>I</v>
          </cell>
          <cell r="AE1687" t="e">
            <v>#N/A</v>
          </cell>
          <cell r="AF1687" t="e">
            <v>#N/A</v>
          </cell>
          <cell r="AG1687">
            <v>1</v>
          </cell>
          <cell r="AH1687" t="e">
            <v>#N/A</v>
          </cell>
          <cell r="AI1687">
            <v>0</v>
          </cell>
          <cell r="AJ1687">
            <v>0</v>
          </cell>
          <cell r="AL1687" t="e">
            <v>#N/A</v>
          </cell>
          <cell r="AM1687" t="e">
            <v>#N/A</v>
          </cell>
          <cell r="AN1687" t="str">
            <v/>
          </cell>
          <cell r="AO1687" t="str">
            <v>x</v>
          </cell>
        </row>
        <row r="1688">
          <cell r="B1688" t="str">
            <v>SHKD3E6RE10</v>
          </cell>
          <cell r="C1688" t="str">
            <v>Kerdi-Drain</v>
          </cell>
          <cell r="D1688" t="str">
            <v>KD3/E/6RE10</v>
          </cell>
          <cell r="G1688" t="str">
            <v>EA</v>
          </cell>
          <cell r="J1688" t="str">
            <v>I</v>
          </cell>
          <cell r="K1688">
            <v>22.05</v>
          </cell>
          <cell r="L1688">
            <v>2234.58</v>
          </cell>
          <cell r="M1688">
            <v>0.55000000000000004</v>
          </cell>
          <cell r="N1688">
            <v>1005.5609999999999</v>
          </cell>
          <cell r="O1688">
            <v>0.23050000000000001</v>
          </cell>
          <cell r="P1688">
            <v>0</v>
          </cell>
          <cell r="Q1688">
            <v>0</v>
          </cell>
          <cell r="R1688">
            <v>1005.7914999999999</v>
          </cell>
          <cell r="S1688">
            <v>1</v>
          </cell>
          <cell r="T1688">
            <v>2.64</v>
          </cell>
          <cell r="U1688">
            <v>2655.29</v>
          </cell>
          <cell r="V1688">
            <v>1.0000000000005116E-2</v>
          </cell>
          <cell r="X1688">
            <v>2655.3</v>
          </cell>
          <cell r="Y1688">
            <v>0.31129747366330818</v>
          </cell>
          <cell r="Z1688">
            <v>2794.95</v>
          </cell>
          <cell r="AA1688">
            <v>-0.05</v>
          </cell>
          <cell r="AB1688" t="str">
            <v>YES</v>
          </cell>
          <cell r="AC1688">
            <v>2655.3</v>
          </cell>
          <cell r="AD1688" t="str">
            <v>I</v>
          </cell>
          <cell r="AE1688" t="e">
            <v>#N/A</v>
          </cell>
          <cell r="AF1688" t="e">
            <v>#N/A</v>
          </cell>
          <cell r="AG1688">
            <v>1</v>
          </cell>
          <cell r="AH1688" t="e">
            <v>#N/A</v>
          </cell>
          <cell r="AI1688">
            <v>0</v>
          </cell>
          <cell r="AJ1688">
            <v>0</v>
          </cell>
          <cell r="AL1688" t="e">
            <v>#N/A</v>
          </cell>
          <cell r="AM1688" t="e">
            <v>#N/A</v>
          </cell>
          <cell r="AN1688" t="str">
            <v/>
          </cell>
          <cell r="AO1688" t="str">
            <v>x</v>
          </cell>
        </row>
        <row r="1689">
          <cell r="B1689" t="str">
            <v>SHKDAABSE</v>
          </cell>
          <cell r="C1689" t="str">
            <v>Kerdi-Drain (Commercial Adaptor Kit)</v>
          </cell>
          <cell r="D1689" t="str">
            <v>KDA/ABS/E</v>
          </cell>
          <cell r="G1689" t="str">
            <v>EA</v>
          </cell>
          <cell r="J1689" t="str">
            <v>I</v>
          </cell>
          <cell r="K1689">
            <v>2.61</v>
          </cell>
          <cell r="L1689">
            <v>154.38</v>
          </cell>
          <cell r="M1689">
            <v>0.55000000000000004</v>
          </cell>
          <cell r="N1689">
            <v>69.470999999999989</v>
          </cell>
          <cell r="O1689">
            <v>3.61E-2</v>
          </cell>
          <cell r="P1689">
            <v>0</v>
          </cell>
          <cell r="Q1689">
            <v>0</v>
          </cell>
          <cell r="R1689">
            <v>69.507099999999994</v>
          </cell>
          <cell r="S1689">
            <v>1</v>
          </cell>
          <cell r="T1689">
            <v>2.64</v>
          </cell>
          <cell r="U1689">
            <v>183.5</v>
          </cell>
          <cell r="V1689">
            <v>0</v>
          </cell>
          <cell r="X1689">
            <v>183.5</v>
          </cell>
          <cell r="Y1689">
            <v>0.31129947981174155</v>
          </cell>
          <cell r="Z1689">
            <v>176.95</v>
          </cell>
          <cell r="AA1689">
            <v>3.6999999999999998E-2</v>
          </cell>
          <cell r="AB1689" t="str">
            <v>YES</v>
          </cell>
          <cell r="AC1689">
            <v>183.5</v>
          </cell>
          <cell r="AD1689" t="str">
            <v>I</v>
          </cell>
          <cell r="AE1689" t="e">
            <v>#N/A</v>
          </cell>
          <cell r="AF1689" t="e">
            <v>#N/A</v>
          </cell>
          <cell r="AG1689">
            <v>1</v>
          </cell>
          <cell r="AH1689" t="e">
            <v>#N/A</v>
          </cell>
          <cell r="AI1689">
            <v>0</v>
          </cell>
          <cell r="AJ1689">
            <v>0</v>
          </cell>
          <cell r="AL1689" t="e">
            <v>#N/A</v>
          </cell>
          <cell r="AM1689" t="e">
            <v>#N/A</v>
          </cell>
          <cell r="AN1689" t="str">
            <v/>
          </cell>
          <cell r="AO1689" t="str">
            <v>x</v>
          </cell>
        </row>
        <row r="1690">
          <cell r="B1690" t="str">
            <v>SHKDAABSECS</v>
          </cell>
          <cell r="C1690" t="str">
            <v>Kerdi-Drain (Commercial Adaptor Kit)</v>
          </cell>
          <cell r="D1690" t="str">
            <v>KDA/ABS/ECS</v>
          </cell>
          <cell r="G1690" t="str">
            <v>EA</v>
          </cell>
          <cell r="J1690" t="str">
            <v>I</v>
          </cell>
          <cell r="K1690">
            <v>2.61</v>
          </cell>
          <cell r="L1690">
            <v>154.38</v>
          </cell>
          <cell r="M1690">
            <v>0.55000000000000004</v>
          </cell>
          <cell r="N1690">
            <v>69.470999999999989</v>
          </cell>
          <cell r="O1690">
            <v>3.61E-2</v>
          </cell>
          <cell r="P1690">
            <v>0</v>
          </cell>
          <cell r="Q1690">
            <v>0</v>
          </cell>
          <cell r="R1690">
            <v>69.507099999999994</v>
          </cell>
          <cell r="S1690">
            <v>1</v>
          </cell>
          <cell r="T1690">
            <v>2.64</v>
          </cell>
          <cell r="U1690">
            <v>183.5</v>
          </cell>
          <cell r="V1690">
            <v>0</v>
          </cell>
          <cell r="X1690">
            <v>183.5</v>
          </cell>
          <cell r="Y1690">
            <v>0.31129947981174155</v>
          </cell>
          <cell r="Z1690">
            <v>176.95</v>
          </cell>
          <cell r="AA1690">
            <v>3.6999999999999998E-2</v>
          </cell>
          <cell r="AB1690" t="str">
            <v>YES</v>
          </cell>
          <cell r="AC1690">
            <v>183.5</v>
          </cell>
          <cell r="AD1690" t="str">
            <v>I</v>
          </cell>
          <cell r="AE1690" t="e">
            <v>#N/A</v>
          </cell>
          <cell r="AF1690" t="e">
            <v>#N/A</v>
          </cell>
          <cell r="AG1690">
            <v>1</v>
          </cell>
          <cell r="AH1690" t="e">
            <v>#N/A</v>
          </cell>
          <cell r="AI1690">
            <v>0</v>
          </cell>
          <cell r="AJ1690">
            <v>0</v>
          </cell>
          <cell r="AL1690" t="e">
            <v>#N/A</v>
          </cell>
          <cell r="AM1690" t="e">
            <v>#N/A</v>
          </cell>
          <cell r="AN1690" t="str">
            <v/>
          </cell>
          <cell r="AO1690" t="str">
            <v>x</v>
          </cell>
        </row>
        <row r="1691">
          <cell r="B1691" t="str">
            <v>SHKDAABS6E</v>
          </cell>
          <cell r="C1691" t="str">
            <v>Kerdi-Drain (Commercial Adaptor Kit)</v>
          </cell>
          <cell r="D1691" t="str">
            <v>KDA/ABS/6E</v>
          </cell>
          <cell r="G1691" t="str">
            <v>EA</v>
          </cell>
          <cell r="J1691" t="str">
            <v>I</v>
          </cell>
          <cell r="K1691">
            <v>2.61</v>
          </cell>
          <cell r="L1691">
            <v>162.44999999999999</v>
          </cell>
          <cell r="M1691">
            <v>0.55000000000000004</v>
          </cell>
          <cell r="N1691">
            <v>73.102499999999992</v>
          </cell>
          <cell r="O1691">
            <v>3.61E-2</v>
          </cell>
          <cell r="P1691">
            <v>0</v>
          </cell>
          <cell r="Q1691">
            <v>0</v>
          </cell>
          <cell r="R1691">
            <v>73.138599999999997</v>
          </cell>
          <cell r="S1691">
            <v>1</v>
          </cell>
          <cell r="T1691">
            <v>2.64</v>
          </cell>
          <cell r="U1691">
            <v>193.09</v>
          </cell>
          <cell r="V1691">
            <v>1.0000000000005116E-2</v>
          </cell>
          <cell r="X1691">
            <v>193.1</v>
          </cell>
          <cell r="Y1691">
            <v>0.31134504025234228</v>
          </cell>
          <cell r="Z1691">
            <v>186.2</v>
          </cell>
          <cell r="AA1691">
            <v>3.6999999999999998E-2</v>
          </cell>
          <cell r="AB1691" t="str">
            <v>YES</v>
          </cell>
          <cell r="AC1691">
            <v>193.1</v>
          </cell>
          <cell r="AD1691" t="str">
            <v>I</v>
          </cell>
          <cell r="AE1691" t="e">
            <v>#N/A</v>
          </cell>
          <cell r="AF1691" t="e">
            <v>#N/A</v>
          </cell>
          <cell r="AG1691">
            <v>1</v>
          </cell>
          <cell r="AH1691" t="e">
            <v>#N/A</v>
          </cell>
          <cell r="AI1691">
            <v>0</v>
          </cell>
          <cell r="AJ1691">
            <v>0</v>
          </cell>
          <cell r="AL1691" t="e">
            <v>#N/A</v>
          </cell>
          <cell r="AM1691" t="e">
            <v>#N/A</v>
          </cell>
          <cell r="AN1691" t="str">
            <v/>
          </cell>
          <cell r="AO1691" t="str">
            <v>x</v>
          </cell>
        </row>
        <row r="1692">
          <cell r="B1692" t="str">
            <v>SHKDAABS6RE</v>
          </cell>
          <cell r="C1692" t="str">
            <v>Kerdi-Drain (Commercial Adaptor Kit)</v>
          </cell>
          <cell r="D1692" t="str">
            <v>KDA/ABS/6RE</v>
          </cell>
          <cell r="G1692" t="str">
            <v>EA</v>
          </cell>
          <cell r="J1692" t="str">
            <v>I</v>
          </cell>
          <cell r="K1692">
            <v>2.61</v>
          </cell>
          <cell r="L1692">
            <v>162.44999999999999</v>
          </cell>
          <cell r="M1692">
            <v>0.55000000000000004</v>
          </cell>
          <cell r="N1692">
            <v>73.102499999999992</v>
          </cell>
          <cell r="O1692">
            <v>3.61E-2</v>
          </cell>
          <cell r="P1692">
            <v>0</v>
          </cell>
          <cell r="Q1692">
            <v>0</v>
          </cell>
          <cell r="R1692">
            <v>73.138599999999997</v>
          </cell>
          <cell r="S1692">
            <v>1</v>
          </cell>
          <cell r="T1692">
            <v>2.64</v>
          </cell>
          <cell r="U1692">
            <v>193.09</v>
          </cell>
          <cell r="V1692">
            <v>1.0000000000005116E-2</v>
          </cell>
          <cell r="X1692">
            <v>193.1</v>
          </cell>
          <cell r="Y1692">
            <v>0.31134504025234228</v>
          </cell>
          <cell r="Z1692">
            <v>186.2</v>
          </cell>
          <cell r="AA1692">
            <v>3.6999999999999998E-2</v>
          </cell>
          <cell r="AB1692" t="str">
            <v>YES</v>
          </cell>
          <cell r="AC1692">
            <v>193.1</v>
          </cell>
          <cell r="AD1692" t="str">
            <v>I</v>
          </cell>
          <cell r="AE1692" t="e">
            <v>#N/A</v>
          </cell>
          <cell r="AF1692" t="e">
            <v>#N/A</v>
          </cell>
          <cell r="AG1692">
            <v>1</v>
          </cell>
          <cell r="AH1692" t="e">
            <v>#N/A</v>
          </cell>
          <cell r="AI1692">
            <v>0</v>
          </cell>
          <cell r="AJ1692">
            <v>0</v>
          </cell>
          <cell r="AL1692" t="e">
            <v>#N/A</v>
          </cell>
          <cell r="AM1692" t="e">
            <v>#N/A</v>
          </cell>
          <cell r="AN1692" t="str">
            <v/>
          </cell>
          <cell r="AO1692" t="str">
            <v>x</v>
          </cell>
        </row>
        <row r="1693">
          <cell r="B1693" t="str">
            <v>SHKDAABSLE</v>
          </cell>
          <cell r="C1693" t="str">
            <v>Kerdi-Drain (Commercial Adaptor Kit)</v>
          </cell>
          <cell r="D1693" t="str">
            <v>KDA/ABSL/E</v>
          </cell>
          <cell r="G1693" t="str">
            <v>EA</v>
          </cell>
          <cell r="J1693" t="str">
            <v>I</v>
          </cell>
          <cell r="K1693">
            <v>2.61</v>
          </cell>
          <cell r="L1693">
            <v>160.13999999999999</v>
          </cell>
          <cell r="M1693">
            <v>0.55000000000000004</v>
          </cell>
          <cell r="N1693">
            <v>72.062999999999988</v>
          </cell>
          <cell r="O1693">
            <v>3.61E-2</v>
          </cell>
          <cell r="P1693">
            <v>0</v>
          </cell>
          <cell r="Q1693">
            <v>0</v>
          </cell>
          <cell r="R1693">
            <v>72.099099999999993</v>
          </cell>
          <cell r="S1693">
            <v>1</v>
          </cell>
          <cell r="T1693">
            <v>2.64</v>
          </cell>
          <cell r="U1693">
            <v>190.34</v>
          </cell>
          <cell r="V1693">
            <v>0.01</v>
          </cell>
          <cell r="X1693">
            <v>190.35</v>
          </cell>
          <cell r="Y1693">
            <v>0.31132507104138324</v>
          </cell>
          <cell r="Z1693">
            <v>183.55</v>
          </cell>
          <cell r="AA1693">
            <v>3.6999999999999998E-2</v>
          </cell>
          <cell r="AB1693" t="str">
            <v>YES</v>
          </cell>
          <cell r="AC1693">
            <v>190.35</v>
          </cell>
          <cell r="AD1693" t="str">
            <v>I</v>
          </cell>
          <cell r="AE1693" t="e">
            <v>#N/A</v>
          </cell>
          <cell r="AF1693" t="e">
            <v>#N/A</v>
          </cell>
          <cell r="AG1693">
            <v>1</v>
          </cell>
          <cell r="AH1693" t="e">
            <v>#N/A</v>
          </cell>
          <cell r="AI1693">
            <v>0</v>
          </cell>
          <cell r="AJ1693">
            <v>0</v>
          </cell>
          <cell r="AL1693" t="e">
            <v>#N/A</v>
          </cell>
          <cell r="AM1693" t="e">
            <v>#N/A</v>
          </cell>
          <cell r="AN1693" t="str">
            <v/>
          </cell>
          <cell r="AO1693" t="str">
            <v>x</v>
          </cell>
        </row>
        <row r="1694">
          <cell r="B1694" t="str">
            <v>SHKDAABSLECS</v>
          </cell>
          <cell r="C1694" t="str">
            <v>Kerdi-Drain (Commercial Adaptor Kit)</v>
          </cell>
          <cell r="D1694" t="str">
            <v>KDA/ABSL/ECS</v>
          </cell>
          <cell r="G1694" t="str">
            <v>EA</v>
          </cell>
          <cell r="J1694" t="str">
            <v>I</v>
          </cell>
          <cell r="K1694">
            <v>2.61</v>
          </cell>
          <cell r="L1694">
            <v>160.13999999999999</v>
          </cell>
          <cell r="M1694">
            <v>0.55000000000000004</v>
          </cell>
          <cell r="N1694">
            <v>72.062999999999988</v>
          </cell>
          <cell r="O1694">
            <v>3.61E-2</v>
          </cell>
          <cell r="P1694">
            <v>0</v>
          </cell>
          <cell r="Q1694">
            <v>0</v>
          </cell>
          <cell r="R1694">
            <v>72.099099999999993</v>
          </cell>
          <cell r="S1694">
            <v>1</v>
          </cell>
          <cell r="T1694">
            <v>2.64</v>
          </cell>
          <cell r="U1694">
            <v>190.34</v>
          </cell>
          <cell r="V1694">
            <v>0.01</v>
          </cell>
          <cell r="X1694">
            <v>190.35</v>
          </cell>
          <cell r="Y1694">
            <v>0.31132507104138324</v>
          </cell>
          <cell r="Z1694">
            <v>183.55</v>
          </cell>
          <cell r="AA1694">
            <v>3.6999999999999998E-2</v>
          </cell>
          <cell r="AB1694" t="str">
            <v>YES</v>
          </cell>
          <cell r="AC1694">
            <v>190.35</v>
          </cell>
          <cell r="AD1694" t="str">
            <v>I</v>
          </cell>
          <cell r="AE1694" t="e">
            <v>#N/A</v>
          </cell>
          <cell r="AF1694" t="e">
            <v>#N/A</v>
          </cell>
          <cell r="AG1694">
            <v>1</v>
          </cell>
          <cell r="AH1694" t="e">
            <v>#N/A</v>
          </cell>
          <cell r="AI1694">
            <v>0</v>
          </cell>
          <cell r="AJ1694">
            <v>0</v>
          </cell>
          <cell r="AL1694" t="e">
            <v>#N/A</v>
          </cell>
          <cell r="AM1694" t="e">
            <v>#N/A</v>
          </cell>
          <cell r="AN1694" t="str">
            <v/>
          </cell>
          <cell r="AO1694" t="str">
            <v>x</v>
          </cell>
        </row>
        <row r="1695">
          <cell r="B1695" t="str">
            <v>SHKDAABSL6E</v>
          </cell>
          <cell r="C1695" t="str">
            <v>Kerdi-Drain (Commercial Adaptor Kit)</v>
          </cell>
          <cell r="D1695" t="str">
            <v>KDA/ABSL/6E</v>
          </cell>
          <cell r="G1695" t="str">
            <v>EA</v>
          </cell>
          <cell r="J1695" t="str">
            <v>I</v>
          </cell>
          <cell r="K1695">
            <v>2.61</v>
          </cell>
          <cell r="L1695">
            <v>168.21</v>
          </cell>
          <cell r="M1695">
            <v>0.55000000000000004</v>
          </cell>
          <cell r="N1695">
            <v>75.694499999999991</v>
          </cell>
          <cell r="O1695">
            <v>3.61E-2</v>
          </cell>
          <cell r="P1695">
            <v>0</v>
          </cell>
          <cell r="Q1695">
            <v>0</v>
          </cell>
          <cell r="R1695">
            <v>75.730599999999995</v>
          </cell>
          <cell r="S1695">
            <v>1</v>
          </cell>
          <cell r="T1695">
            <v>2.64</v>
          </cell>
          <cell r="U1695">
            <v>199.93</v>
          </cell>
          <cell r="V1695">
            <v>0.02</v>
          </cell>
          <cell r="X1695">
            <v>199.95</v>
          </cell>
          <cell r="Y1695">
            <v>0.31136784196049017</v>
          </cell>
          <cell r="Z1695">
            <v>192.8</v>
          </cell>
          <cell r="AA1695">
            <v>3.6999999999999998E-2</v>
          </cell>
          <cell r="AB1695" t="str">
            <v>YES</v>
          </cell>
          <cell r="AC1695">
            <v>199.95</v>
          </cell>
          <cell r="AD1695" t="str">
            <v>I</v>
          </cell>
          <cell r="AE1695" t="e">
            <v>#N/A</v>
          </cell>
          <cell r="AF1695" t="e">
            <v>#N/A</v>
          </cell>
          <cell r="AG1695">
            <v>1</v>
          </cell>
          <cell r="AH1695" t="e">
            <v>#N/A</v>
          </cell>
          <cell r="AI1695">
            <v>0</v>
          </cell>
          <cell r="AJ1695">
            <v>0</v>
          </cell>
          <cell r="AL1695" t="e">
            <v>#N/A</v>
          </cell>
          <cell r="AM1695" t="e">
            <v>#N/A</v>
          </cell>
          <cell r="AN1695" t="str">
            <v/>
          </cell>
          <cell r="AO1695" t="str">
            <v>x</v>
          </cell>
        </row>
        <row r="1696">
          <cell r="B1696" t="str">
            <v>SHKDAABSL6RE</v>
          </cell>
          <cell r="C1696" t="str">
            <v>Kerdi-Drain (Commercial Adaptor Kit)</v>
          </cell>
          <cell r="D1696" t="str">
            <v>KDA/ABSL/6RE</v>
          </cell>
          <cell r="G1696" t="str">
            <v>EA</v>
          </cell>
          <cell r="J1696" t="str">
            <v>I</v>
          </cell>
          <cell r="K1696">
            <v>2.61</v>
          </cell>
          <cell r="L1696">
            <v>168.21</v>
          </cell>
          <cell r="M1696">
            <v>0.55000000000000004</v>
          </cell>
          <cell r="N1696">
            <v>75.694499999999991</v>
          </cell>
          <cell r="O1696">
            <v>3.61E-2</v>
          </cell>
          <cell r="P1696">
            <v>0</v>
          </cell>
          <cell r="Q1696">
            <v>0</v>
          </cell>
          <cell r="R1696">
            <v>75.730599999999995</v>
          </cell>
          <cell r="S1696">
            <v>1</v>
          </cell>
          <cell r="T1696">
            <v>2.64</v>
          </cell>
          <cell r="U1696">
            <v>199.93</v>
          </cell>
          <cell r="V1696">
            <v>0.02</v>
          </cell>
          <cell r="X1696">
            <v>199.95</v>
          </cell>
          <cell r="Y1696">
            <v>0.31136784196049017</v>
          </cell>
          <cell r="Z1696">
            <v>192.8</v>
          </cell>
          <cell r="AA1696">
            <v>3.6999999999999998E-2</v>
          </cell>
          <cell r="AB1696" t="str">
            <v>YES</v>
          </cell>
          <cell r="AC1696">
            <v>199.95</v>
          </cell>
          <cell r="AD1696" t="str">
            <v>I</v>
          </cell>
          <cell r="AE1696" t="e">
            <v>#N/A</v>
          </cell>
          <cell r="AF1696" t="e">
            <v>#N/A</v>
          </cell>
          <cell r="AG1696">
            <v>1</v>
          </cell>
          <cell r="AH1696" t="e">
            <v>#N/A</v>
          </cell>
          <cell r="AI1696">
            <v>0</v>
          </cell>
          <cell r="AJ1696">
            <v>0</v>
          </cell>
          <cell r="AL1696" t="e">
            <v>#N/A</v>
          </cell>
          <cell r="AM1696" t="e">
            <v>#N/A</v>
          </cell>
          <cell r="AN1696" t="str">
            <v/>
          </cell>
          <cell r="AO1696" t="str">
            <v>x</v>
          </cell>
        </row>
        <row r="1697">
          <cell r="B1697" t="str">
            <v>SHKDAEE</v>
          </cell>
          <cell r="C1697" t="str">
            <v>Kerdi-Drain (Commercial Adaptor Kit)</v>
          </cell>
          <cell r="D1697" t="str">
            <v>KDA/E/E</v>
          </cell>
          <cell r="G1697" t="str">
            <v>EA</v>
          </cell>
          <cell r="J1697" t="str">
            <v>I</v>
          </cell>
          <cell r="K1697">
            <v>2.61</v>
          </cell>
          <cell r="L1697">
            <v>253.46</v>
          </cell>
          <cell r="M1697">
            <v>0.55000000000000004</v>
          </cell>
          <cell r="N1697">
            <v>114.05699999999999</v>
          </cell>
          <cell r="O1697">
            <v>3.61E-2</v>
          </cell>
          <cell r="P1697">
            <v>0</v>
          </cell>
          <cell r="Q1697">
            <v>0</v>
          </cell>
          <cell r="R1697">
            <v>114.09309999999999</v>
          </cell>
          <cell r="S1697">
            <v>1</v>
          </cell>
          <cell r="T1697">
            <v>2.64</v>
          </cell>
          <cell r="U1697">
            <v>301.20999999999998</v>
          </cell>
          <cell r="V1697">
            <v>-0.01</v>
          </cell>
          <cell r="X1697">
            <v>301.2</v>
          </cell>
          <cell r="Y1697">
            <v>0.31128154050464812</v>
          </cell>
          <cell r="Z1697">
            <v>290.5</v>
          </cell>
          <cell r="AA1697">
            <v>3.6999999999999998E-2</v>
          </cell>
          <cell r="AB1697" t="str">
            <v>YES</v>
          </cell>
          <cell r="AC1697">
            <v>301.2</v>
          </cell>
          <cell r="AD1697" t="str">
            <v>I</v>
          </cell>
          <cell r="AE1697" t="e">
            <v>#N/A</v>
          </cell>
          <cell r="AF1697" t="e">
            <v>#N/A</v>
          </cell>
          <cell r="AG1697">
            <v>1</v>
          </cell>
          <cell r="AH1697" t="e">
            <v>#N/A</v>
          </cell>
          <cell r="AI1697">
            <v>0</v>
          </cell>
          <cell r="AJ1697">
            <v>0</v>
          </cell>
          <cell r="AL1697" t="e">
            <v>#N/A</v>
          </cell>
          <cell r="AM1697" t="e">
            <v>#N/A</v>
          </cell>
          <cell r="AN1697" t="str">
            <v/>
          </cell>
          <cell r="AO1697" t="str">
            <v>x</v>
          </cell>
        </row>
        <row r="1698">
          <cell r="B1698" t="str">
            <v>SHKDAEECS</v>
          </cell>
          <cell r="C1698" t="str">
            <v>Kerdi-Drain (Commercial Adaptor Kit)</v>
          </cell>
          <cell r="D1698" t="str">
            <v>KDA/E/ECS</v>
          </cell>
          <cell r="G1698" t="str">
            <v>EA</v>
          </cell>
          <cell r="J1698" t="str">
            <v>I</v>
          </cell>
          <cell r="K1698">
            <v>2.61</v>
          </cell>
          <cell r="L1698">
            <v>253.46</v>
          </cell>
          <cell r="M1698">
            <v>0.55000000000000004</v>
          </cell>
          <cell r="N1698">
            <v>114.05699999999999</v>
          </cell>
          <cell r="O1698">
            <v>3.61E-2</v>
          </cell>
          <cell r="P1698">
            <v>0</v>
          </cell>
          <cell r="Q1698">
            <v>0</v>
          </cell>
          <cell r="R1698">
            <v>114.09309999999999</v>
          </cell>
          <cell r="S1698">
            <v>1</v>
          </cell>
          <cell r="T1698">
            <v>2.64</v>
          </cell>
          <cell r="U1698">
            <v>301.20999999999998</v>
          </cell>
          <cell r="V1698">
            <v>-0.01</v>
          </cell>
          <cell r="X1698">
            <v>301.2</v>
          </cell>
          <cell r="Y1698">
            <v>0.31128154050464812</v>
          </cell>
          <cell r="Z1698">
            <v>290.5</v>
          </cell>
          <cell r="AA1698">
            <v>3.6999999999999998E-2</v>
          </cell>
          <cell r="AB1698" t="str">
            <v>YES</v>
          </cell>
          <cell r="AC1698">
            <v>301.2</v>
          </cell>
          <cell r="AD1698" t="str">
            <v>I</v>
          </cell>
          <cell r="AE1698" t="e">
            <v>#N/A</v>
          </cell>
          <cell r="AF1698" t="e">
            <v>#N/A</v>
          </cell>
          <cell r="AG1698">
            <v>1</v>
          </cell>
          <cell r="AH1698" t="e">
            <v>#N/A</v>
          </cell>
          <cell r="AI1698">
            <v>0</v>
          </cell>
          <cell r="AJ1698">
            <v>0</v>
          </cell>
          <cell r="AL1698" t="e">
            <v>#N/A</v>
          </cell>
          <cell r="AM1698" t="e">
            <v>#N/A</v>
          </cell>
          <cell r="AN1698" t="str">
            <v/>
          </cell>
          <cell r="AO1698" t="str">
            <v>x</v>
          </cell>
        </row>
        <row r="1699">
          <cell r="B1699" t="str">
            <v>SHKDAE6E</v>
          </cell>
          <cell r="C1699" t="str">
            <v>Kerdi-Drain (Commercial Adaptor Kit)</v>
          </cell>
          <cell r="D1699" t="str">
            <v>KDA/E/6E</v>
          </cell>
          <cell r="G1699" t="str">
            <v>EA</v>
          </cell>
          <cell r="J1699" t="str">
            <v>I</v>
          </cell>
          <cell r="K1699">
            <v>2.61</v>
          </cell>
          <cell r="L1699">
            <v>278.58</v>
          </cell>
          <cell r="M1699">
            <v>0.55000000000000004</v>
          </cell>
          <cell r="N1699">
            <v>125.36099999999998</v>
          </cell>
          <cell r="O1699">
            <v>3.61E-2</v>
          </cell>
          <cell r="P1699">
            <v>0</v>
          </cell>
          <cell r="Q1699">
            <v>0</v>
          </cell>
          <cell r="R1699">
            <v>125.39709999999998</v>
          </cell>
          <cell r="S1699">
            <v>1</v>
          </cell>
          <cell r="T1699">
            <v>2.64</v>
          </cell>
          <cell r="U1699">
            <v>331.05</v>
          </cell>
          <cell r="V1699">
            <v>0</v>
          </cell>
          <cell r="X1699">
            <v>331.05</v>
          </cell>
          <cell r="Y1699">
            <v>0.31129821092666599</v>
          </cell>
          <cell r="Z1699">
            <v>319.25</v>
          </cell>
          <cell r="AA1699">
            <v>3.6999999999999998E-2</v>
          </cell>
          <cell r="AB1699" t="str">
            <v>YES</v>
          </cell>
          <cell r="AC1699">
            <v>331.05</v>
          </cell>
          <cell r="AD1699" t="str">
            <v>I</v>
          </cell>
          <cell r="AE1699" t="e">
            <v>#N/A</v>
          </cell>
          <cell r="AF1699" t="e">
            <v>#N/A</v>
          </cell>
          <cell r="AG1699">
            <v>1</v>
          </cell>
          <cell r="AH1699" t="e">
            <v>#N/A</v>
          </cell>
          <cell r="AI1699">
            <v>0</v>
          </cell>
          <cell r="AJ1699">
            <v>0</v>
          </cell>
          <cell r="AL1699" t="e">
            <v>#N/A</v>
          </cell>
          <cell r="AM1699" t="e">
            <v>#N/A</v>
          </cell>
          <cell r="AN1699" t="str">
            <v/>
          </cell>
          <cell r="AO1699" t="str">
            <v>x</v>
          </cell>
        </row>
        <row r="1700">
          <cell r="B1700" t="str">
            <v>SHKDAE6RE</v>
          </cell>
          <cell r="C1700" t="str">
            <v>Kerdi-Drain (Commercial Adaptor Kit)</v>
          </cell>
          <cell r="D1700" t="str">
            <v>KDA/E/6RE</v>
          </cell>
          <cell r="G1700" t="str">
            <v>EA</v>
          </cell>
          <cell r="J1700" t="str">
            <v>I</v>
          </cell>
          <cell r="K1700">
            <v>2.61</v>
          </cell>
          <cell r="L1700">
            <v>278.58</v>
          </cell>
          <cell r="M1700">
            <v>0.55000000000000004</v>
          </cell>
          <cell r="N1700">
            <v>125.36099999999998</v>
          </cell>
          <cell r="O1700">
            <v>3.61E-2</v>
          </cell>
          <cell r="P1700">
            <v>0</v>
          </cell>
          <cell r="Q1700">
            <v>0</v>
          </cell>
          <cell r="R1700">
            <v>125.39709999999998</v>
          </cell>
          <cell r="S1700">
            <v>1</v>
          </cell>
          <cell r="T1700">
            <v>2.64</v>
          </cell>
          <cell r="U1700">
            <v>331.05</v>
          </cell>
          <cell r="V1700">
            <v>0</v>
          </cell>
          <cell r="X1700">
            <v>331.05</v>
          </cell>
          <cell r="Y1700">
            <v>0.31129821092666599</v>
          </cell>
          <cell r="Z1700">
            <v>319.25</v>
          </cell>
          <cell r="AA1700">
            <v>3.6999999999999998E-2</v>
          </cell>
          <cell r="AB1700" t="str">
            <v>YES</v>
          </cell>
          <cell r="AC1700">
            <v>331.05</v>
          </cell>
          <cell r="AD1700" t="str">
            <v>I</v>
          </cell>
          <cell r="AE1700" t="e">
            <v>#N/A</v>
          </cell>
          <cell r="AF1700" t="e">
            <v>#N/A</v>
          </cell>
          <cell r="AG1700">
            <v>1</v>
          </cell>
          <cell r="AH1700" t="e">
            <v>#N/A</v>
          </cell>
          <cell r="AI1700">
            <v>0</v>
          </cell>
          <cell r="AJ1700">
            <v>0</v>
          </cell>
          <cell r="AL1700" t="e">
            <v>#N/A</v>
          </cell>
          <cell r="AM1700" t="e">
            <v>#N/A</v>
          </cell>
          <cell r="AN1700" t="str">
            <v/>
          </cell>
          <cell r="AO1700" t="str">
            <v>x</v>
          </cell>
        </row>
        <row r="1701">
          <cell r="B1701" t="str">
            <v>SHKDARABSE</v>
          </cell>
          <cell r="C1701" t="str">
            <v>Kerdi-Drain (Residential Adaptor Kit)</v>
          </cell>
          <cell r="D1701" t="str">
            <v>KDAR/ABS/E</v>
          </cell>
          <cell r="G1701" t="str">
            <v>EA</v>
          </cell>
          <cell r="H1701" t="str">
            <v>Stock</v>
          </cell>
          <cell r="I1701" t="str">
            <v>a</v>
          </cell>
          <cell r="J1701" t="str">
            <v>I</v>
          </cell>
          <cell r="K1701">
            <v>2.7</v>
          </cell>
          <cell r="L1701">
            <v>126.8</v>
          </cell>
          <cell r="M1701">
            <v>0.55000000000000004</v>
          </cell>
          <cell r="N1701">
            <v>57.059999999999995</v>
          </cell>
          <cell r="O1701">
            <v>3.7000000000000005E-2</v>
          </cell>
          <cell r="P1701">
            <v>0</v>
          </cell>
          <cell r="Q1701">
            <v>0</v>
          </cell>
          <cell r="R1701">
            <v>57.096999999999994</v>
          </cell>
          <cell r="S1701">
            <v>1</v>
          </cell>
          <cell r="T1701">
            <v>2.64</v>
          </cell>
          <cell r="U1701">
            <v>150.74</v>
          </cell>
          <cell r="V1701">
            <v>0.01</v>
          </cell>
          <cell r="X1701">
            <v>150.75</v>
          </cell>
          <cell r="Y1701">
            <v>0.31135835971656883</v>
          </cell>
          <cell r="Z1701">
            <v>145.4</v>
          </cell>
          <cell r="AA1701">
            <v>3.6999999999999998E-2</v>
          </cell>
          <cell r="AB1701" t="str">
            <v>YES</v>
          </cell>
          <cell r="AC1701">
            <v>150.75</v>
          </cell>
          <cell r="AD1701" t="str">
            <v>I</v>
          </cell>
          <cell r="AE1701" t="e">
            <v>#N/A</v>
          </cell>
          <cell r="AF1701" t="e">
            <v>#N/A</v>
          </cell>
          <cell r="AG1701">
            <v>1</v>
          </cell>
          <cell r="AH1701" t="e">
            <v>#N/A</v>
          </cell>
          <cell r="AI1701">
            <v>0</v>
          </cell>
          <cell r="AJ1701">
            <v>0</v>
          </cell>
          <cell r="AL1701" t="e">
            <v>#N/A</v>
          </cell>
          <cell r="AM1701" t="e">
            <v>#N/A</v>
          </cell>
          <cell r="AN1701" t="str">
            <v/>
          </cell>
          <cell r="AO1701" t="str">
            <v>x</v>
          </cell>
        </row>
        <row r="1702">
          <cell r="B1702" t="str">
            <v>SHKDAABSE10</v>
          </cell>
          <cell r="C1702" t="str">
            <v>Kerdi-Drain (Commercial Adaptor Kit)</v>
          </cell>
          <cell r="D1702" t="str">
            <v>KDA/ABS/E10</v>
          </cell>
          <cell r="G1702" t="str">
            <v>EA</v>
          </cell>
          <cell r="J1702" t="str">
            <v>I</v>
          </cell>
          <cell r="K1702">
            <v>26.1</v>
          </cell>
          <cell r="L1702">
            <v>1522.21</v>
          </cell>
          <cell r="M1702">
            <v>0.55000000000000004</v>
          </cell>
          <cell r="N1702">
            <v>684.9944999999999</v>
          </cell>
          <cell r="O1702">
            <v>0.27100000000000002</v>
          </cell>
          <cell r="P1702">
            <v>0</v>
          </cell>
          <cell r="Q1702">
            <v>0</v>
          </cell>
          <cell r="R1702">
            <v>685.26549999999986</v>
          </cell>
          <cell r="S1702">
            <v>1</v>
          </cell>
          <cell r="T1702">
            <v>2.64</v>
          </cell>
          <cell r="U1702">
            <v>1809.1</v>
          </cell>
          <cell r="V1702">
            <v>0</v>
          </cell>
          <cell r="X1702">
            <v>1809.1</v>
          </cell>
          <cell r="Y1702">
            <v>0.31129441560595189</v>
          </cell>
          <cell r="Z1702">
            <v>1744.6</v>
          </cell>
          <cell r="AA1702">
            <v>3.6999999999999998E-2</v>
          </cell>
          <cell r="AB1702" t="str">
            <v>YES</v>
          </cell>
          <cell r="AC1702">
            <v>1809.1</v>
          </cell>
          <cell r="AD1702" t="str">
            <v>I</v>
          </cell>
          <cell r="AE1702" t="e">
            <v>#N/A</v>
          </cell>
          <cell r="AF1702" t="e">
            <v>#N/A</v>
          </cell>
          <cell r="AG1702">
            <v>1</v>
          </cell>
          <cell r="AH1702" t="e">
            <v>#N/A</v>
          </cell>
          <cell r="AI1702">
            <v>0</v>
          </cell>
          <cell r="AJ1702">
            <v>0</v>
          </cell>
          <cell r="AL1702" t="e">
            <v>#N/A</v>
          </cell>
          <cell r="AM1702" t="e">
            <v>#N/A</v>
          </cell>
          <cell r="AN1702" t="str">
            <v/>
          </cell>
          <cell r="AO1702" t="str">
            <v>x</v>
          </cell>
        </row>
        <row r="1703">
          <cell r="B1703" t="str">
            <v>KDA/ABS/ECS10</v>
          </cell>
          <cell r="C1703" t="str">
            <v>Kerdi-Drain (Commercial Adaptor Kit)</v>
          </cell>
          <cell r="D1703" t="str">
            <v>KDA/ABS/ECS10</v>
          </cell>
          <cell r="G1703" t="str">
            <v>EA</v>
          </cell>
          <cell r="J1703" t="str">
            <v>I</v>
          </cell>
          <cell r="K1703">
            <v>26.1</v>
          </cell>
          <cell r="L1703">
            <v>1522.21</v>
          </cell>
          <cell r="M1703">
            <v>0.55000000000000004</v>
          </cell>
          <cell r="N1703">
            <v>684.9944999999999</v>
          </cell>
          <cell r="O1703">
            <v>0.27100000000000002</v>
          </cell>
          <cell r="P1703">
            <v>0</v>
          </cell>
          <cell r="Q1703">
            <v>0</v>
          </cell>
          <cell r="R1703">
            <v>685.26549999999986</v>
          </cell>
          <cell r="S1703">
            <v>1</v>
          </cell>
          <cell r="T1703">
            <v>2.64</v>
          </cell>
          <cell r="U1703">
            <v>1809.1</v>
          </cell>
          <cell r="V1703">
            <v>0</v>
          </cell>
          <cell r="X1703">
            <v>1809.1</v>
          </cell>
          <cell r="Y1703">
            <v>0.31129441560595189</v>
          </cell>
          <cell r="Z1703">
            <v>1744.6</v>
          </cell>
          <cell r="AA1703">
            <v>3.6999999999999998E-2</v>
          </cell>
          <cell r="AB1703" t="str">
            <v>YES</v>
          </cell>
          <cell r="AC1703">
            <v>1809.1</v>
          </cell>
          <cell r="AD1703" t="str">
            <v>I</v>
          </cell>
          <cell r="AE1703" t="e">
            <v>#N/A</v>
          </cell>
          <cell r="AF1703" t="e">
            <v>#N/A</v>
          </cell>
          <cell r="AG1703">
            <v>1</v>
          </cell>
          <cell r="AH1703" t="e">
            <v>#N/A</v>
          </cell>
          <cell r="AI1703">
            <v>0</v>
          </cell>
          <cell r="AJ1703">
            <v>0</v>
          </cell>
          <cell r="AL1703" t="e">
            <v>#N/A</v>
          </cell>
          <cell r="AM1703" t="e">
            <v>#N/A</v>
          </cell>
          <cell r="AN1703" t="str">
            <v/>
          </cell>
          <cell r="AO1703" t="str">
            <v>x</v>
          </cell>
        </row>
        <row r="1704">
          <cell r="B1704" t="str">
            <v>SHKDAABS6E10</v>
          </cell>
          <cell r="C1704" t="str">
            <v>Kerdi-Drain (Commercial Adaptor Kit)</v>
          </cell>
          <cell r="D1704" t="str">
            <v>KDA/ABS/6E10</v>
          </cell>
          <cell r="G1704" t="str">
            <v>EA</v>
          </cell>
          <cell r="J1704" t="str">
            <v>I</v>
          </cell>
          <cell r="K1704">
            <v>26.1</v>
          </cell>
          <cell r="L1704">
            <v>1601.73</v>
          </cell>
          <cell r="M1704">
            <v>0.55000000000000004</v>
          </cell>
          <cell r="N1704">
            <v>720.77849999999989</v>
          </cell>
          <cell r="O1704">
            <v>0.27100000000000002</v>
          </cell>
          <cell r="P1704">
            <v>0</v>
          </cell>
          <cell r="Q1704">
            <v>0</v>
          </cell>
          <cell r="R1704">
            <v>721.04949999999985</v>
          </cell>
          <cell r="S1704">
            <v>1</v>
          </cell>
          <cell r="T1704">
            <v>2.64</v>
          </cell>
          <cell r="U1704">
            <v>1903.57</v>
          </cell>
          <cell r="V1704">
            <v>3.0000000000001137E-2</v>
          </cell>
          <cell r="X1704">
            <v>1903.6</v>
          </cell>
          <cell r="Y1704">
            <v>0.31130537355059329</v>
          </cell>
          <cell r="Z1704">
            <v>1835.7</v>
          </cell>
          <cell r="AA1704">
            <v>3.6999999999999998E-2</v>
          </cell>
          <cell r="AB1704" t="str">
            <v>YES</v>
          </cell>
          <cell r="AC1704">
            <v>1903.6</v>
          </cell>
          <cell r="AD1704" t="str">
            <v>I</v>
          </cell>
          <cell r="AE1704" t="e">
            <v>#N/A</v>
          </cell>
          <cell r="AF1704" t="e">
            <v>#N/A</v>
          </cell>
          <cell r="AG1704">
            <v>1</v>
          </cell>
          <cell r="AH1704" t="e">
            <v>#N/A</v>
          </cell>
          <cell r="AI1704">
            <v>0</v>
          </cell>
          <cell r="AJ1704">
            <v>0</v>
          </cell>
          <cell r="AL1704" t="e">
            <v>#N/A</v>
          </cell>
          <cell r="AM1704" t="e">
            <v>#N/A</v>
          </cell>
          <cell r="AN1704" t="str">
            <v/>
          </cell>
          <cell r="AO1704" t="str">
            <v>x</v>
          </cell>
        </row>
        <row r="1705">
          <cell r="B1705" t="str">
            <v>SHKDAABS6RE10</v>
          </cell>
          <cell r="C1705" t="str">
            <v>Kerdi-Drain (Commercial Adaptor Kit)</v>
          </cell>
          <cell r="D1705" t="str">
            <v>KDA/ABS/6RE10</v>
          </cell>
          <cell r="G1705" t="str">
            <v>EA</v>
          </cell>
          <cell r="J1705" t="str">
            <v>I</v>
          </cell>
          <cell r="K1705">
            <v>26.1</v>
          </cell>
          <cell r="L1705">
            <v>1601.73</v>
          </cell>
          <cell r="M1705">
            <v>0.55000000000000004</v>
          </cell>
          <cell r="N1705">
            <v>720.77849999999989</v>
          </cell>
          <cell r="O1705">
            <v>0.27100000000000002</v>
          </cell>
          <cell r="P1705">
            <v>0</v>
          </cell>
          <cell r="Q1705">
            <v>0</v>
          </cell>
          <cell r="R1705">
            <v>721.04949999999985</v>
          </cell>
          <cell r="S1705">
            <v>1</v>
          </cell>
          <cell r="T1705">
            <v>2.64</v>
          </cell>
          <cell r="U1705">
            <v>1903.57</v>
          </cell>
          <cell r="V1705">
            <v>3.0000000000001137E-2</v>
          </cell>
          <cell r="X1705">
            <v>1903.6</v>
          </cell>
          <cell r="Y1705">
            <v>0.31130537355059329</v>
          </cell>
          <cell r="Z1705">
            <v>1835.7</v>
          </cell>
          <cell r="AA1705">
            <v>3.6999999999999998E-2</v>
          </cell>
          <cell r="AB1705" t="str">
            <v>YES</v>
          </cell>
          <cell r="AC1705">
            <v>1903.6</v>
          </cell>
          <cell r="AD1705" t="str">
            <v>I</v>
          </cell>
          <cell r="AE1705" t="e">
            <v>#N/A</v>
          </cell>
          <cell r="AF1705" t="e">
            <v>#N/A</v>
          </cell>
          <cell r="AG1705">
            <v>1</v>
          </cell>
          <cell r="AH1705" t="e">
            <v>#N/A</v>
          </cell>
          <cell r="AI1705">
            <v>0</v>
          </cell>
          <cell r="AJ1705">
            <v>0</v>
          </cell>
          <cell r="AL1705" t="e">
            <v>#N/A</v>
          </cell>
          <cell r="AM1705" t="e">
            <v>#N/A</v>
          </cell>
          <cell r="AN1705" t="str">
            <v/>
          </cell>
          <cell r="AO1705" t="str">
            <v>x</v>
          </cell>
        </row>
        <row r="1706">
          <cell r="B1706" t="str">
            <v>SHKDAABSLE10</v>
          </cell>
          <cell r="C1706" t="str">
            <v>Kerdi-Drain (Commercial Adaptor Kit)</v>
          </cell>
          <cell r="D1706" t="str">
            <v>KDA/ABSL/E10</v>
          </cell>
          <cell r="G1706" t="str">
            <v>EA</v>
          </cell>
          <cell r="J1706" t="str">
            <v>I</v>
          </cell>
          <cell r="K1706">
            <v>26.1</v>
          </cell>
          <cell r="L1706">
            <v>1579.01</v>
          </cell>
          <cell r="M1706">
            <v>0.55000000000000004</v>
          </cell>
          <cell r="N1706">
            <v>710.55449999999996</v>
          </cell>
          <cell r="O1706">
            <v>0.27100000000000002</v>
          </cell>
          <cell r="P1706">
            <v>0</v>
          </cell>
          <cell r="Q1706">
            <v>0</v>
          </cell>
          <cell r="R1706">
            <v>710.82549999999992</v>
          </cell>
          <cell r="S1706">
            <v>1</v>
          </cell>
          <cell r="T1706">
            <v>2.64</v>
          </cell>
          <cell r="U1706">
            <v>1876.58</v>
          </cell>
          <cell r="V1706">
            <v>2.0000000000003126E-2</v>
          </cell>
          <cell r="X1706">
            <v>1876.6</v>
          </cell>
          <cell r="Y1706">
            <v>0.31130235532345746</v>
          </cell>
          <cell r="Z1706">
            <v>1809.65</v>
          </cell>
          <cell r="AA1706">
            <v>3.6999999999999998E-2</v>
          </cell>
          <cell r="AB1706" t="str">
            <v>YES</v>
          </cell>
          <cell r="AC1706">
            <v>1876.6</v>
          </cell>
          <cell r="AD1706" t="str">
            <v>I</v>
          </cell>
          <cell r="AE1706" t="e">
            <v>#N/A</v>
          </cell>
          <cell r="AF1706" t="e">
            <v>#N/A</v>
          </cell>
          <cell r="AG1706">
            <v>1</v>
          </cell>
          <cell r="AH1706" t="e">
            <v>#N/A</v>
          </cell>
          <cell r="AI1706">
            <v>0</v>
          </cell>
          <cell r="AJ1706">
            <v>0</v>
          </cell>
          <cell r="AL1706" t="e">
            <v>#N/A</v>
          </cell>
          <cell r="AM1706" t="e">
            <v>#N/A</v>
          </cell>
          <cell r="AN1706" t="str">
            <v/>
          </cell>
          <cell r="AO1706" t="str">
            <v>x</v>
          </cell>
        </row>
        <row r="1707">
          <cell r="B1707" t="str">
            <v>SHKDAABSLECS10</v>
          </cell>
          <cell r="C1707" t="str">
            <v>Kerdi-Drain (Commercial Adaptor Kit)</v>
          </cell>
          <cell r="D1707" t="str">
            <v>KDA/ABSL/ECS10</v>
          </cell>
          <cell r="G1707" t="str">
            <v>EA</v>
          </cell>
          <cell r="J1707" t="str">
            <v>I</v>
          </cell>
          <cell r="K1707">
            <v>26.1</v>
          </cell>
          <cell r="L1707">
            <v>1579.01</v>
          </cell>
          <cell r="M1707">
            <v>0.55000000000000004</v>
          </cell>
          <cell r="N1707">
            <v>710.55449999999996</v>
          </cell>
          <cell r="O1707">
            <v>0.27100000000000002</v>
          </cell>
          <cell r="P1707">
            <v>0</v>
          </cell>
          <cell r="Q1707">
            <v>0</v>
          </cell>
          <cell r="R1707">
            <v>710.82549999999992</v>
          </cell>
          <cell r="S1707">
            <v>1</v>
          </cell>
          <cell r="T1707">
            <v>2.64</v>
          </cell>
          <cell r="U1707">
            <v>1876.58</v>
          </cell>
          <cell r="V1707">
            <v>2.0000000000003126E-2</v>
          </cell>
          <cell r="X1707">
            <v>1876.6</v>
          </cell>
          <cell r="Y1707">
            <v>0.31130235532345746</v>
          </cell>
          <cell r="Z1707">
            <v>1809.65</v>
          </cell>
          <cell r="AA1707">
            <v>3.6999999999999998E-2</v>
          </cell>
          <cell r="AB1707" t="str">
            <v>YES</v>
          </cell>
          <cell r="AC1707">
            <v>1876.6</v>
          </cell>
          <cell r="AD1707" t="str">
            <v>I</v>
          </cell>
          <cell r="AE1707" t="e">
            <v>#N/A</v>
          </cell>
          <cell r="AF1707" t="e">
            <v>#N/A</v>
          </cell>
          <cell r="AG1707">
            <v>1</v>
          </cell>
          <cell r="AH1707" t="e">
            <v>#N/A</v>
          </cell>
          <cell r="AI1707">
            <v>0</v>
          </cell>
          <cell r="AJ1707">
            <v>0</v>
          </cell>
          <cell r="AL1707" t="e">
            <v>#N/A</v>
          </cell>
          <cell r="AM1707" t="e">
            <v>#N/A</v>
          </cell>
          <cell r="AN1707" t="str">
            <v/>
          </cell>
          <cell r="AO1707" t="str">
            <v>x</v>
          </cell>
        </row>
        <row r="1708">
          <cell r="B1708" t="str">
            <v>SHKDAABSL6E10</v>
          </cell>
          <cell r="C1708" t="str">
            <v>Kerdi-Drain (Commercial Adaptor Kit)</v>
          </cell>
          <cell r="D1708" t="str">
            <v>KDA/ABSL/6E10</v>
          </cell>
          <cell r="G1708" t="str">
            <v>EA</v>
          </cell>
          <cell r="J1708" t="str">
            <v>I</v>
          </cell>
          <cell r="K1708">
            <v>26.1</v>
          </cell>
          <cell r="L1708">
            <v>1660.21</v>
          </cell>
          <cell r="M1708">
            <v>0.55000000000000004</v>
          </cell>
          <cell r="N1708">
            <v>747.09449999999993</v>
          </cell>
          <cell r="O1708">
            <v>0.27100000000000002</v>
          </cell>
          <cell r="P1708">
            <v>0</v>
          </cell>
          <cell r="Q1708">
            <v>0</v>
          </cell>
          <cell r="R1708">
            <v>747.36549999999988</v>
          </cell>
          <cell r="S1708">
            <v>1</v>
          </cell>
          <cell r="T1708">
            <v>2.64</v>
          </cell>
          <cell r="U1708">
            <v>1973.04</v>
          </cell>
          <cell r="V1708">
            <v>0.01</v>
          </cell>
          <cell r="X1708">
            <v>1973.05</v>
          </cell>
          <cell r="Y1708">
            <v>0.31129653904545579</v>
          </cell>
          <cell r="Z1708">
            <v>1902.7</v>
          </cell>
          <cell r="AA1708">
            <v>3.6999999999999998E-2</v>
          </cell>
          <cell r="AB1708" t="str">
            <v>YES</v>
          </cell>
          <cell r="AC1708">
            <v>1973.05</v>
          </cell>
          <cell r="AD1708" t="str">
            <v>I</v>
          </cell>
          <cell r="AE1708" t="e">
            <v>#N/A</v>
          </cell>
          <cell r="AF1708" t="e">
            <v>#N/A</v>
          </cell>
          <cell r="AG1708">
            <v>1</v>
          </cell>
          <cell r="AH1708" t="e">
            <v>#N/A</v>
          </cell>
          <cell r="AI1708">
            <v>0</v>
          </cell>
          <cell r="AJ1708">
            <v>0</v>
          </cell>
          <cell r="AL1708" t="e">
            <v>#N/A</v>
          </cell>
          <cell r="AM1708" t="e">
            <v>#N/A</v>
          </cell>
          <cell r="AN1708" t="str">
            <v/>
          </cell>
          <cell r="AO1708" t="str">
            <v>x</v>
          </cell>
        </row>
        <row r="1709">
          <cell r="B1709" t="str">
            <v>SHKDAABSL6RE10</v>
          </cell>
          <cell r="C1709" t="str">
            <v>Kerdi-Drain (Commercial Adaptor Kit)</v>
          </cell>
          <cell r="D1709" t="str">
            <v>KDA/ABSL/6RE10</v>
          </cell>
          <cell r="G1709" t="str">
            <v>EA</v>
          </cell>
          <cell r="J1709" t="str">
            <v>I</v>
          </cell>
          <cell r="K1709">
            <v>26.1</v>
          </cell>
          <cell r="L1709">
            <v>1660.21</v>
          </cell>
          <cell r="M1709">
            <v>0.55000000000000004</v>
          </cell>
          <cell r="N1709">
            <v>747.09449999999993</v>
          </cell>
          <cell r="O1709">
            <v>0.27100000000000002</v>
          </cell>
          <cell r="P1709">
            <v>0</v>
          </cell>
          <cell r="Q1709">
            <v>0</v>
          </cell>
          <cell r="R1709">
            <v>747.36549999999988</v>
          </cell>
          <cell r="S1709">
            <v>1</v>
          </cell>
          <cell r="T1709">
            <v>2.64</v>
          </cell>
          <cell r="U1709">
            <v>1973.04</v>
          </cell>
          <cell r="V1709">
            <v>0.01</v>
          </cell>
          <cell r="X1709">
            <v>1973.05</v>
          </cell>
          <cell r="Y1709">
            <v>0.31129653904545579</v>
          </cell>
          <cell r="Z1709">
            <v>1902.7</v>
          </cell>
          <cell r="AA1709">
            <v>3.6999999999999998E-2</v>
          </cell>
          <cell r="AB1709" t="str">
            <v>YES</v>
          </cell>
          <cell r="AC1709">
            <v>1973.05</v>
          </cell>
          <cell r="AD1709" t="str">
            <v>I</v>
          </cell>
          <cell r="AE1709" t="e">
            <v>#N/A</v>
          </cell>
          <cell r="AF1709" t="e">
            <v>#N/A</v>
          </cell>
          <cell r="AG1709">
            <v>1</v>
          </cell>
          <cell r="AH1709" t="e">
            <v>#N/A</v>
          </cell>
          <cell r="AI1709">
            <v>0</v>
          </cell>
          <cell r="AJ1709">
            <v>0</v>
          </cell>
          <cell r="AL1709" t="e">
            <v>#N/A</v>
          </cell>
          <cell r="AM1709" t="e">
            <v>#N/A</v>
          </cell>
          <cell r="AN1709" t="str">
            <v/>
          </cell>
          <cell r="AO1709" t="str">
            <v>x</v>
          </cell>
        </row>
        <row r="1710">
          <cell r="B1710" t="str">
            <v>SHKDAEE10</v>
          </cell>
          <cell r="C1710" t="str">
            <v>Kerdi-Drain (Commercial Adaptor Kit)</v>
          </cell>
          <cell r="D1710" t="str">
            <v>KDA/E/E10</v>
          </cell>
          <cell r="G1710" t="str">
            <v>EA</v>
          </cell>
          <cell r="J1710" t="str">
            <v>I</v>
          </cell>
          <cell r="K1710">
            <v>26.1</v>
          </cell>
          <cell r="L1710">
            <v>2511.8200000000002</v>
          </cell>
          <cell r="M1710">
            <v>0.55000000000000004</v>
          </cell>
          <cell r="N1710">
            <v>1130.319</v>
          </cell>
          <cell r="O1710">
            <v>0.27100000000000002</v>
          </cell>
          <cell r="P1710">
            <v>0</v>
          </cell>
          <cell r="Q1710">
            <v>0</v>
          </cell>
          <cell r="R1710">
            <v>1130.5899999999999</v>
          </cell>
          <cell r="S1710">
            <v>1</v>
          </cell>
          <cell r="T1710">
            <v>2.64</v>
          </cell>
          <cell r="U1710">
            <v>2984.76</v>
          </cell>
          <cell r="V1710">
            <v>-0.01</v>
          </cell>
          <cell r="X1710">
            <v>2984.75</v>
          </cell>
          <cell r="Y1710">
            <v>0.3112930122059866</v>
          </cell>
          <cell r="Z1710">
            <v>2878.3</v>
          </cell>
          <cell r="AA1710">
            <v>3.6999999999999998E-2</v>
          </cell>
          <cell r="AB1710" t="str">
            <v>YES</v>
          </cell>
          <cell r="AC1710">
            <v>2984.75</v>
          </cell>
          <cell r="AD1710" t="str">
            <v>I</v>
          </cell>
          <cell r="AE1710" t="e">
            <v>#N/A</v>
          </cell>
          <cell r="AF1710" t="e">
            <v>#N/A</v>
          </cell>
          <cell r="AG1710">
            <v>1</v>
          </cell>
          <cell r="AH1710" t="e">
            <v>#N/A</v>
          </cell>
          <cell r="AI1710">
            <v>0</v>
          </cell>
          <cell r="AJ1710">
            <v>0</v>
          </cell>
          <cell r="AL1710" t="e">
            <v>#N/A</v>
          </cell>
          <cell r="AM1710" t="e">
            <v>#N/A</v>
          </cell>
          <cell r="AN1710" t="str">
            <v/>
          </cell>
          <cell r="AO1710" t="str">
            <v>x</v>
          </cell>
        </row>
        <row r="1711">
          <cell r="B1711" t="str">
            <v>SHKDAEECS10</v>
          </cell>
          <cell r="C1711" t="str">
            <v>Kerdi-Drain (Commercial Adaptor Kit)</v>
          </cell>
          <cell r="D1711" t="str">
            <v>KDA/E/ECS10</v>
          </cell>
          <cell r="G1711" t="str">
            <v>EA</v>
          </cell>
          <cell r="J1711" t="str">
            <v>I</v>
          </cell>
          <cell r="K1711">
            <v>26.1</v>
          </cell>
          <cell r="L1711">
            <v>2511.8200000000002</v>
          </cell>
          <cell r="M1711">
            <v>0.55000000000000004</v>
          </cell>
          <cell r="N1711">
            <v>1130.319</v>
          </cell>
          <cell r="O1711">
            <v>0.27100000000000002</v>
          </cell>
          <cell r="P1711">
            <v>0</v>
          </cell>
          <cell r="Q1711">
            <v>0</v>
          </cell>
          <cell r="R1711">
            <v>1130.5899999999999</v>
          </cell>
          <cell r="S1711">
            <v>1</v>
          </cell>
          <cell r="T1711">
            <v>2.64</v>
          </cell>
          <cell r="U1711">
            <v>2984.76</v>
          </cell>
          <cell r="V1711">
            <v>-0.01</v>
          </cell>
          <cell r="X1711">
            <v>2984.75</v>
          </cell>
          <cell r="Y1711">
            <v>0.3112930122059866</v>
          </cell>
          <cell r="Z1711">
            <v>2878.3</v>
          </cell>
          <cell r="AA1711">
            <v>3.6999999999999998E-2</v>
          </cell>
          <cell r="AB1711" t="str">
            <v>YES</v>
          </cell>
          <cell r="AC1711">
            <v>2984.75</v>
          </cell>
          <cell r="AD1711" t="str">
            <v>I</v>
          </cell>
          <cell r="AE1711" t="e">
            <v>#N/A</v>
          </cell>
          <cell r="AF1711" t="e">
            <v>#N/A</v>
          </cell>
          <cell r="AG1711">
            <v>1</v>
          </cell>
          <cell r="AH1711" t="e">
            <v>#N/A</v>
          </cell>
          <cell r="AI1711">
            <v>0</v>
          </cell>
          <cell r="AJ1711">
            <v>0</v>
          </cell>
          <cell r="AL1711" t="e">
            <v>#N/A</v>
          </cell>
          <cell r="AM1711" t="e">
            <v>#N/A</v>
          </cell>
          <cell r="AN1711" t="str">
            <v/>
          </cell>
          <cell r="AO1711" t="str">
            <v>x</v>
          </cell>
        </row>
        <row r="1712">
          <cell r="B1712" t="str">
            <v>SHKDAE6E10</v>
          </cell>
          <cell r="C1712" t="str">
            <v>Kerdi-Drain (Commercial Adaptor Kit)</v>
          </cell>
          <cell r="D1712" t="str">
            <v>KDA/E/6E10</v>
          </cell>
          <cell r="G1712" t="str">
            <v>EA</v>
          </cell>
          <cell r="J1712" t="str">
            <v>I</v>
          </cell>
          <cell r="K1712">
            <v>26.1</v>
          </cell>
          <cell r="L1712">
            <v>2764.42</v>
          </cell>
          <cell r="M1712">
            <v>0.55000000000000004</v>
          </cell>
          <cell r="N1712">
            <v>1243.9889999999998</v>
          </cell>
          <cell r="O1712">
            <v>0.27100000000000002</v>
          </cell>
          <cell r="P1712">
            <v>0</v>
          </cell>
          <cell r="Q1712">
            <v>0</v>
          </cell>
          <cell r="R1712">
            <v>1244.2599999999998</v>
          </cell>
          <cell r="S1712">
            <v>1</v>
          </cell>
          <cell r="T1712">
            <v>2.64</v>
          </cell>
          <cell r="U1712">
            <v>3284.85</v>
          </cell>
          <cell r="V1712">
            <v>0</v>
          </cell>
          <cell r="X1712">
            <v>3284.85</v>
          </cell>
          <cell r="Y1712">
            <v>0.31129552062014743</v>
          </cell>
          <cell r="Z1712">
            <v>3167.7</v>
          </cell>
          <cell r="AA1712">
            <v>3.6999999999999998E-2</v>
          </cell>
          <cell r="AB1712" t="str">
            <v>YES</v>
          </cell>
          <cell r="AC1712">
            <v>3284.85</v>
          </cell>
          <cell r="AD1712" t="str">
            <v>I</v>
          </cell>
          <cell r="AE1712" t="e">
            <v>#N/A</v>
          </cell>
          <cell r="AF1712" t="e">
            <v>#N/A</v>
          </cell>
          <cell r="AG1712">
            <v>1</v>
          </cell>
          <cell r="AH1712" t="e">
            <v>#N/A</v>
          </cell>
          <cell r="AI1712">
            <v>0</v>
          </cell>
          <cell r="AJ1712">
            <v>0</v>
          </cell>
          <cell r="AL1712" t="e">
            <v>#N/A</v>
          </cell>
          <cell r="AM1712" t="e">
            <v>#N/A</v>
          </cell>
          <cell r="AN1712" t="str">
            <v/>
          </cell>
          <cell r="AO1712" t="str">
            <v>x</v>
          </cell>
        </row>
        <row r="1713">
          <cell r="B1713" t="str">
            <v>SHKDAE6RE10</v>
          </cell>
          <cell r="C1713" t="str">
            <v>Kerdi-Drain (Commercial Adaptor Kit)</v>
          </cell>
          <cell r="D1713" t="str">
            <v>KDA/E/6RE10</v>
          </cell>
          <cell r="G1713" t="str">
            <v>EA</v>
          </cell>
          <cell r="J1713" t="str">
            <v>I</v>
          </cell>
          <cell r="K1713">
            <v>26.1</v>
          </cell>
          <cell r="L1713">
            <v>2764.42</v>
          </cell>
          <cell r="M1713">
            <v>0.55000000000000004</v>
          </cell>
          <cell r="N1713">
            <v>1243.9889999999998</v>
          </cell>
          <cell r="O1713">
            <v>0.27100000000000002</v>
          </cell>
          <cell r="P1713">
            <v>0</v>
          </cell>
          <cell r="Q1713">
            <v>0</v>
          </cell>
          <cell r="R1713">
            <v>1244.2599999999998</v>
          </cell>
          <cell r="S1713">
            <v>1</v>
          </cell>
          <cell r="T1713">
            <v>2.64</v>
          </cell>
          <cell r="U1713">
            <v>3284.85</v>
          </cell>
          <cell r="V1713">
            <v>0</v>
          </cell>
          <cell r="X1713">
            <v>3284.85</v>
          </cell>
          <cell r="Y1713">
            <v>0.31129552062014743</v>
          </cell>
          <cell r="Z1713">
            <v>3167.7</v>
          </cell>
          <cell r="AA1713">
            <v>3.6999999999999998E-2</v>
          </cell>
          <cell r="AB1713" t="str">
            <v>YES</v>
          </cell>
          <cell r="AC1713">
            <v>3284.85</v>
          </cell>
          <cell r="AD1713" t="str">
            <v>I</v>
          </cell>
          <cell r="AE1713" t="e">
            <v>#N/A</v>
          </cell>
          <cell r="AF1713" t="e">
            <v>#N/A</v>
          </cell>
          <cell r="AG1713">
            <v>1</v>
          </cell>
          <cell r="AH1713" t="e">
            <v>#N/A</v>
          </cell>
          <cell r="AI1713">
            <v>0</v>
          </cell>
          <cell r="AJ1713">
            <v>0</v>
          </cell>
          <cell r="AL1713" t="e">
            <v>#N/A</v>
          </cell>
          <cell r="AM1713" t="e">
            <v>#N/A</v>
          </cell>
          <cell r="AN1713" t="str">
            <v/>
          </cell>
          <cell r="AO1713" t="str">
            <v>x</v>
          </cell>
        </row>
        <row r="1714">
          <cell r="B1714" t="str">
            <v>SHKDARABSE10</v>
          </cell>
          <cell r="C1714" t="str">
            <v>Kerdi-Drain (Residential Adaptor Kit)</v>
          </cell>
          <cell r="D1714" t="str">
            <v>KDAR/ABS/E10</v>
          </cell>
          <cell r="G1714" t="str">
            <v>EA</v>
          </cell>
          <cell r="J1714" t="str">
            <v>I</v>
          </cell>
          <cell r="K1714">
            <v>27</v>
          </cell>
          <cell r="L1714">
            <v>681.66</v>
          </cell>
          <cell r="M1714">
            <v>0.55000000000000004</v>
          </cell>
          <cell r="N1714">
            <v>306.74699999999996</v>
          </cell>
          <cell r="O1714">
            <v>0.28000000000000003</v>
          </cell>
          <cell r="P1714">
            <v>0</v>
          </cell>
          <cell r="Q1714">
            <v>0</v>
          </cell>
          <cell r="R1714">
            <v>307.02699999999993</v>
          </cell>
          <cell r="S1714">
            <v>1</v>
          </cell>
          <cell r="T1714">
            <v>2.64</v>
          </cell>
          <cell r="U1714">
            <v>810.55</v>
          </cell>
          <cell r="V1714">
            <v>0</v>
          </cell>
          <cell r="X1714">
            <v>810.55</v>
          </cell>
          <cell r="Y1714">
            <v>0.31129367825438414</v>
          </cell>
          <cell r="Z1714">
            <v>998.15</v>
          </cell>
          <cell r="AA1714">
            <v>-0.188</v>
          </cell>
          <cell r="AB1714" t="str">
            <v>YES</v>
          </cell>
          <cell r="AC1714">
            <v>810.55</v>
          </cell>
          <cell r="AD1714" t="str">
            <v>I</v>
          </cell>
          <cell r="AE1714" t="e">
            <v>#N/A</v>
          </cell>
          <cell r="AF1714" t="e">
            <v>#N/A</v>
          </cell>
          <cell r="AG1714">
            <v>1</v>
          </cell>
          <cell r="AH1714" t="e">
            <v>#N/A</v>
          </cell>
          <cell r="AI1714">
            <v>0</v>
          </cell>
          <cell r="AJ1714">
            <v>0</v>
          </cell>
          <cell r="AL1714" t="e">
            <v>#N/A</v>
          </cell>
          <cell r="AM1714" t="e">
            <v>#N/A</v>
          </cell>
          <cell r="AN1714" t="str">
            <v/>
          </cell>
          <cell r="AO1714" t="str">
            <v>x</v>
          </cell>
        </row>
        <row r="1715">
          <cell r="B1715" t="str">
            <v>SHKDTPSCRW</v>
          </cell>
          <cell r="C1715" t="str">
            <v>Kerdi-Drain</v>
          </cell>
          <cell r="D1715" t="str">
            <v>KD/TPSCRW</v>
          </cell>
          <cell r="G1715" t="str">
            <v>EA</v>
          </cell>
          <cell r="J1715" t="str">
            <v>I</v>
          </cell>
          <cell r="K1715">
            <v>0.01</v>
          </cell>
          <cell r="L1715">
            <v>2.48</v>
          </cell>
          <cell r="M1715">
            <v>0.55000000000000004</v>
          </cell>
          <cell r="N1715">
            <v>1.1159999999999999</v>
          </cell>
          <cell r="O1715">
            <v>1.01E-2</v>
          </cell>
          <cell r="P1715">
            <v>0</v>
          </cell>
          <cell r="Q1715">
            <v>0</v>
          </cell>
          <cell r="R1715">
            <v>1.1260999999999999</v>
          </cell>
          <cell r="S1715">
            <v>1</v>
          </cell>
          <cell r="T1715">
            <v>2.64</v>
          </cell>
          <cell r="U1715">
            <v>2.97</v>
          </cell>
          <cell r="V1715">
            <v>3.0000000000001137E-2</v>
          </cell>
          <cell r="X1715">
            <v>3</v>
          </cell>
          <cell r="Y1715">
            <v>0.31751515151515164</v>
          </cell>
          <cell r="Z1715">
            <v>2.9</v>
          </cell>
          <cell r="AA1715">
            <v>3.4000000000000002E-2</v>
          </cell>
          <cell r="AB1715" t="str">
            <v>YES</v>
          </cell>
          <cell r="AC1715">
            <v>3</v>
          </cell>
          <cell r="AD1715" t="str">
            <v>I</v>
          </cell>
          <cell r="AE1715" t="e">
            <v>#N/A</v>
          </cell>
          <cell r="AF1715" t="e">
            <v>#N/A</v>
          </cell>
          <cell r="AG1715">
            <v>1</v>
          </cell>
          <cell r="AH1715" t="e">
            <v>#N/A</v>
          </cell>
          <cell r="AI1715">
            <v>0</v>
          </cell>
          <cell r="AJ1715">
            <v>0</v>
          </cell>
          <cell r="AL1715" t="e">
            <v>#N/A</v>
          </cell>
          <cell r="AM1715" t="e">
            <v>#N/A</v>
          </cell>
          <cell r="AN1715" t="str">
            <v/>
          </cell>
          <cell r="AO1715" t="str">
            <v>x</v>
          </cell>
        </row>
        <row r="1716">
          <cell r="B1716" t="str">
            <v>SHKDTPWRCH</v>
          </cell>
          <cell r="C1716" t="str">
            <v>Kerdi-Drain</v>
          </cell>
          <cell r="D1716" t="str">
            <v>KD/TPWRCH</v>
          </cell>
          <cell r="G1716" t="str">
            <v>EA</v>
          </cell>
          <cell r="J1716" t="str">
            <v>I</v>
          </cell>
          <cell r="K1716">
            <v>0.01</v>
          </cell>
          <cell r="L1716">
            <v>12.07</v>
          </cell>
          <cell r="M1716">
            <v>0.55000000000000004</v>
          </cell>
          <cell r="N1716">
            <v>5.4314999999999998</v>
          </cell>
          <cell r="O1716">
            <v>1.01E-2</v>
          </cell>
          <cell r="P1716">
            <v>0</v>
          </cell>
          <cell r="Q1716">
            <v>0</v>
          </cell>
          <cell r="R1716">
            <v>5.4416000000000002</v>
          </cell>
          <cell r="S1716">
            <v>1</v>
          </cell>
          <cell r="T1716">
            <v>2.64</v>
          </cell>
          <cell r="U1716">
            <v>14.37</v>
          </cell>
          <cell r="V1716">
            <v>3.0000000000001137E-2</v>
          </cell>
          <cell r="X1716">
            <v>14.4</v>
          </cell>
          <cell r="Y1716">
            <v>0.31292929292929295</v>
          </cell>
          <cell r="Z1716">
            <v>13.85</v>
          </cell>
          <cell r="AA1716">
            <v>0.04</v>
          </cell>
          <cell r="AB1716" t="str">
            <v>YES</v>
          </cell>
          <cell r="AC1716">
            <v>14.4</v>
          </cell>
          <cell r="AD1716" t="str">
            <v>I</v>
          </cell>
          <cell r="AE1716" t="e">
            <v>#N/A</v>
          </cell>
          <cell r="AF1716" t="e">
            <v>#N/A</v>
          </cell>
          <cell r="AG1716">
            <v>1</v>
          </cell>
          <cell r="AH1716" t="e">
            <v>#N/A</v>
          </cell>
          <cell r="AI1716">
            <v>0</v>
          </cell>
          <cell r="AJ1716">
            <v>0</v>
          </cell>
          <cell r="AL1716" t="e">
            <v>#N/A</v>
          </cell>
          <cell r="AM1716" t="e">
            <v>#N/A</v>
          </cell>
          <cell r="AN1716" t="str">
            <v/>
          </cell>
          <cell r="AO1716" t="str">
            <v>x</v>
          </cell>
        </row>
        <row r="1717">
          <cell r="B1717" t="str">
            <v>SHKD2ABSFL</v>
          </cell>
          <cell r="C1717" t="str">
            <v>Kerdi-Drain - Flange Kit</v>
          </cell>
          <cell r="D1717" t="str">
            <v>KD2/ABS/FL</v>
          </cell>
          <cell r="G1717" t="str">
            <v>EA</v>
          </cell>
          <cell r="I1717" t="str">
            <v>a</v>
          </cell>
          <cell r="J1717" t="str">
            <v>I</v>
          </cell>
          <cell r="K1717">
            <v>0.54</v>
          </cell>
          <cell r="L1717">
            <v>25.87</v>
          </cell>
          <cell r="M1717">
            <v>0.55000000000000004</v>
          </cell>
          <cell r="N1717">
            <v>11.641499999999999</v>
          </cell>
          <cell r="O1717">
            <v>1.54E-2</v>
          </cell>
          <cell r="P1717">
            <v>0</v>
          </cell>
          <cell r="Q1717">
            <v>0</v>
          </cell>
          <cell r="R1717">
            <v>11.656899999999998</v>
          </cell>
          <cell r="S1717">
            <v>1</v>
          </cell>
          <cell r="T1717">
            <v>2.64</v>
          </cell>
          <cell r="U1717">
            <v>30.77</v>
          </cell>
          <cell r="V1717">
            <v>3.0000000000001137E-2</v>
          </cell>
          <cell r="X1717">
            <v>30.8</v>
          </cell>
          <cell r="Y1717">
            <v>0.3118713105076743</v>
          </cell>
          <cell r="Z1717">
            <v>29.7</v>
          </cell>
          <cell r="AA1717">
            <v>3.6999999999999998E-2</v>
          </cell>
          <cell r="AB1717" t="str">
            <v>YES</v>
          </cell>
          <cell r="AC1717">
            <v>30.8</v>
          </cell>
          <cell r="AD1717" t="str">
            <v>I</v>
          </cell>
          <cell r="AE1717" t="e">
            <v>#N/A</v>
          </cell>
          <cell r="AF1717" t="e">
            <v>#N/A</v>
          </cell>
          <cell r="AG1717">
            <v>1</v>
          </cell>
          <cell r="AH1717" t="e">
            <v>#N/A</v>
          </cell>
          <cell r="AI1717">
            <v>0</v>
          </cell>
          <cell r="AJ1717">
            <v>0</v>
          </cell>
          <cell r="AL1717" t="e">
            <v>#N/A</v>
          </cell>
          <cell r="AM1717" t="e">
            <v>#N/A</v>
          </cell>
          <cell r="AN1717" t="str">
            <v/>
          </cell>
          <cell r="AO1717" t="str">
            <v>x</v>
          </cell>
        </row>
        <row r="1718">
          <cell r="B1718" t="str">
            <v>SHKD2PVCFL</v>
          </cell>
          <cell r="C1718" t="str">
            <v>Kerdi-Drain - Flange Kit</v>
          </cell>
          <cell r="D1718" t="str">
            <v>KD2/PVC/FL</v>
          </cell>
          <cell r="G1718" t="str">
            <v>EA</v>
          </cell>
          <cell r="I1718" t="str">
            <v>a</v>
          </cell>
          <cell r="J1718" t="str">
            <v>I</v>
          </cell>
          <cell r="K1718">
            <v>0.8</v>
          </cell>
          <cell r="L1718">
            <v>25.87</v>
          </cell>
          <cell r="M1718">
            <v>0.55000000000000004</v>
          </cell>
          <cell r="N1718">
            <v>11.641499999999999</v>
          </cell>
          <cell r="O1718">
            <v>1.8000000000000002E-2</v>
          </cell>
          <cell r="P1718">
            <v>0</v>
          </cell>
          <cell r="Q1718">
            <v>0</v>
          </cell>
          <cell r="R1718">
            <v>11.6595</v>
          </cell>
          <cell r="S1718">
            <v>1</v>
          </cell>
          <cell r="T1718">
            <v>2.64</v>
          </cell>
          <cell r="U1718">
            <v>30.78</v>
          </cell>
          <cell r="V1718">
            <v>2.0000000000003126E-2</v>
          </cell>
          <cell r="X1718">
            <v>30.8</v>
          </cell>
          <cell r="Y1718">
            <v>0.31171782762691863</v>
          </cell>
          <cell r="Z1718">
            <v>29.7</v>
          </cell>
          <cell r="AA1718">
            <v>3.6999999999999998E-2</v>
          </cell>
          <cell r="AB1718" t="str">
            <v>YES</v>
          </cell>
          <cell r="AC1718">
            <v>30.8</v>
          </cell>
          <cell r="AD1718" t="str">
            <v>I</v>
          </cell>
          <cell r="AE1718" t="e">
            <v>#N/A</v>
          </cell>
          <cell r="AF1718" t="e">
            <v>#N/A</v>
          </cell>
          <cell r="AG1718">
            <v>1</v>
          </cell>
          <cell r="AH1718" t="e">
            <v>#N/A</v>
          </cell>
          <cell r="AI1718">
            <v>0</v>
          </cell>
          <cell r="AJ1718">
            <v>0</v>
          </cell>
          <cell r="AL1718" t="e">
            <v>#N/A</v>
          </cell>
          <cell r="AM1718" t="e">
            <v>#N/A</v>
          </cell>
          <cell r="AN1718" t="str">
            <v/>
          </cell>
          <cell r="AO1718" t="str">
            <v>x</v>
          </cell>
        </row>
        <row r="1719">
          <cell r="B1719" t="str">
            <v>SHKD2EFL</v>
          </cell>
          <cell r="C1719" t="str">
            <v>Kerdi-Drain - Flange Kit</v>
          </cell>
          <cell r="D1719" t="str">
            <v>KD2/E/FL</v>
          </cell>
          <cell r="G1719" t="str">
            <v>EA</v>
          </cell>
          <cell r="I1719" t="str">
            <v>a</v>
          </cell>
          <cell r="J1719" t="str">
            <v>I</v>
          </cell>
          <cell r="K1719">
            <v>1.8</v>
          </cell>
          <cell r="L1719">
            <v>175.2</v>
          </cell>
          <cell r="M1719">
            <v>0.55000000000000004</v>
          </cell>
          <cell r="N1719">
            <v>78.839999999999989</v>
          </cell>
          <cell r="O1719">
            <v>2.8000000000000004E-2</v>
          </cell>
          <cell r="P1719">
            <v>0</v>
          </cell>
          <cell r="Q1719">
            <v>0</v>
          </cell>
          <cell r="R1719">
            <v>78.867999999999995</v>
          </cell>
          <cell r="S1719">
            <v>1</v>
          </cell>
          <cell r="T1719">
            <v>2.64</v>
          </cell>
          <cell r="U1719">
            <v>208.21</v>
          </cell>
          <cell r="V1719">
            <v>-0.01</v>
          </cell>
          <cell r="X1719">
            <v>208.2</v>
          </cell>
          <cell r="Y1719">
            <v>0.31125665880709114</v>
          </cell>
          <cell r="Z1719">
            <v>200.8</v>
          </cell>
          <cell r="AA1719">
            <v>3.6999999999999998E-2</v>
          </cell>
          <cell r="AB1719" t="str">
            <v>YES</v>
          </cell>
          <cell r="AC1719">
            <v>208.2</v>
          </cell>
          <cell r="AD1719" t="str">
            <v>I</v>
          </cell>
          <cell r="AE1719" t="e">
            <v>#N/A</v>
          </cell>
          <cell r="AF1719" t="e">
            <v>#N/A</v>
          </cell>
          <cell r="AG1719">
            <v>1</v>
          </cell>
          <cell r="AH1719" t="e">
            <v>#N/A</v>
          </cell>
          <cell r="AI1719">
            <v>0</v>
          </cell>
          <cell r="AJ1719">
            <v>0</v>
          </cell>
          <cell r="AL1719" t="e">
            <v>#N/A</v>
          </cell>
          <cell r="AM1719" t="e">
            <v>#N/A</v>
          </cell>
          <cell r="AN1719" t="str">
            <v/>
          </cell>
          <cell r="AO1719" t="str">
            <v>x</v>
          </cell>
        </row>
        <row r="1720">
          <cell r="B1720" t="str">
            <v>SHKD2ETHFL</v>
          </cell>
          <cell r="C1720" t="str">
            <v>Kerdi-Drain - Flange Kit</v>
          </cell>
          <cell r="D1720" t="str">
            <v>KD2/ETH/FL</v>
          </cell>
          <cell r="G1720" t="str">
            <v>EA</v>
          </cell>
          <cell r="I1720" t="str">
            <v>a</v>
          </cell>
          <cell r="J1720" t="str">
            <v>I</v>
          </cell>
          <cell r="K1720">
            <v>1.8</v>
          </cell>
          <cell r="L1720">
            <v>178.48</v>
          </cell>
          <cell r="M1720">
            <v>0.55000000000000004</v>
          </cell>
          <cell r="N1720">
            <v>80.315999999999988</v>
          </cell>
          <cell r="O1720">
            <v>2.8000000000000004E-2</v>
          </cell>
          <cell r="P1720">
            <v>0</v>
          </cell>
          <cell r="Q1720">
            <v>0</v>
          </cell>
          <cell r="R1720">
            <v>80.343999999999994</v>
          </cell>
          <cell r="S1720">
            <v>1</v>
          </cell>
          <cell r="T1720">
            <v>2.64</v>
          </cell>
          <cell r="U1720">
            <v>212.11</v>
          </cell>
          <cell r="V1720">
            <v>-0.01</v>
          </cell>
          <cell r="X1720">
            <v>212.1</v>
          </cell>
          <cell r="Y1720">
            <v>0.31126826968411131</v>
          </cell>
          <cell r="Z1720" t="str">
            <v>new</v>
          </cell>
          <cell r="AA1720" t="str">
            <v/>
          </cell>
          <cell r="AB1720" t="str">
            <v>new</v>
          </cell>
          <cell r="AC1720">
            <v>212.1</v>
          </cell>
          <cell r="AD1720" t="str">
            <v>I</v>
          </cell>
          <cell r="AE1720" t="e">
            <v>#N/A</v>
          </cell>
          <cell r="AF1720" t="e">
            <v>#N/A</v>
          </cell>
          <cell r="AG1720">
            <v>1</v>
          </cell>
          <cell r="AH1720" t="e">
            <v>#N/A</v>
          </cell>
          <cell r="AI1720">
            <v>0</v>
          </cell>
          <cell r="AJ1720">
            <v>0</v>
          </cell>
          <cell r="AL1720" t="e">
            <v>#N/A</v>
          </cell>
          <cell r="AM1720" t="e">
            <v>#N/A</v>
          </cell>
          <cell r="AN1720" t="str">
            <v/>
          </cell>
          <cell r="AO1720" t="str">
            <v>x</v>
          </cell>
        </row>
        <row r="1721">
          <cell r="B1721" t="str">
            <v>SHKD3ABSFL</v>
          </cell>
          <cell r="C1721" t="str">
            <v>Kerdi-Drain - Flange Kit</v>
          </cell>
          <cell r="D1721" t="str">
            <v>KD3/ABS/FL</v>
          </cell>
          <cell r="G1721" t="str">
            <v>EA</v>
          </cell>
          <cell r="I1721" t="str">
            <v>a</v>
          </cell>
          <cell r="J1721" t="str">
            <v>I</v>
          </cell>
          <cell r="K1721">
            <v>0.81</v>
          </cell>
          <cell r="L1721">
            <v>35.56</v>
          </cell>
          <cell r="M1721">
            <v>0.55000000000000004</v>
          </cell>
          <cell r="N1721">
            <v>16.001999999999999</v>
          </cell>
          <cell r="O1721">
            <v>1.8100000000000002E-2</v>
          </cell>
          <cell r="P1721">
            <v>0</v>
          </cell>
          <cell r="Q1721">
            <v>0</v>
          </cell>
          <cell r="R1721">
            <v>16.020099999999999</v>
          </cell>
          <cell r="S1721">
            <v>1</v>
          </cell>
          <cell r="T1721">
            <v>2.64</v>
          </cell>
          <cell r="U1721">
            <v>42.29</v>
          </cell>
          <cell r="V1721">
            <v>1.0000000000005116E-2</v>
          </cell>
          <cell r="X1721">
            <v>42.3</v>
          </cell>
          <cell r="Y1721">
            <v>0.31140769396088547</v>
          </cell>
          <cell r="Z1721">
            <v>40.799999999999997</v>
          </cell>
          <cell r="AA1721">
            <v>3.6999999999999998E-2</v>
          </cell>
          <cell r="AB1721" t="str">
            <v>YES</v>
          </cell>
          <cell r="AC1721">
            <v>42.3</v>
          </cell>
          <cell r="AD1721" t="str">
            <v>I</v>
          </cell>
          <cell r="AE1721" t="e">
            <v>#N/A</v>
          </cell>
          <cell r="AF1721" t="e">
            <v>#N/A</v>
          </cell>
          <cell r="AG1721">
            <v>1</v>
          </cell>
          <cell r="AH1721" t="e">
            <v>#N/A</v>
          </cell>
          <cell r="AI1721">
            <v>0</v>
          </cell>
          <cell r="AJ1721">
            <v>0</v>
          </cell>
          <cell r="AL1721" t="e">
            <v>#N/A</v>
          </cell>
          <cell r="AM1721" t="e">
            <v>#N/A</v>
          </cell>
          <cell r="AN1721" t="str">
            <v/>
          </cell>
          <cell r="AO1721" t="str">
            <v>x</v>
          </cell>
        </row>
        <row r="1722">
          <cell r="B1722" t="str">
            <v>SHKD3PVCFL</v>
          </cell>
          <cell r="C1722" t="str">
            <v>Kerdi-Drain - Flange Kit</v>
          </cell>
          <cell r="D1722" t="str">
            <v>KD3/PVC/FL</v>
          </cell>
          <cell r="G1722" t="str">
            <v>EA</v>
          </cell>
          <cell r="I1722" t="str">
            <v>a</v>
          </cell>
          <cell r="J1722" t="str">
            <v>I</v>
          </cell>
          <cell r="K1722">
            <v>1.2</v>
          </cell>
          <cell r="L1722">
            <v>35.56</v>
          </cell>
          <cell r="M1722">
            <v>0.55000000000000004</v>
          </cell>
          <cell r="N1722">
            <v>16.001999999999999</v>
          </cell>
          <cell r="O1722">
            <v>2.1999999999999999E-2</v>
          </cell>
          <cell r="P1722">
            <v>0</v>
          </cell>
          <cell r="Q1722">
            <v>0</v>
          </cell>
          <cell r="R1722">
            <v>16.023999999999997</v>
          </cell>
          <cell r="S1722">
            <v>1</v>
          </cell>
          <cell r="T1722">
            <v>2.64</v>
          </cell>
          <cell r="U1722">
            <v>42.3</v>
          </cell>
          <cell r="V1722">
            <v>0</v>
          </cell>
          <cell r="X1722">
            <v>42.3</v>
          </cell>
          <cell r="Y1722">
            <v>0.31124006017623052</v>
          </cell>
          <cell r="Z1722">
            <v>40.799999999999997</v>
          </cell>
          <cell r="AA1722">
            <v>3.6999999999999998E-2</v>
          </cell>
          <cell r="AB1722" t="str">
            <v>YES</v>
          </cell>
          <cell r="AC1722">
            <v>42.3</v>
          </cell>
          <cell r="AD1722" t="str">
            <v>I</v>
          </cell>
          <cell r="AE1722" t="e">
            <v>#N/A</v>
          </cell>
          <cell r="AF1722" t="e">
            <v>#N/A</v>
          </cell>
          <cell r="AG1722">
            <v>1</v>
          </cell>
          <cell r="AH1722" t="e">
            <v>#N/A</v>
          </cell>
          <cell r="AI1722">
            <v>0</v>
          </cell>
          <cell r="AJ1722">
            <v>0</v>
          </cell>
          <cell r="AL1722" t="e">
            <v>#N/A</v>
          </cell>
          <cell r="AM1722" t="e">
            <v>#N/A</v>
          </cell>
          <cell r="AN1722" t="str">
            <v/>
          </cell>
          <cell r="AO1722" t="str">
            <v>x</v>
          </cell>
        </row>
        <row r="1723">
          <cell r="B1723" t="str">
            <v>SHKD3EFL</v>
          </cell>
          <cell r="C1723" t="str">
            <v>Kerdi-Drain - Flange Kit</v>
          </cell>
          <cell r="D1723" t="str">
            <v>KD3/E/FL</v>
          </cell>
          <cell r="G1723" t="str">
            <v>EA</v>
          </cell>
          <cell r="I1723" t="str">
            <v>a</v>
          </cell>
          <cell r="J1723" t="str">
            <v>I</v>
          </cell>
          <cell r="K1723">
            <v>2</v>
          </cell>
          <cell r="L1723">
            <v>175.2</v>
          </cell>
          <cell r="M1723">
            <v>0.55000000000000004</v>
          </cell>
          <cell r="N1723">
            <v>78.839999999999989</v>
          </cell>
          <cell r="O1723">
            <v>0.03</v>
          </cell>
          <cell r="P1723">
            <v>0</v>
          </cell>
          <cell r="Q1723">
            <v>0</v>
          </cell>
          <cell r="R1723">
            <v>78.86999999999999</v>
          </cell>
          <cell r="S1723">
            <v>1</v>
          </cell>
          <cell r="T1723">
            <v>2.64</v>
          </cell>
          <cell r="U1723">
            <v>208.22</v>
          </cell>
          <cell r="V1723">
            <v>0.03</v>
          </cell>
          <cell r="X1723">
            <v>208.25</v>
          </cell>
          <cell r="Y1723">
            <v>0.31140456182473003</v>
          </cell>
          <cell r="Z1723">
            <v>200.8</v>
          </cell>
          <cell r="AA1723">
            <v>3.6999999999999998E-2</v>
          </cell>
          <cell r="AB1723" t="str">
            <v>YES</v>
          </cell>
          <cell r="AC1723">
            <v>208.25</v>
          </cell>
          <cell r="AD1723" t="str">
            <v>I</v>
          </cell>
          <cell r="AE1723" t="e">
            <v>#N/A</v>
          </cell>
          <cell r="AF1723" t="e">
            <v>#N/A</v>
          </cell>
          <cell r="AG1723">
            <v>1</v>
          </cell>
          <cell r="AH1723" t="e">
            <v>#N/A</v>
          </cell>
          <cell r="AI1723">
            <v>0</v>
          </cell>
          <cell r="AJ1723">
            <v>0</v>
          </cell>
          <cell r="AL1723" t="e">
            <v>#N/A</v>
          </cell>
          <cell r="AM1723" t="e">
            <v>#N/A</v>
          </cell>
          <cell r="AN1723" t="str">
            <v/>
          </cell>
          <cell r="AO1723" t="str">
            <v>x</v>
          </cell>
        </row>
        <row r="1724">
          <cell r="B1724" t="str">
            <v>SHKD2EGR</v>
          </cell>
          <cell r="C1724" t="str">
            <v>Kerdi-Drain - Grate Kit</v>
          </cell>
          <cell r="D1724" t="str">
            <v>KD2/E/GR</v>
          </cell>
          <cell r="G1724" t="str">
            <v>EA</v>
          </cell>
          <cell r="I1724" t="str">
            <v>b</v>
          </cell>
          <cell r="J1724" t="str">
            <v>I</v>
          </cell>
          <cell r="K1724">
            <v>2.61</v>
          </cell>
          <cell r="L1724">
            <v>111.3</v>
          </cell>
          <cell r="M1724">
            <v>0.55000000000000004</v>
          </cell>
          <cell r="N1724">
            <v>50.084999999999994</v>
          </cell>
          <cell r="O1724">
            <v>3.61E-2</v>
          </cell>
          <cell r="P1724">
            <v>0</v>
          </cell>
          <cell r="Q1724">
            <v>0</v>
          </cell>
          <cell r="R1724">
            <v>50.121099999999991</v>
          </cell>
          <cell r="S1724">
            <v>1</v>
          </cell>
          <cell r="T1724">
            <v>2.64</v>
          </cell>
          <cell r="U1724">
            <v>132.32</v>
          </cell>
          <cell r="V1724">
            <v>0.03</v>
          </cell>
          <cell r="X1724">
            <v>132.35</v>
          </cell>
          <cell r="Y1724">
            <v>0.31145241611429764</v>
          </cell>
          <cell r="Z1724">
            <v>127.6</v>
          </cell>
          <cell r="AA1724">
            <v>3.6999999999999998E-2</v>
          </cell>
          <cell r="AB1724" t="str">
            <v>YES</v>
          </cell>
          <cell r="AC1724">
            <v>132.35</v>
          </cell>
          <cell r="AD1724" t="str">
            <v>I</v>
          </cell>
          <cell r="AE1724" t="e">
            <v>#N/A</v>
          </cell>
          <cell r="AF1724" t="e">
            <v>#N/A</v>
          </cell>
          <cell r="AG1724">
            <v>1</v>
          </cell>
          <cell r="AH1724" t="e">
            <v>#N/A</v>
          </cell>
          <cell r="AI1724">
            <v>0</v>
          </cell>
          <cell r="AJ1724">
            <v>0</v>
          </cell>
          <cell r="AL1724" t="e">
            <v>#N/A</v>
          </cell>
          <cell r="AM1724" t="e">
            <v>#N/A</v>
          </cell>
          <cell r="AN1724" t="str">
            <v/>
          </cell>
          <cell r="AO1724" t="str">
            <v>x</v>
          </cell>
        </row>
        <row r="1725">
          <cell r="B1725" t="str">
            <v>SHKD2ECSGR</v>
          </cell>
          <cell r="C1725" t="str">
            <v>Kerdi-Drain - Grate Kit</v>
          </cell>
          <cell r="D1725" t="str">
            <v>KD2/ECS/GR</v>
          </cell>
          <cell r="G1725" t="str">
            <v>EA</v>
          </cell>
          <cell r="I1725" t="str">
            <v>b</v>
          </cell>
          <cell r="J1725" t="str">
            <v>I</v>
          </cell>
          <cell r="K1725">
            <v>2.61</v>
          </cell>
          <cell r="L1725">
            <v>111.3</v>
          </cell>
          <cell r="M1725">
            <v>0.55000000000000004</v>
          </cell>
          <cell r="N1725">
            <v>50.084999999999994</v>
          </cell>
          <cell r="O1725">
            <v>3.61E-2</v>
          </cell>
          <cell r="P1725">
            <v>0</v>
          </cell>
          <cell r="Q1725">
            <v>0</v>
          </cell>
          <cell r="R1725">
            <v>50.121099999999991</v>
          </cell>
          <cell r="S1725">
            <v>1</v>
          </cell>
          <cell r="T1725">
            <v>2.64</v>
          </cell>
          <cell r="U1725">
            <v>132.32</v>
          </cell>
          <cell r="V1725">
            <v>0.03</v>
          </cell>
          <cell r="X1725">
            <v>132.35</v>
          </cell>
          <cell r="Y1725">
            <v>0.31145241611429764</v>
          </cell>
          <cell r="Z1725">
            <v>127.6</v>
          </cell>
          <cell r="AA1725">
            <v>3.6999999999999998E-2</v>
          </cell>
          <cell r="AB1725" t="str">
            <v>YES</v>
          </cell>
          <cell r="AC1725">
            <v>132.35</v>
          </cell>
          <cell r="AD1725" t="str">
            <v>I</v>
          </cell>
          <cell r="AE1725" t="e">
            <v>#N/A</v>
          </cell>
          <cell r="AF1725" t="e">
            <v>#N/A</v>
          </cell>
          <cell r="AG1725">
            <v>1</v>
          </cell>
          <cell r="AH1725" t="e">
            <v>#N/A</v>
          </cell>
          <cell r="AI1725">
            <v>0</v>
          </cell>
          <cell r="AJ1725">
            <v>0</v>
          </cell>
          <cell r="AL1725" t="e">
            <v>#N/A</v>
          </cell>
          <cell r="AM1725" t="e">
            <v>#N/A</v>
          </cell>
          <cell r="AN1725" t="str">
            <v/>
          </cell>
          <cell r="AO1725" t="str">
            <v>x</v>
          </cell>
        </row>
        <row r="1726">
          <cell r="B1726" t="str">
            <v>SHKD26EGR</v>
          </cell>
          <cell r="C1726" t="str">
            <v>Kerdi-Drain - Grate Kit</v>
          </cell>
          <cell r="D1726" t="str">
            <v>KD2/6E/GR</v>
          </cell>
          <cell r="G1726" t="str">
            <v>EA</v>
          </cell>
          <cell r="I1726" t="str">
            <v>b</v>
          </cell>
          <cell r="J1726" t="str">
            <v>I</v>
          </cell>
          <cell r="K1726">
            <v>2.61</v>
          </cell>
          <cell r="L1726">
            <v>129.19999999999999</v>
          </cell>
          <cell r="M1726">
            <v>0.55000000000000004</v>
          </cell>
          <cell r="N1726">
            <v>58.139999999999986</v>
          </cell>
          <cell r="O1726">
            <v>3.61E-2</v>
          </cell>
          <cell r="P1726">
            <v>0</v>
          </cell>
          <cell r="Q1726">
            <v>0</v>
          </cell>
          <cell r="R1726">
            <v>58.176099999999984</v>
          </cell>
          <cell r="S1726">
            <v>1</v>
          </cell>
          <cell r="T1726">
            <v>2.64</v>
          </cell>
          <cell r="U1726">
            <v>153.58000000000001</v>
          </cell>
          <cell r="V1726">
            <v>2.0000000000003126E-2</v>
          </cell>
          <cell r="X1726">
            <v>153.6</v>
          </cell>
          <cell r="Y1726">
            <v>0.31136245265151535</v>
          </cell>
          <cell r="Z1726">
            <v>148.1</v>
          </cell>
          <cell r="AA1726">
            <v>3.6999999999999998E-2</v>
          </cell>
          <cell r="AB1726" t="str">
            <v>YES</v>
          </cell>
          <cell r="AC1726">
            <v>153.6</v>
          </cell>
          <cell r="AD1726" t="str">
            <v>I</v>
          </cell>
          <cell r="AE1726" t="e">
            <v>#N/A</v>
          </cell>
          <cell r="AF1726" t="e">
            <v>#N/A</v>
          </cell>
          <cell r="AG1726">
            <v>1</v>
          </cell>
          <cell r="AH1726" t="e">
            <v>#N/A</v>
          </cell>
          <cell r="AI1726">
            <v>0</v>
          </cell>
          <cell r="AJ1726">
            <v>0</v>
          </cell>
          <cell r="AL1726" t="e">
            <v>#N/A</v>
          </cell>
          <cell r="AM1726" t="e">
            <v>#N/A</v>
          </cell>
          <cell r="AN1726" t="str">
            <v/>
          </cell>
          <cell r="AO1726" t="str">
            <v>x</v>
          </cell>
        </row>
        <row r="1727">
          <cell r="B1727" t="str">
            <v>SHKD26REGR</v>
          </cell>
          <cell r="C1727" t="str">
            <v>Kerdi-Drain - Grate Kit</v>
          </cell>
          <cell r="D1727" t="str">
            <v>KD2/6RE/GR</v>
          </cell>
          <cell r="G1727" t="str">
            <v>EA</v>
          </cell>
          <cell r="I1727" t="str">
            <v>b</v>
          </cell>
          <cell r="J1727" t="str">
            <v>I</v>
          </cell>
          <cell r="K1727">
            <v>2.61</v>
          </cell>
          <cell r="L1727">
            <v>129.19999999999999</v>
          </cell>
          <cell r="M1727">
            <v>0.55000000000000004</v>
          </cell>
          <cell r="N1727">
            <v>58.139999999999986</v>
          </cell>
          <cell r="O1727">
            <v>3.61E-2</v>
          </cell>
          <cell r="P1727">
            <v>0</v>
          </cell>
          <cell r="Q1727">
            <v>0</v>
          </cell>
          <cell r="R1727">
            <v>58.176099999999984</v>
          </cell>
          <cell r="S1727">
            <v>1</v>
          </cell>
          <cell r="T1727">
            <v>2.64</v>
          </cell>
          <cell r="U1727">
            <v>153.58000000000001</v>
          </cell>
          <cell r="V1727">
            <v>2.0000000000003126E-2</v>
          </cell>
          <cell r="X1727">
            <v>153.6</v>
          </cell>
          <cell r="Y1727">
            <v>0.31136245265151535</v>
          </cell>
          <cell r="Z1727">
            <v>148.1</v>
          </cell>
          <cell r="AA1727">
            <v>3.6999999999999998E-2</v>
          </cell>
          <cell r="AB1727" t="str">
            <v>YES</v>
          </cell>
          <cell r="AC1727">
            <v>153.6</v>
          </cell>
          <cell r="AD1727" t="str">
            <v>I</v>
          </cell>
          <cell r="AE1727" t="e">
            <v>#N/A</v>
          </cell>
          <cell r="AF1727" t="e">
            <v>#N/A</v>
          </cell>
          <cell r="AG1727">
            <v>1</v>
          </cell>
          <cell r="AH1727" t="e">
            <v>#N/A</v>
          </cell>
          <cell r="AI1727">
            <v>0</v>
          </cell>
          <cell r="AJ1727">
            <v>0</v>
          </cell>
          <cell r="AL1727" t="e">
            <v>#N/A</v>
          </cell>
          <cell r="AM1727" t="e">
            <v>#N/A</v>
          </cell>
          <cell r="AN1727" t="str">
            <v/>
          </cell>
          <cell r="AO1727" t="str">
            <v>x</v>
          </cell>
        </row>
        <row r="1728">
          <cell r="B1728" t="str">
            <v>SHKDGR6CE</v>
          </cell>
          <cell r="C1728" t="str">
            <v>Kerdi-Drain - Grate Kit</v>
          </cell>
          <cell r="D1728" t="str">
            <v>KD-GR6C-E</v>
          </cell>
          <cell r="G1728" t="str">
            <v>EA</v>
          </cell>
          <cell r="I1728" t="str">
            <v>b</v>
          </cell>
          <cell r="J1728" t="str">
            <v>I</v>
          </cell>
          <cell r="K1728">
            <v>2.61</v>
          </cell>
          <cell r="L1728">
            <v>142.32</v>
          </cell>
          <cell r="M1728">
            <v>0.55000000000000004</v>
          </cell>
          <cell r="N1728">
            <v>64.043999999999997</v>
          </cell>
          <cell r="O1728">
            <v>3.61E-2</v>
          </cell>
          <cell r="P1728">
            <v>0</v>
          </cell>
          <cell r="Q1728">
            <v>0</v>
          </cell>
          <cell r="R1728">
            <v>64.080100000000002</v>
          </cell>
          <cell r="S1728">
            <v>1</v>
          </cell>
          <cell r="T1728">
            <v>2.64</v>
          </cell>
          <cell r="U1728">
            <v>169.17</v>
          </cell>
          <cell r="V1728">
            <v>3.0000000000001137E-2</v>
          </cell>
          <cell r="X1728">
            <v>169.2</v>
          </cell>
          <cell r="Y1728">
            <v>0.31141091768751344</v>
          </cell>
          <cell r="Z1728">
            <v>163.15</v>
          </cell>
          <cell r="AA1728">
            <v>3.6999999999999998E-2</v>
          </cell>
          <cell r="AB1728" t="str">
            <v>YES</v>
          </cell>
          <cell r="AC1728">
            <v>169.2</v>
          </cell>
          <cell r="AD1728" t="str">
            <v>I</v>
          </cell>
          <cell r="AE1728" t="e">
            <v>#N/A</v>
          </cell>
          <cell r="AF1728" t="e">
            <v>#N/A</v>
          </cell>
          <cell r="AG1728">
            <v>1</v>
          </cell>
          <cell r="AH1728" t="e">
            <v>#N/A</v>
          </cell>
          <cell r="AI1728">
            <v>0</v>
          </cell>
          <cell r="AJ1728">
            <v>0</v>
          </cell>
          <cell r="AL1728" t="e">
            <v>#N/A</v>
          </cell>
          <cell r="AM1728" t="e">
            <v>#N/A</v>
          </cell>
          <cell r="AN1728" t="str">
            <v/>
          </cell>
          <cell r="AO1728" t="str">
            <v>x</v>
          </cell>
        </row>
        <row r="1729">
          <cell r="B1729" t="str">
            <v>SHKDGR6RCE</v>
          </cell>
          <cell r="C1729" t="str">
            <v>Kerdi-Drain - Grate Kit</v>
          </cell>
          <cell r="D1729" t="str">
            <v>KD-GR6RC-E</v>
          </cell>
          <cell r="G1729" t="str">
            <v>EA</v>
          </cell>
          <cell r="I1729" t="str">
            <v>b</v>
          </cell>
          <cell r="J1729" t="str">
            <v>I</v>
          </cell>
          <cell r="K1729">
            <v>2.61</v>
          </cell>
          <cell r="L1729">
            <v>142.32</v>
          </cell>
          <cell r="M1729">
            <v>0.55000000000000004</v>
          </cell>
          <cell r="N1729">
            <v>64.043999999999997</v>
          </cell>
          <cell r="O1729">
            <v>3.61E-2</v>
          </cell>
          <cell r="P1729">
            <v>0</v>
          </cell>
          <cell r="Q1729">
            <v>0</v>
          </cell>
          <cell r="R1729">
            <v>64.080100000000002</v>
          </cell>
          <cell r="S1729">
            <v>1</v>
          </cell>
          <cell r="T1729">
            <v>2.64</v>
          </cell>
          <cell r="U1729">
            <v>169.17</v>
          </cell>
          <cell r="V1729">
            <v>3.0000000000001137E-2</v>
          </cell>
          <cell r="X1729">
            <v>169.2</v>
          </cell>
          <cell r="Y1729">
            <v>0.31141091768751344</v>
          </cell>
          <cell r="Z1729">
            <v>163.15</v>
          </cell>
          <cell r="AA1729">
            <v>3.6999999999999998E-2</v>
          </cell>
          <cell r="AB1729" t="str">
            <v>YES</v>
          </cell>
          <cell r="AC1729">
            <v>169.2</v>
          </cell>
          <cell r="AD1729" t="str">
            <v>I</v>
          </cell>
          <cell r="AE1729" t="e">
            <v>#N/A</v>
          </cell>
          <cell r="AF1729" t="e">
            <v>#N/A</v>
          </cell>
          <cell r="AG1729">
            <v>1</v>
          </cell>
          <cell r="AH1729" t="e">
            <v>#N/A</v>
          </cell>
          <cell r="AI1729">
            <v>0</v>
          </cell>
          <cell r="AJ1729">
            <v>0</v>
          </cell>
          <cell r="AL1729" t="e">
            <v>#N/A</v>
          </cell>
          <cell r="AM1729" t="e">
            <v>#N/A</v>
          </cell>
          <cell r="AN1729" t="str">
            <v/>
          </cell>
          <cell r="AO1729" t="str">
            <v>x</v>
          </cell>
        </row>
        <row r="1730">
          <cell r="B1730" t="str">
            <v>SHKD2AKGB,AMGB,ATGB,EOBGR</v>
          </cell>
          <cell r="C1730" t="str">
            <v>Kerdi-Drain - Grate Kit</v>
          </cell>
          <cell r="D1730" t="str">
            <v>KD2/----/GR</v>
          </cell>
          <cell r="G1730" t="str">
            <v>EA</v>
          </cell>
          <cell r="I1730" t="str">
            <v>b,c</v>
          </cell>
          <cell r="J1730" t="str">
            <v>I</v>
          </cell>
          <cell r="K1730">
            <v>2.61</v>
          </cell>
          <cell r="L1730">
            <v>132.44999999999999</v>
          </cell>
          <cell r="M1730">
            <v>0.55000000000000004</v>
          </cell>
          <cell r="N1730">
            <v>59.602499999999992</v>
          </cell>
          <cell r="O1730">
            <v>3.61E-2</v>
          </cell>
          <cell r="P1730">
            <v>0</v>
          </cell>
          <cell r="Q1730">
            <v>0</v>
          </cell>
          <cell r="R1730">
            <v>59.63859999999999</v>
          </cell>
          <cell r="S1730">
            <v>1</v>
          </cell>
          <cell r="T1730">
            <v>2.64</v>
          </cell>
          <cell r="U1730">
            <v>157.44999999999999</v>
          </cell>
          <cell r="V1730">
            <v>0</v>
          </cell>
          <cell r="X1730">
            <v>157.44999999999999</v>
          </cell>
          <cell r="Y1730">
            <v>0.31131268223678521</v>
          </cell>
          <cell r="Z1730">
            <v>151.85</v>
          </cell>
          <cell r="AA1730">
            <v>3.6999999999999998E-2</v>
          </cell>
          <cell r="AB1730" t="str">
            <v>YES</v>
          </cell>
          <cell r="AC1730">
            <v>157.44999999999999</v>
          </cell>
          <cell r="AD1730" t="str">
            <v>I</v>
          </cell>
          <cell r="AE1730" t="e">
            <v>#N/A</v>
          </cell>
          <cell r="AF1730" t="e">
            <v>#N/A</v>
          </cell>
          <cell r="AG1730">
            <v>1</v>
          </cell>
          <cell r="AH1730" t="e">
            <v>#N/A</v>
          </cell>
          <cell r="AI1730">
            <v>0</v>
          </cell>
          <cell r="AJ1730">
            <v>0</v>
          </cell>
          <cell r="AL1730" t="e">
            <v>#N/A</v>
          </cell>
          <cell r="AM1730" t="e">
            <v>#N/A</v>
          </cell>
          <cell r="AN1730" t="str">
            <v/>
          </cell>
          <cell r="AO1730" t="str">
            <v>x</v>
          </cell>
        </row>
        <row r="1731">
          <cell r="B1731" t="str">
            <v>SHKLV60E50</v>
          </cell>
          <cell r="C1731" t="str">
            <v>Kerdi-Line (Channel Body)</v>
          </cell>
          <cell r="D1731" t="str">
            <v>KLV60E50</v>
          </cell>
          <cell r="E1731" t="str">
            <v>Length:  20"</v>
          </cell>
          <cell r="G1731" t="str">
            <v>EA</v>
          </cell>
          <cell r="J1731" t="str">
            <v>I</v>
          </cell>
          <cell r="K1731">
            <v>3.57</v>
          </cell>
          <cell r="L1731">
            <v>286.67</v>
          </cell>
          <cell r="M1731">
            <v>0.55000000000000004</v>
          </cell>
          <cell r="N1731">
            <v>129.00149999999999</v>
          </cell>
          <cell r="O1731">
            <v>4.5700000000000005E-2</v>
          </cell>
          <cell r="P1731">
            <v>0</v>
          </cell>
          <cell r="Q1731">
            <v>0</v>
          </cell>
          <cell r="R1731">
            <v>129.0472</v>
          </cell>
          <cell r="S1731">
            <v>1</v>
          </cell>
          <cell r="T1731">
            <v>2.64</v>
          </cell>
          <cell r="U1731">
            <v>340.68</v>
          </cell>
          <cell r="V1731">
            <v>2.0000000000003126E-2</v>
          </cell>
          <cell r="X1731">
            <v>340.7</v>
          </cell>
          <cell r="Y1731">
            <v>0.31132587987298882</v>
          </cell>
          <cell r="Z1731">
            <v>340.7</v>
          </cell>
          <cell r="AA1731" t="str">
            <v/>
          </cell>
          <cell r="AB1731" t="str">
            <v/>
          </cell>
          <cell r="AC1731">
            <v>340.7</v>
          </cell>
          <cell r="AD1731" t="str">
            <v>I</v>
          </cell>
          <cell r="AE1731" t="e">
            <v>#N/A</v>
          </cell>
          <cell r="AF1731" t="e">
            <v>#N/A</v>
          </cell>
          <cell r="AG1731">
            <v>1</v>
          </cell>
          <cell r="AH1731" t="e">
            <v>#N/A</v>
          </cell>
          <cell r="AI1731">
            <v>0</v>
          </cell>
          <cell r="AJ1731">
            <v>0</v>
          </cell>
          <cell r="AL1731" t="e">
            <v>#N/A</v>
          </cell>
          <cell r="AM1731" t="e">
            <v>#N/A</v>
          </cell>
          <cell r="AN1731" t="str">
            <v/>
          </cell>
          <cell r="AO1731" t="str">
            <v>x</v>
          </cell>
        </row>
        <row r="1732">
          <cell r="B1732" t="str">
            <v>SHKLV60E60</v>
          </cell>
          <cell r="C1732" t="str">
            <v>Kerdi-Line (Channel Body)</v>
          </cell>
          <cell r="D1732" t="str">
            <v>KLV60E60</v>
          </cell>
          <cell r="E1732" t="str">
            <v>Length:  24"</v>
          </cell>
          <cell r="G1732" t="str">
            <v>EA</v>
          </cell>
          <cell r="J1732" t="str">
            <v>I</v>
          </cell>
          <cell r="K1732">
            <v>3.91</v>
          </cell>
          <cell r="L1732">
            <v>295.76</v>
          </cell>
          <cell r="M1732">
            <v>0.55000000000000004</v>
          </cell>
          <cell r="N1732">
            <v>133.09199999999998</v>
          </cell>
          <cell r="O1732">
            <v>4.9100000000000005E-2</v>
          </cell>
          <cell r="P1732">
            <v>0</v>
          </cell>
          <cell r="Q1732">
            <v>0</v>
          </cell>
          <cell r="R1732">
            <v>133.14109999999999</v>
          </cell>
          <cell r="S1732">
            <v>1</v>
          </cell>
          <cell r="T1732">
            <v>2.64</v>
          </cell>
          <cell r="U1732">
            <v>351.49</v>
          </cell>
          <cell r="V1732">
            <v>1.0000000000005116E-2</v>
          </cell>
          <cell r="X1732">
            <v>351.5</v>
          </cell>
          <cell r="Y1732">
            <v>0.31130945299366358</v>
          </cell>
          <cell r="Z1732">
            <v>351.5</v>
          </cell>
          <cell r="AA1732" t="str">
            <v/>
          </cell>
          <cell r="AB1732" t="str">
            <v/>
          </cell>
          <cell r="AC1732">
            <v>351.5</v>
          </cell>
          <cell r="AD1732" t="str">
            <v>I</v>
          </cell>
          <cell r="AE1732" t="e">
            <v>#N/A</v>
          </cell>
          <cell r="AF1732" t="e">
            <v>#N/A</v>
          </cell>
          <cell r="AG1732">
            <v>1</v>
          </cell>
          <cell r="AH1732" t="e">
            <v>#N/A</v>
          </cell>
          <cell r="AI1732">
            <v>0</v>
          </cell>
          <cell r="AJ1732">
            <v>0</v>
          </cell>
          <cell r="AL1732" t="e">
            <v>#N/A</v>
          </cell>
          <cell r="AM1732" t="e">
            <v>#N/A</v>
          </cell>
          <cell r="AN1732" t="str">
            <v/>
          </cell>
          <cell r="AO1732" t="str">
            <v>x</v>
          </cell>
        </row>
        <row r="1733">
          <cell r="B1733" t="str">
            <v>SHKLV60E70</v>
          </cell>
          <cell r="C1733" t="str">
            <v>Kerdi-Line (Channel Body)</v>
          </cell>
          <cell r="D1733" t="str">
            <v>KLV60E70</v>
          </cell>
          <cell r="E1733" t="str">
            <v>Length:  28"</v>
          </cell>
          <cell r="G1733" t="str">
            <v>EA</v>
          </cell>
          <cell r="J1733" t="str">
            <v>I</v>
          </cell>
          <cell r="K1733">
            <v>4.4000000000000004</v>
          </cell>
          <cell r="L1733">
            <v>321.26</v>
          </cell>
          <cell r="M1733">
            <v>0.55000000000000004</v>
          </cell>
          <cell r="N1733">
            <v>144.56699999999998</v>
          </cell>
          <cell r="O1733">
            <v>5.4000000000000006E-2</v>
          </cell>
          <cell r="P1733">
            <v>0</v>
          </cell>
          <cell r="Q1733">
            <v>0</v>
          </cell>
          <cell r="R1733">
            <v>144.62099999999998</v>
          </cell>
          <cell r="S1733">
            <v>1</v>
          </cell>
          <cell r="T1733">
            <v>2.64</v>
          </cell>
          <cell r="U1733">
            <v>381.8</v>
          </cell>
          <cell r="V1733">
            <v>0</v>
          </cell>
          <cell r="X1733">
            <v>381.8</v>
          </cell>
          <cell r="Y1733">
            <v>0.31129577598933295</v>
          </cell>
          <cell r="Z1733">
            <v>363.65</v>
          </cell>
          <cell r="AA1733">
            <v>0.05</v>
          </cell>
          <cell r="AB1733" t="str">
            <v>YES</v>
          </cell>
          <cell r="AC1733">
            <v>381.8</v>
          </cell>
          <cell r="AD1733" t="str">
            <v>I</v>
          </cell>
          <cell r="AE1733" t="e">
            <v>#N/A</v>
          </cell>
          <cell r="AF1733" t="e">
            <v>#N/A</v>
          </cell>
          <cell r="AG1733">
            <v>1</v>
          </cell>
          <cell r="AH1733" t="e">
            <v>#N/A</v>
          </cell>
          <cell r="AI1733">
            <v>0</v>
          </cell>
          <cell r="AJ1733">
            <v>0</v>
          </cell>
          <cell r="AL1733" t="e">
            <v>#N/A</v>
          </cell>
          <cell r="AM1733" t="e">
            <v>#N/A</v>
          </cell>
          <cell r="AN1733" t="str">
            <v/>
          </cell>
          <cell r="AO1733" t="str">
            <v>x</v>
          </cell>
        </row>
        <row r="1734">
          <cell r="B1734" t="str">
            <v>SHKLV60E80</v>
          </cell>
          <cell r="C1734" t="str">
            <v>Kerdi-Line (Channel Body)</v>
          </cell>
          <cell r="D1734" t="str">
            <v>KLV60E80</v>
          </cell>
          <cell r="E1734" t="str">
            <v>Length:  32"</v>
          </cell>
          <cell r="G1734" t="str">
            <v>EA</v>
          </cell>
          <cell r="J1734" t="str">
            <v>I</v>
          </cell>
          <cell r="K1734">
            <v>4.7300000000000004</v>
          </cell>
          <cell r="L1734">
            <v>324.36</v>
          </cell>
          <cell r="M1734">
            <v>0.55000000000000004</v>
          </cell>
          <cell r="N1734">
            <v>145.96199999999999</v>
          </cell>
          <cell r="O1734">
            <v>5.7300000000000011E-2</v>
          </cell>
          <cell r="P1734">
            <v>0</v>
          </cell>
          <cell r="Q1734">
            <v>0</v>
          </cell>
          <cell r="R1734">
            <v>146.01929999999999</v>
          </cell>
          <cell r="S1734">
            <v>1</v>
          </cell>
          <cell r="T1734">
            <v>2.64</v>
          </cell>
          <cell r="U1734">
            <v>385.49</v>
          </cell>
          <cell r="V1734">
            <v>1.0000000000005116E-2</v>
          </cell>
          <cell r="X1734">
            <v>385.5</v>
          </cell>
          <cell r="Y1734">
            <v>0.31131093031482143</v>
          </cell>
          <cell r="Z1734">
            <v>375.05</v>
          </cell>
          <cell r="AA1734">
            <v>2.8000000000000001E-2</v>
          </cell>
          <cell r="AB1734" t="str">
            <v>YES</v>
          </cell>
          <cell r="AC1734">
            <v>385.5</v>
          </cell>
          <cell r="AD1734" t="str">
            <v>I</v>
          </cell>
          <cell r="AE1734" t="e">
            <v>#N/A</v>
          </cell>
          <cell r="AF1734" t="e">
            <v>#N/A</v>
          </cell>
          <cell r="AG1734">
            <v>1</v>
          </cell>
          <cell r="AH1734" t="e">
            <v>#N/A</v>
          </cell>
          <cell r="AI1734">
            <v>0</v>
          </cell>
          <cell r="AJ1734">
            <v>0</v>
          </cell>
          <cell r="AL1734" t="e">
            <v>#N/A</v>
          </cell>
          <cell r="AM1734" t="e">
            <v>#N/A</v>
          </cell>
          <cell r="AN1734" t="str">
            <v/>
          </cell>
          <cell r="AO1734" t="str">
            <v>x</v>
          </cell>
        </row>
        <row r="1735">
          <cell r="B1735" t="str">
            <v>SHKLV60E90</v>
          </cell>
          <cell r="C1735" t="str">
            <v>Kerdi-Line (Channel Body)</v>
          </cell>
          <cell r="D1735" t="str">
            <v>KLV60E90</v>
          </cell>
          <cell r="E1735" t="str">
            <v>Length:  36"</v>
          </cell>
          <cell r="G1735" t="str">
            <v>EA</v>
          </cell>
          <cell r="J1735" t="str">
            <v>I</v>
          </cell>
          <cell r="K1735">
            <v>5.0599999999999996</v>
          </cell>
          <cell r="L1735">
            <v>338.76</v>
          </cell>
          <cell r="M1735">
            <v>0.55000000000000004</v>
          </cell>
          <cell r="N1735">
            <v>152.44199999999998</v>
          </cell>
          <cell r="O1735">
            <v>6.0600000000000001E-2</v>
          </cell>
          <cell r="P1735">
            <v>0</v>
          </cell>
          <cell r="Q1735">
            <v>0</v>
          </cell>
          <cell r="R1735">
            <v>152.50259999999997</v>
          </cell>
          <cell r="S1735">
            <v>1</v>
          </cell>
          <cell r="T1735">
            <v>2.64</v>
          </cell>
          <cell r="U1735">
            <v>402.61</v>
          </cell>
          <cell r="V1735">
            <v>-0.01</v>
          </cell>
          <cell r="X1735">
            <v>402.6</v>
          </cell>
          <cell r="Y1735">
            <v>0.31128302398049068</v>
          </cell>
          <cell r="Z1735">
            <v>386.3</v>
          </cell>
          <cell r="AA1735">
            <v>4.2000000000000003E-2</v>
          </cell>
          <cell r="AB1735" t="str">
            <v>YES</v>
          </cell>
          <cell r="AC1735">
            <v>402.6</v>
          </cell>
          <cell r="AD1735" t="str">
            <v>I</v>
          </cell>
          <cell r="AE1735" t="e">
            <v>#N/A</v>
          </cell>
          <cell r="AF1735" t="e">
            <v>#N/A</v>
          </cell>
          <cell r="AG1735">
            <v>1</v>
          </cell>
          <cell r="AH1735" t="e">
            <v>#N/A</v>
          </cell>
          <cell r="AI1735">
            <v>0</v>
          </cell>
          <cell r="AJ1735">
            <v>0</v>
          </cell>
          <cell r="AL1735" t="e">
            <v>#N/A</v>
          </cell>
          <cell r="AM1735" t="e">
            <v>#N/A</v>
          </cell>
          <cell r="AN1735" t="str">
            <v/>
          </cell>
          <cell r="AO1735" t="str">
            <v>x</v>
          </cell>
        </row>
        <row r="1736">
          <cell r="B1736" t="str">
            <v>SHKLV60E100</v>
          </cell>
          <cell r="C1736" t="str">
            <v>Kerdi-Line (Channel Body)</v>
          </cell>
          <cell r="D1736" t="str">
            <v>KLV60E100</v>
          </cell>
          <cell r="E1736" t="str">
            <v>Length:  40"</v>
          </cell>
          <cell r="G1736" t="str">
            <v>EA</v>
          </cell>
          <cell r="J1736" t="str">
            <v>I</v>
          </cell>
          <cell r="K1736">
            <v>5.79</v>
          </cell>
          <cell r="L1736">
            <v>348.21</v>
          </cell>
          <cell r="M1736">
            <v>0.55000000000000004</v>
          </cell>
          <cell r="N1736">
            <v>156.69449999999998</v>
          </cell>
          <cell r="O1736">
            <v>6.7900000000000002E-2</v>
          </cell>
          <cell r="P1736">
            <v>0</v>
          </cell>
          <cell r="Q1736">
            <v>0</v>
          </cell>
          <cell r="R1736">
            <v>156.76239999999999</v>
          </cell>
          <cell r="S1736">
            <v>1</v>
          </cell>
          <cell r="T1736">
            <v>2.64</v>
          </cell>
          <cell r="U1736">
            <v>413.85</v>
          </cell>
          <cell r="V1736">
            <v>0</v>
          </cell>
          <cell r="X1736">
            <v>413.85</v>
          </cell>
          <cell r="Y1736">
            <v>0.3112902127472626</v>
          </cell>
          <cell r="Z1736">
            <v>392.8</v>
          </cell>
          <cell r="AA1736">
            <v>5.3999999999999999E-2</v>
          </cell>
          <cell r="AB1736" t="str">
            <v>YES</v>
          </cell>
          <cell r="AC1736">
            <v>413.85</v>
          </cell>
          <cell r="AD1736" t="str">
            <v>I</v>
          </cell>
          <cell r="AE1736" t="e">
            <v>#N/A</v>
          </cell>
          <cell r="AF1736" t="e">
            <v>#N/A</v>
          </cell>
          <cell r="AG1736">
            <v>1</v>
          </cell>
          <cell r="AH1736" t="e">
            <v>#N/A</v>
          </cell>
          <cell r="AI1736">
            <v>0</v>
          </cell>
          <cell r="AJ1736">
            <v>0</v>
          </cell>
          <cell r="AL1736" t="e">
            <v>#N/A</v>
          </cell>
          <cell r="AM1736" t="e">
            <v>#N/A</v>
          </cell>
          <cell r="AN1736" t="str">
            <v/>
          </cell>
          <cell r="AO1736" t="str">
            <v>x</v>
          </cell>
        </row>
        <row r="1737">
          <cell r="B1737" t="str">
            <v>SHKLV60E110</v>
          </cell>
          <cell r="C1737" t="str">
            <v>Kerdi-Line (Channel Body)</v>
          </cell>
          <cell r="D1737" t="str">
            <v>KLV60E110</v>
          </cell>
          <cell r="E1737" t="str">
            <v>Length:  44"</v>
          </cell>
          <cell r="G1737" t="str">
            <v>EA</v>
          </cell>
          <cell r="J1737" t="str">
            <v>I</v>
          </cell>
          <cell r="K1737">
            <v>6.1</v>
          </cell>
          <cell r="L1737">
            <v>355.48</v>
          </cell>
          <cell r="M1737">
            <v>0.55000000000000004</v>
          </cell>
          <cell r="N1737">
            <v>159.96599999999998</v>
          </cell>
          <cell r="O1737">
            <v>7.0999999999999994E-2</v>
          </cell>
          <cell r="P1737">
            <v>0</v>
          </cell>
          <cell r="Q1737">
            <v>0</v>
          </cell>
          <cell r="R1737">
            <v>160.03699999999998</v>
          </cell>
          <cell r="S1737">
            <v>1</v>
          </cell>
          <cell r="T1737">
            <v>2.64</v>
          </cell>
          <cell r="U1737">
            <v>422.5</v>
          </cell>
          <cell r="V1737">
            <v>0</v>
          </cell>
          <cell r="X1737">
            <v>422.5</v>
          </cell>
          <cell r="Y1737">
            <v>0.31129854760624009</v>
          </cell>
          <cell r="Z1737">
            <v>408.85</v>
          </cell>
          <cell r="AA1737">
            <v>3.3000000000000002E-2</v>
          </cell>
          <cell r="AB1737" t="str">
            <v>YES</v>
          </cell>
          <cell r="AC1737">
            <v>422.5</v>
          </cell>
          <cell r="AD1737" t="str">
            <v>I</v>
          </cell>
          <cell r="AE1737" t="e">
            <v>#N/A</v>
          </cell>
          <cell r="AF1737" t="e">
            <v>#N/A</v>
          </cell>
          <cell r="AG1737">
            <v>1</v>
          </cell>
          <cell r="AH1737" t="e">
            <v>#N/A</v>
          </cell>
          <cell r="AI1737">
            <v>0</v>
          </cell>
          <cell r="AJ1737">
            <v>0</v>
          </cell>
          <cell r="AL1737" t="e">
            <v>#N/A</v>
          </cell>
          <cell r="AM1737" t="e">
            <v>#N/A</v>
          </cell>
          <cell r="AN1737" t="str">
            <v/>
          </cell>
          <cell r="AO1737" t="str">
            <v>x</v>
          </cell>
        </row>
        <row r="1738">
          <cell r="B1738" t="str">
            <v>SHKLV60E120</v>
          </cell>
          <cell r="C1738" t="str">
            <v>Kerdi-Line (Channel Body)</v>
          </cell>
          <cell r="D1738" t="str">
            <v>KLV60E120</v>
          </cell>
          <cell r="E1738" t="str">
            <v>Length:  48"</v>
          </cell>
          <cell r="G1738" t="str">
            <v>EA</v>
          </cell>
          <cell r="J1738" t="str">
            <v>I</v>
          </cell>
          <cell r="K1738">
            <v>6.59</v>
          </cell>
          <cell r="L1738">
            <v>372.04</v>
          </cell>
          <cell r="M1738">
            <v>0.55000000000000004</v>
          </cell>
          <cell r="N1738">
            <v>167.41800000000001</v>
          </cell>
          <cell r="O1738">
            <v>7.5899999999999995E-2</v>
          </cell>
          <cell r="P1738">
            <v>0</v>
          </cell>
          <cell r="Q1738">
            <v>0</v>
          </cell>
          <cell r="R1738">
            <v>167.4939</v>
          </cell>
          <cell r="S1738">
            <v>1</v>
          </cell>
          <cell r="T1738">
            <v>2.64</v>
          </cell>
          <cell r="U1738">
            <v>442.18</v>
          </cell>
          <cell r="V1738">
            <v>2.0000000000003126E-2</v>
          </cell>
          <cell r="X1738">
            <v>442.2</v>
          </cell>
          <cell r="Y1738">
            <v>0.31131984704576293</v>
          </cell>
          <cell r="Z1738">
            <v>420.6</v>
          </cell>
          <cell r="AA1738">
            <v>5.0999999999999997E-2</v>
          </cell>
          <cell r="AB1738" t="str">
            <v>YES</v>
          </cell>
          <cell r="AC1738">
            <v>442.2</v>
          </cell>
          <cell r="AD1738" t="str">
            <v>I</v>
          </cell>
          <cell r="AE1738" t="e">
            <v>#N/A</v>
          </cell>
          <cell r="AF1738" t="e">
            <v>#N/A</v>
          </cell>
          <cell r="AG1738">
            <v>1</v>
          </cell>
          <cell r="AH1738" t="e">
            <v>#N/A</v>
          </cell>
          <cell r="AI1738">
            <v>0</v>
          </cell>
          <cell r="AJ1738">
            <v>0</v>
          </cell>
          <cell r="AL1738" t="e">
            <v>#N/A</v>
          </cell>
          <cell r="AM1738" t="e">
            <v>#N/A</v>
          </cell>
          <cell r="AN1738" t="str">
            <v/>
          </cell>
          <cell r="AO1738" t="str">
            <v>x</v>
          </cell>
        </row>
        <row r="1739">
          <cell r="B1739" t="str">
            <v>SHKLV60E130</v>
          </cell>
          <cell r="C1739" t="str">
            <v>Kerdi-Line (Channel Body)</v>
          </cell>
          <cell r="D1739" t="str">
            <v>KLV60E130</v>
          </cell>
          <cell r="E1739" t="str">
            <v>Length:  52"</v>
          </cell>
          <cell r="G1739" t="str">
            <v>EA</v>
          </cell>
          <cell r="J1739" t="str">
            <v>I</v>
          </cell>
          <cell r="K1739">
            <v>7.08</v>
          </cell>
          <cell r="L1739">
            <v>450.84</v>
          </cell>
          <cell r="M1739">
            <v>0.55000000000000004</v>
          </cell>
          <cell r="N1739">
            <v>202.87799999999996</v>
          </cell>
          <cell r="O1739">
            <v>8.0799999999999997E-2</v>
          </cell>
          <cell r="P1739">
            <v>0</v>
          </cell>
          <cell r="Q1739">
            <v>0</v>
          </cell>
          <cell r="R1739">
            <v>202.95879999999997</v>
          </cell>
          <cell r="S1739">
            <v>1</v>
          </cell>
          <cell r="T1739">
            <v>2.64</v>
          </cell>
          <cell r="U1739">
            <v>535.80999999999995</v>
          </cell>
          <cell r="V1739">
            <v>-0.01</v>
          </cell>
          <cell r="X1739">
            <v>535.79999999999995</v>
          </cell>
          <cell r="Y1739">
            <v>0.31128032848077652</v>
          </cell>
          <cell r="Z1739" t="str">
            <v>new</v>
          </cell>
          <cell r="AA1739" t="str">
            <v/>
          </cell>
          <cell r="AB1739" t="str">
            <v>new</v>
          </cell>
          <cell r="AC1739">
            <v>535.79999999999995</v>
          </cell>
          <cell r="AD1739" t="str">
            <v>I</v>
          </cell>
          <cell r="AE1739" t="e">
            <v>#N/A</v>
          </cell>
          <cell r="AF1739" t="e">
            <v>#N/A</v>
          </cell>
          <cell r="AG1739">
            <v>1</v>
          </cell>
          <cell r="AH1739" t="e">
            <v>#N/A</v>
          </cell>
          <cell r="AI1739">
            <v>0</v>
          </cell>
          <cell r="AJ1739">
            <v>0</v>
          </cell>
          <cell r="AL1739" t="e">
            <v>#N/A</v>
          </cell>
          <cell r="AM1739" t="e">
            <v>#N/A</v>
          </cell>
          <cell r="AN1739" t="str">
            <v/>
          </cell>
          <cell r="AO1739" t="str">
            <v>x</v>
          </cell>
        </row>
        <row r="1740">
          <cell r="B1740" t="str">
            <v>SHKLV60E140</v>
          </cell>
          <cell r="C1740" t="str">
            <v>Kerdi-Line (Channel Body)</v>
          </cell>
          <cell r="D1740" t="str">
            <v>KLV60E140</v>
          </cell>
          <cell r="E1740" t="str">
            <v>Length:  56"</v>
          </cell>
          <cell r="G1740" t="str">
            <v>EA</v>
          </cell>
          <cell r="J1740" t="str">
            <v>I</v>
          </cell>
          <cell r="K1740">
            <v>7.57</v>
          </cell>
          <cell r="L1740">
            <v>462.29</v>
          </cell>
          <cell r="M1740">
            <v>0.55000000000000004</v>
          </cell>
          <cell r="N1740">
            <v>208.03049999999999</v>
          </cell>
          <cell r="O1740">
            <v>8.5699999999999998E-2</v>
          </cell>
          <cell r="P1740">
            <v>0</v>
          </cell>
          <cell r="Q1740">
            <v>0</v>
          </cell>
          <cell r="R1740">
            <v>208.11619999999999</v>
          </cell>
          <cell r="S1740">
            <v>1</v>
          </cell>
          <cell r="T1740">
            <v>2.64</v>
          </cell>
          <cell r="U1740">
            <v>549.42999999999995</v>
          </cell>
          <cell r="V1740">
            <v>0.02</v>
          </cell>
          <cell r="X1740">
            <v>549.45000000000005</v>
          </cell>
          <cell r="Y1740">
            <v>0.31132388586934057</v>
          </cell>
          <cell r="Z1740" t="str">
            <v>new</v>
          </cell>
          <cell r="AA1740" t="str">
            <v/>
          </cell>
          <cell r="AB1740" t="str">
            <v>new</v>
          </cell>
          <cell r="AC1740">
            <v>549.45000000000005</v>
          </cell>
          <cell r="AD1740" t="str">
            <v>I</v>
          </cell>
          <cell r="AE1740" t="e">
            <v>#N/A</v>
          </cell>
          <cell r="AF1740" t="e">
            <v>#N/A</v>
          </cell>
          <cell r="AG1740">
            <v>1</v>
          </cell>
          <cell r="AH1740" t="e">
            <v>#N/A</v>
          </cell>
          <cell r="AI1740">
            <v>0</v>
          </cell>
          <cell r="AJ1740">
            <v>0</v>
          </cell>
          <cell r="AL1740" t="e">
            <v>#N/A</v>
          </cell>
          <cell r="AM1740" t="e">
            <v>#N/A</v>
          </cell>
          <cell r="AN1740" t="str">
            <v/>
          </cell>
          <cell r="AO1740" t="str">
            <v>x</v>
          </cell>
        </row>
        <row r="1741">
          <cell r="B1741" t="str">
            <v>SHKLV60E150</v>
          </cell>
          <cell r="C1741" t="str">
            <v>Kerdi-Line (Channel Body)</v>
          </cell>
          <cell r="D1741" t="str">
            <v>KLV60E150</v>
          </cell>
          <cell r="E1741" t="str">
            <v>Length:  60"</v>
          </cell>
          <cell r="G1741" t="str">
            <v>EA</v>
          </cell>
          <cell r="J1741" t="str">
            <v>I</v>
          </cell>
          <cell r="K1741">
            <v>8.06</v>
          </cell>
          <cell r="L1741">
            <v>473.35</v>
          </cell>
          <cell r="M1741">
            <v>0.55000000000000004</v>
          </cell>
          <cell r="N1741">
            <v>213.00749999999999</v>
          </cell>
          <cell r="O1741">
            <v>9.06E-2</v>
          </cell>
          <cell r="P1741">
            <v>0</v>
          </cell>
          <cell r="Q1741">
            <v>0</v>
          </cell>
          <cell r="R1741">
            <v>213.09809999999999</v>
          </cell>
          <cell r="S1741">
            <v>1</v>
          </cell>
          <cell r="T1741">
            <v>2.64</v>
          </cell>
          <cell r="U1741">
            <v>562.58000000000004</v>
          </cell>
          <cell r="V1741">
            <v>2.0000000000003126E-2</v>
          </cell>
          <cell r="X1741">
            <v>562.6</v>
          </cell>
          <cell r="Y1741">
            <v>0.31132049251850197</v>
          </cell>
          <cell r="Z1741" t="str">
            <v>new</v>
          </cell>
          <cell r="AA1741" t="str">
            <v/>
          </cell>
          <cell r="AB1741" t="str">
            <v>new</v>
          </cell>
          <cell r="AC1741">
            <v>562.6</v>
          </cell>
          <cell r="AD1741" t="str">
            <v>I</v>
          </cell>
          <cell r="AE1741" t="e">
            <v>#N/A</v>
          </cell>
          <cell r="AF1741" t="e">
            <v>#N/A</v>
          </cell>
          <cell r="AG1741">
            <v>1</v>
          </cell>
          <cell r="AH1741" t="e">
            <v>#N/A</v>
          </cell>
          <cell r="AI1741">
            <v>0</v>
          </cell>
          <cell r="AJ1741">
            <v>0</v>
          </cell>
          <cell r="AL1741" t="e">
            <v>#N/A</v>
          </cell>
          <cell r="AM1741" t="e">
            <v>#N/A</v>
          </cell>
          <cell r="AN1741" t="str">
            <v/>
          </cell>
          <cell r="AO1741" t="str">
            <v>x</v>
          </cell>
        </row>
        <row r="1742">
          <cell r="B1742" t="str">
            <v>SHKLV60E160</v>
          </cell>
          <cell r="C1742" t="str">
            <v>Kerdi-Line (Channel Body)</v>
          </cell>
          <cell r="D1742" t="str">
            <v>KLV60E160</v>
          </cell>
          <cell r="E1742" t="str">
            <v>Length:  64"</v>
          </cell>
          <cell r="G1742" t="str">
            <v>EA</v>
          </cell>
          <cell r="J1742" t="str">
            <v>I</v>
          </cell>
          <cell r="K1742">
            <v>8.5500000000000007</v>
          </cell>
          <cell r="L1742">
            <v>482.52</v>
          </cell>
          <cell r="M1742">
            <v>0.55000000000000004</v>
          </cell>
          <cell r="N1742">
            <v>217.13399999999996</v>
          </cell>
          <cell r="O1742">
            <v>9.5500000000000002E-2</v>
          </cell>
          <cell r="P1742">
            <v>0</v>
          </cell>
          <cell r="Q1742">
            <v>0</v>
          </cell>
          <cell r="R1742">
            <v>217.22949999999994</v>
          </cell>
          <cell r="S1742">
            <v>1</v>
          </cell>
          <cell r="T1742">
            <v>2.64</v>
          </cell>
          <cell r="U1742">
            <v>573.49</v>
          </cell>
          <cell r="V1742">
            <v>1.0000000000005116E-2</v>
          </cell>
          <cell r="X1742">
            <v>573.5</v>
          </cell>
          <cell r="Y1742">
            <v>0.31131172227946441</v>
          </cell>
          <cell r="Z1742" t="str">
            <v>new</v>
          </cell>
          <cell r="AA1742" t="str">
            <v/>
          </cell>
          <cell r="AB1742" t="str">
            <v>new</v>
          </cell>
          <cell r="AC1742">
            <v>573.5</v>
          </cell>
          <cell r="AD1742" t="str">
            <v>I</v>
          </cell>
          <cell r="AE1742" t="e">
            <v>#N/A</v>
          </cell>
          <cell r="AF1742" t="e">
            <v>#N/A</v>
          </cell>
          <cell r="AG1742">
            <v>1</v>
          </cell>
          <cell r="AH1742" t="e">
            <v>#N/A</v>
          </cell>
          <cell r="AI1742">
            <v>0</v>
          </cell>
          <cell r="AJ1742">
            <v>0</v>
          </cell>
          <cell r="AL1742" t="e">
            <v>#N/A</v>
          </cell>
          <cell r="AM1742" t="e">
            <v>#N/A</v>
          </cell>
          <cell r="AN1742" t="str">
            <v/>
          </cell>
          <cell r="AO1742" t="str">
            <v>x</v>
          </cell>
        </row>
        <row r="1743">
          <cell r="B1743" t="str">
            <v>SHKLV60E170</v>
          </cell>
          <cell r="C1743" t="str">
            <v>Kerdi-Line (Channel Body)</v>
          </cell>
          <cell r="D1743" t="str">
            <v>KLV60E170</v>
          </cell>
          <cell r="E1743" t="str">
            <v>Length:  68"</v>
          </cell>
          <cell r="G1743" t="str">
            <v>EA</v>
          </cell>
          <cell r="J1743" t="str">
            <v>I</v>
          </cell>
          <cell r="K1743">
            <v>9.0399999999999991</v>
          </cell>
          <cell r="L1743">
            <v>490.06</v>
          </cell>
          <cell r="M1743">
            <v>0.55000000000000004</v>
          </cell>
          <cell r="N1743">
            <v>220.52699999999999</v>
          </cell>
          <cell r="O1743">
            <v>0.10039999999999999</v>
          </cell>
          <cell r="P1743">
            <v>0</v>
          </cell>
          <cell r="Q1743">
            <v>0</v>
          </cell>
          <cell r="R1743">
            <v>220.62739999999999</v>
          </cell>
          <cell r="S1743">
            <v>1</v>
          </cell>
          <cell r="T1743">
            <v>2.64</v>
          </cell>
          <cell r="U1743">
            <v>582.46</v>
          </cell>
          <cell r="V1743">
            <v>-0.01</v>
          </cell>
          <cell r="X1743">
            <v>582.45000000000005</v>
          </cell>
          <cell r="Y1743">
            <v>0.31128727397591682</v>
          </cell>
          <cell r="Z1743" t="str">
            <v>new</v>
          </cell>
          <cell r="AA1743" t="str">
            <v/>
          </cell>
          <cell r="AB1743" t="str">
            <v>new</v>
          </cell>
          <cell r="AC1743">
            <v>582.45000000000005</v>
          </cell>
          <cell r="AD1743" t="str">
            <v>I</v>
          </cell>
          <cell r="AE1743" t="e">
            <v>#N/A</v>
          </cell>
          <cell r="AF1743" t="e">
            <v>#N/A</v>
          </cell>
          <cell r="AG1743">
            <v>1</v>
          </cell>
          <cell r="AH1743" t="e">
            <v>#N/A</v>
          </cell>
          <cell r="AI1743">
            <v>0</v>
          </cell>
          <cell r="AJ1743">
            <v>0</v>
          </cell>
          <cell r="AL1743" t="e">
            <v>#N/A</v>
          </cell>
          <cell r="AM1743" t="e">
            <v>#N/A</v>
          </cell>
          <cell r="AN1743" t="str">
            <v/>
          </cell>
          <cell r="AO1743" t="str">
            <v>x</v>
          </cell>
        </row>
        <row r="1744">
          <cell r="B1744" t="str">
            <v>SHKLV60E180</v>
          </cell>
          <cell r="C1744" t="str">
            <v>Kerdi-Line (Channel Body)</v>
          </cell>
          <cell r="D1744" t="str">
            <v>KLV60E180</v>
          </cell>
          <cell r="E1744" t="str">
            <v>Length:  72"</v>
          </cell>
          <cell r="G1744" t="str">
            <v>EA</v>
          </cell>
          <cell r="J1744" t="str">
            <v>I</v>
          </cell>
          <cell r="K1744">
            <v>9.5299999999999994</v>
          </cell>
          <cell r="L1744">
            <v>498.54</v>
          </cell>
          <cell r="M1744">
            <v>0.55000000000000004</v>
          </cell>
          <cell r="N1744">
            <v>224.34299999999999</v>
          </cell>
          <cell r="O1744">
            <v>0.10529999999999999</v>
          </cell>
          <cell r="P1744">
            <v>0</v>
          </cell>
          <cell r="Q1744">
            <v>0</v>
          </cell>
          <cell r="R1744">
            <v>224.44829999999999</v>
          </cell>
          <cell r="S1744">
            <v>1</v>
          </cell>
          <cell r="T1744">
            <v>2.64</v>
          </cell>
          <cell r="U1744">
            <v>592.54</v>
          </cell>
          <cell r="V1744">
            <v>0.01</v>
          </cell>
          <cell r="X1744">
            <v>592.54999999999995</v>
          </cell>
          <cell r="Y1744">
            <v>0.31130230667147379</v>
          </cell>
          <cell r="Z1744" t="str">
            <v>new</v>
          </cell>
          <cell r="AA1744" t="str">
            <v/>
          </cell>
          <cell r="AB1744" t="str">
            <v>new</v>
          </cell>
          <cell r="AC1744">
            <v>592.54999999999995</v>
          </cell>
          <cell r="AD1744" t="str">
            <v>I</v>
          </cell>
          <cell r="AE1744" t="e">
            <v>#N/A</v>
          </cell>
          <cell r="AF1744" t="e">
            <v>#N/A</v>
          </cell>
          <cell r="AG1744">
            <v>1</v>
          </cell>
          <cell r="AH1744" t="e">
            <v>#N/A</v>
          </cell>
          <cell r="AI1744">
            <v>0</v>
          </cell>
          <cell r="AJ1744">
            <v>0</v>
          </cell>
          <cell r="AL1744" t="e">
            <v>#N/A</v>
          </cell>
          <cell r="AM1744" t="e">
            <v>#N/A</v>
          </cell>
          <cell r="AN1744" t="str">
            <v/>
          </cell>
          <cell r="AO1744" t="str">
            <v>x</v>
          </cell>
        </row>
        <row r="1745">
          <cell r="B1745" t="str">
            <v>SHKLVO60E70</v>
          </cell>
          <cell r="C1745" t="str">
            <v>Kerdi-Line (Channel Body; Offset)</v>
          </cell>
          <cell r="D1745" t="str">
            <v>KLVO60E70</v>
          </cell>
          <cell r="E1745" t="str">
            <v>Length:  28"</v>
          </cell>
          <cell r="G1745" t="str">
            <v>EA</v>
          </cell>
          <cell r="J1745" t="str">
            <v>I</v>
          </cell>
          <cell r="K1745">
            <v>4.4000000000000004</v>
          </cell>
          <cell r="L1745">
            <v>325.20999999999998</v>
          </cell>
          <cell r="M1745">
            <v>0.55000000000000004</v>
          </cell>
          <cell r="N1745">
            <v>146.34449999999998</v>
          </cell>
          <cell r="O1745">
            <v>5.4000000000000006E-2</v>
          </cell>
          <cell r="P1745">
            <v>0</v>
          </cell>
          <cell r="Q1745">
            <v>0</v>
          </cell>
          <cell r="R1745">
            <v>146.39849999999998</v>
          </cell>
          <cell r="S1745">
            <v>1</v>
          </cell>
          <cell r="T1745">
            <v>2.64</v>
          </cell>
          <cell r="U1745">
            <v>386.49</v>
          </cell>
          <cell r="V1745">
            <v>1.0000000000005116E-2</v>
          </cell>
          <cell r="X1745">
            <v>386.5</v>
          </cell>
          <cell r="Y1745">
            <v>0.31130894978242984</v>
          </cell>
          <cell r="Z1745" t="str">
            <v>new</v>
          </cell>
          <cell r="AA1745" t="str">
            <v/>
          </cell>
          <cell r="AB1745" t="str">
            <v>new</v>
          </cell>
          <cell r="AC1745">
            <v>386.5</v>
          </cell>
          <cell r="AD1745" t="str">
            <v>I</v>
          </cell>
          <cell r="AE1745" t="e">
            <v>#N/A</v>
          </cell>
          <cell r="AF1745" t="e">
            <v>#N/A</v>
          </cell>
          <cell r="AG1745">
            <v>1</v>
          </cell>
          <cell r="AH1745" t="e">
            <v>#N/A</v>
          </cell>
          <cell r="AI1745">
            <v>0</v>
          </cell>
          <cell r="AJ1745">
            <v>0</v>
          </cell>
          <cell r="AL1745" t="e">
            <v>#N/A</v>
          </cell>
          <cell r="AM1745" t="e">
            <v>#N/A</v>
          </cell>
          <cell r="AN1745" t="str">
            <v/>
          </cell>
          <cell r="AO1745" t="str">
            <v>x</v>
          </cell>
        </row>
        <row r="1746">
          <cell r="B1746" t="str">
            <v>SHKLVO60E80</v>
          </cell>
          <cell r="C1746" t="str">
            <v>Kerdi-Line (Channel Body; Offset)</v>
          </cell>
          <cell r="D1746" t="str">
            <v>KLVO60E80</v>
          </cell>
          <cell r="E1746" t="str">
            <v>Length:  32"</v>
          </cell>
          <cell r="G1746" t="str">
            <v>EA</v>
          </cell>
          <cell r="J1746" t="str">
            <v>I</v>
          </cell>
          <cell r="K1746">
            <v>4.7300000000000004</v>
          </cell>
          <cell r="L1746">
            <v>328.36</v>
          </cell>
          <cell r="M1746">
            <v>0.55000000000000004</v>
          </cell>
          <cell r="N1746">
            <v>147.762</v>
          </cell>
          <cell r="O1746">
            <v>5.7300000000000011E-2</v>
          </cell>
          <cell r="P1746">
            <v>0</v>
          </cell>
          <cell r="Q1746">
            <v>0</v>
          </cell>
          <cell r="R1746">
            <v>147.8193</v>
          </cell>
          <cell r="S1746">
            <v>1</v>
          </cell>
          <cell r="T1746">
            <v>2.64</v>
          </cell>
          <cell r="U1746">
            <v>390.24</v>
          </cell>
          <cell r="V1746">
            <v>0.01</v>
          </cell>
          <cell r="X1746">
            <v>390.25</v>
          </cell>
          <cell r="Y1746">
            <v>0.31130720400675566</v>
          </cell>
          <cell r="Z1746" t="str">
            <v>new</v>
          </cell>
          <cell r="AA1746" t="str">
            <v/>
          </cell>
          <cell r="AB1746" t="str">
            <v>new</v>
          </cell>
          <cell r="AC1746">
            <v>390.25</v>
          </cell>
          <cell r="AD1746" t="str">
            <v>I</v>
          </cell>
          <cell r="AE1746" t="e">
            <v>#N/A</v>
          </cell>
          <cell r="AF1746" t="e">
            <v>#N/A</v>
          </cell>
          <cell r="AG1746">
            <v>1</v>
          </cell>
          <cell r="AH1746" t="e">
            <v>#N/A</v>
          </cell>
          <cell r="AI1746">
            <v>0</v>
          </cell>
          <cell r="AJ1746">
            <v>0</v>
          </cell>
          <cell r="AL1746" t="e">
            <v>#N/A</v>
          </cell>
          <cell r="AM1746" t="e">
            <v>#N/A</v>
          </cell>
          <cell r="AN1746" t="str">
            <v/>
          </cell>
          <cell r="AO1746" t="str">
            <v>x</v>
          </cell>
        </row>
        <row r="1747">
          <cell r="B1747" t="str">
            <v>SHKLVO60E90</v>
          </cell>
          <cell r="C1747" t="str">
            <v>Kerdi-Line (Channel Body; Offset)</v>
          </cell>
          <cell r="D1747" t="str">
            <v>KLVO60E90</v>
          </cell>
          <cell r="E1747" t="str">
            <v>Length:  36"</v>
          </cell>
          <cell r="G1747" t="str">
            <v>EA</v>
          </cell>
          <cell r="J1747" t="str">
            <v>I</v>
          </cell>
          <cell r="K1747">
            <v>6.2</v>
          </cell>
          <cell r="L1747">
            <v>343.39</v>
          </cell>
          <cell r="M1747">
            <v>0.55000000000000004</v>
          </cell>
          <cell r="N1747">
            <v>154.52549999999997</v>
          </cell>
          <cell r="O1747">
            <v>7.2000000000000008E-2</v>
          </cell>
          <cell r="P1747">
            <v>0</v>
          </cell>
          <cell r="Q1747">
            <v>0</v>
          </cell>
          <cell r="R1747">
            <v>154.59749999999997</v>
          </cell>
          <cell r="S1747">
            <v>1</v>
          </cell>
          <cell r="T1747">
            <v>2.64</v>
          </cell>
          <cell r="U1747">
            <v>408.14</v>
          </cell>
          <cell r="V1747">
            <v>0.01</v>
          </cell>
          <cell r="X1747">
            <v>408.15</v>
          </cell>
          <cell r="Y1747">
            <v>0.31131602686178228</v>
          </cell>
          <cell r="Z1747" t="str">
            <v>new</v>
          </cell>
          <cell r="AA1747" t="str">
            <v/>
          </cell>
          <cell r="AB1747" t="str">
            <v>new</v>
          </cell>
          <cell r="AC1747">
            <v>408.15</v>
          </cell>
          <cell r="AD1747" t="str">
            <v>I</v>
          </cell>
          <cell r="AE1747" t="e">
            <v>#N/A</v>
          </cell>
          <cell r="AF1747" t="e">
            <v>#N/A</v>
          </cell>
          <cell r="AG1747">
            <v>1</v>
          </cell>
          <cell r="AH1747" t="e">
            <v>#N/A</v>
          </cell>
          <cell r="AI1747">
            <v>0</v>
          </cell>
          <cell r="AJ1747">
            <v>0</v>
          </cell>
          <cell r="AL1747" t="e">
            <v>#N/A</v>
          </cell>
          <cell r="AM1747" t="e">
            <v>#N/A</v>
          </cell>
          <cell r="AN1747" t="str">
            <v/>
          </cell>
          <cell r="AO1747" t="str">
            <v>x</v>
          </cell>
        </row>
        <row r="1748">
          <cell r="B1748" t="str">
            <v>SHKLVO60E100</v>
          </cell>
          <cell r="C1748" t="str">
            <v>Kerdi-Line (Channel Body; Offset)</v>
          </cell>
          <cell r="D1748" t="str">
            <v>KLVO60E100</v>
          </cell>
          <cell r="E1748" t="str">
            <v>Length:  40"</v>
          </cell>
          <cell r="G1748" t="str">
            <v>EA</v>
          </cell>
          <cell r="J1748" t="str">
            <v>I</v>
          </cell>
          <cell r="K1748">
            <v>5.79</v>
          </cell>
          <cell r="L1748">
            <v>365.54</v>
          </cell>
          <cell r="M1748">
            <v>0.55000000000000004</v>
          </cell>
          <cell r="N1748">
            <v>164.49299999999999</v>
          </cell>
          <cell r="O1748">
            <v>6.7900000000000002E-2</v>
          </cell>
          <cell r="P1748">
            <v>0</v>
          </cell>
          <cell r="Q1748">
            <v>0</v>
          </cell>
          <cell r="R1748">
            <v>164.5609</v>
          </cell>
          <cell r="S1748">
            <v>1</v>
          </cell>
          <cell r="T1748">
            <v>2.64</v>
          </cell>
          <cell r="U1748">
            <v>434.44</v>
          </cell>
          <cell r="V1748">
            <v>0.01</v>
          </cell>
          <cell r="X1748">
            <v>434.45</v>
          </cell>
          <cell r="Y1748">
            <v>0.31130938804549119</v>
          </cell>
          <cell r="Z1748" t="str">
            <v>new</v>
          </cell>
          <cell r="AA1748" t="str">
            <v/>
          </cell>
          <cell r="AB1748" t="str">
            <v>new</v>
          </cell>
          <cell r="AC1748">
            <v>434.45</v>
          </cell>
          <cell r="AD1748" t="str">
            <v>I</v>
          </cell>
          <cell r="AE1748" t="e">
            <v>#N/A</v>
          </cell>
          <cell r="AF1748" t="e">
            <v>#N/A</v>
          </cell>
          <cell r="AG1748">
            <v>1</v>
          </cell>
          <cell r="AH1748" t="e">
            <v>#N/A</v>
          </cell>
          <cell r="AI1748">
            <v>0</v>
          </cell>
          <cell r="AJ1748">
            <v>0</v>
          </cell>
          <cell r="AL1748" t="e">
            <v>#N/A</v>
          </cell>
          <cell r="AM1748" t="e">
            <v>#N/A</v>
          </cell>
          <cell r="AN1748" t="str">
            <v/>
          </cell>
          <cell r="AO1748" t="str">
            <v>x</v>
          </cell>
        </row>
        <row r="1749">
          <cell r="B1749" t="str">
            <v>SHKLVO60E110</v>
          </cell>
          <cell r="C1749" t="str">
            <v>Kerdi-Line (Channel Body; Offset)</v>
          </cell>
          <cell r="D1749" t="str">
            <v>KLVO60E110</v>
          </cell>
          <cell r="E1749" t="str">
            <v>Length:  44"</v>
          </cell>
          <cell r="G1749" t="str">
            <v>EA</v>
          </cell>
          <cell r="J1749" t="str">
            <v>I</v>
          </cell>
          <cell r="K1749">
            <v>6.1</v>
          </cell>
          <cell r="L1749">
            <v>380.36</v>
          </cell>
          <cell r="M1749">
            <v>0.55000000000000004</v>
          </cell>
          <cell r="N1749">
            <v>171.16199999999998</v>
          </cell>
          <cell r="O1749">
            <v>7.0999999999999994E-2</v>
          </cell>
          <cell r="P1749">
            <v>0</v>
          </cell>
          <cell r="Q1749">
            <v>0</v>
          </cell>
          <cell r="R1749">
            <v>171.23299999999998</v>
          </cell>
          <cell r="S1749">
            <v>1</v>
          </cell>
          <cell r="T1749">
            <v>2.64</v>
          </cell>
          <cell r="U1749">
            <v>452.06</v>
          </cell>
          <cell r="V1749">
            <v>-0.01</v>
          </cell>
          <cell r="X1749">
            <v>452.05</v>
          </cell>
          <cell r="Y1749">
            <v>0.31128696544026724</v>
          </cell>
          <cell r="Z1749" t="str">
            <v>new</v>
          </cell>
          <cell r="AA1749" t="str">
            <v/>
          </cell>
          <cell r="AB1749" t="str">
            <v>new</v>
          </cell>
          <cell r="AC1749">
            <v>452.05</v>
          </cell>
          <cell r="AD1749" t="str">
            <v>I</v>
          </cell>
          <cell r="AE1749" t="e">
            <v>#N/A</v>
          </cell>
          <cell r="AF1749" t="e">
            <v>#N/A</v>
          </cell>
          <cell r="AG1749">
            <v>1</v>
          </cell>
          <cell r="AH1749" t="e">
            <v>#N/A</v>
          </cell>
          <cell r="AI1749">
            <v>0</v>
          </cell>
          <cell r="AJ1749">
            <v>0</v>
          </cell>
          <cell r="AL1749" t="e">
            <v>#N/A</v>
          </cell>
          <cell r="AM1749" t="e">
            <v>#N/A</v>
          </cell>
          <cell r="AN1749" t="str">
            <v/>
          </cell>
          <cell r="AO1749" t="str">
            <v>x</v>
          </cell>
        </row>
        <row r="1750">
          <cell r="B1750" t="str">
            <v>SHKLVO60E120</v>
          </cell>
          <cell r="C1750" t="str">
            <v>Kerdi-Line (Channel Body; Offset)</v>
          </cell>
          <cell r="D1750" t="str">
            <v>KLVO60E120</v>
          </cell>
          <cell r="E1750" t="str">
            <v>Length:  48"</v>
          </cell>
          <cell r="G1750" t="str">
            <v>EA</v>
          </cell>
          <cell r="J1750" t="str">
            <v>I</v>
          </cell>
          <cell r="K1750">
            <v>7.9</v>
          </cell>
          <cell r="L1750">
            <v>398.42</v>
          </cell>
          <cell r="M1750">
            <v>0.55000000000000004</v>
          </cell>
          <cell r="N1750">
            <v>179.28899999999999</v>
          </cell>
          <cell r="O1750">
            <v>8.8999999999999996E-2</v>
          </cell>
          <cell r="P1750">
            <v>0</v>
          </cell>
          <cell r="Q1750">
            <v>0</v>
          </cell>
          <cell r="R1750">
            <v>179.37799999999999</v>
          </cell>
          <cell r="S1750">
            <v>1</v>
          </cell>
          <cell r="T1750">
            <v>2.64</v>
          </cell>
          <cell r="U1750">
            <v>473.56</v>
          </cell>
          <cell r="V1750">
            <v>-0.01</v>
          </cell>
          <cell r="X1750">
            <v>473.55</v>
          </cell>
          <cell r="Y1750">
            <v>0.31128324742515445</v>
          </cell>
          <cell r="Z1750" t="str">
            <v>new</v>
          </cell>
          <cell r="AA1750" t="str">
            <v/>
          </cell>
          <cell r="AB1750" t="str">
            <v>new</v>
          </cell>
          <cell r="AC1750">
            <v>473.55</v>
          </cell>
          <cell r="AD1750" t="str">
            <v>I</v>
          </cell>
          <cell r="AE1750" t="e">
            <v>#N/A</v>
          </cell>
          <cell r="AF1750" t="e">
            <v>#N/A</v>
          </cell>
          <cell r="AG1750">
            <v>1</v>
          </cell>
          <cell r="AH1750" t="e">
            <v>#N/A</v>
          </cell>
          <cell r="AI1750">
            <v>0</v>
          </cell>
          <cell r="AJ1750">
            <v>0</v>
          </cell>
          <cell r="AL1750" t="e">
            <v>#N/A</v>
          </cell>
          <cell r="AM1750" t="e">
            <v>#N/A</v>
          </cell>
          <cell r="AN1750" t="str">
            <v/>
          </cell>
          <cell r="AO1750" t="str">
            <v>x</v>
          </cell>
        </row>
        <row r="1751">
          <cell r="B1751" t="str">
            <v>SHKLAR19EB50</v>
          </cell>
          <cell r="C1751" t="str">
            <v>Kerdi-Line (Closed Design)</v>
          </cell>
          <cell r="D1751" t="str">
            <v>KLAR19EB50</v>
          </cell>
          <cell r="E1751" t="str">
            <v>Length:  20"</v>
          </cell>
          <cell r="G1751" t="str">
            <v>EA</v>
          </cell>
          <cell r="J1751" t="str">
            <v>I</v>
          </cell>
          <cell r="K1751">
            <v>1.96</v>
          </cell>
          <cell r="L1751">
            <v>294.56</v>
          </cell>
          <cell r="M1751">
            <v>0.55000000000000004</v>
          </cell>
          <cell r="N1751">
            <v>132.55199999999999</v>
          </cell>
          <cell r="O1751">
            <v>2.9600000000000001E-2</v>
          </cell>
          <cell r="P1751">
            <v>0</v>
          </cell>
          <cell r="Q1751">
            <v>0</v>
          </cell>
          <cell r="R1751">
            <v>132.58159999999998</v>
          </cell>
          <cell r="S1751">
            <v>1</v>
          </cell>
          <cell r="T1751">
            <v>2.64</v>
          </cell>
          <cell r="U1751">
            <v>350.02</v>
          </cell>
          <cell r="V1751">
            <v>0.03</v>
          </cell>
          <cell r="X1751">
            <v>350.05</v>
          </cell>
          <cell r="Y1751">
            <v>0.31136279232836889</v>
          </cell>
          <cell r="Z1751">
            <v>307.05</v>
          </cell>
          <cell r="AA1751">
            <v>0.14000000000000001</v>
          </cell>
          <cell r="AB1751" t="str">
            <v>YES</v>
          </cell>
          <cell r="AC1751">
            <v>350.05</v>
          </cell>
          <cell r="AD1751" t="str">
            <v>I</v>
          </cell>
          <cell r="AE1751" t="e">
            <v>#N/A</v>
          </cell>
          <cell r="AF1751" t="e">
            <v>#N/A</v>
          </cell>
          <cell r="AG1751">
            <v>1</v>
          </cell>
          <cell r="AH1751" t="e">
            <v>#N/A</v>
          </cell>
          <cell r="AI1751">
            <v>0</v>
          </cell>
          <cell r="AJ1751">
            <v>0</v>
          </cell>
          <cell r="AL1751" t="e">
            <v>#N/A</v>
          </cell>
          <cell r="AM1751" t="e">
            <v>#N/A</v>
          </cell>
          <cell r="AN1751" t="str">
            <v/>
          </cell>
          <cell r="AO1751" t="str">
            <v>x</v>
          </cell>
        </row>
        <row r="1752">
          <cell r="B1752" t="str">
            <v>SHKLAR19EB60</v>
          </cell>
          <cell r="C1752" t="str">
            <v>Kerdi-Line (Closed Design)</v>
          </cell>
          <cell r="D1752" t="str">
            <v>KLAR19EB60</v>
          </cell>
          <cell r="E1752" t="str">
            <v>Length:  24"</v>
          </cell>
          <cell r="G1752" t="str">
            <v>EA</v>
          </cell>
          <cell r="J1752" t="str">
            <v>I</v>
          </cell>
          <cell r="K1752">
            <v>2.23</v>
          </cell>
          <cell r="L1752">
            <v>302.99</v>
          </cell>
          <cell r="M1752">
            <v>0.55000000000000004</v>
          </cell>
          <cell r="N1752">
            <v>136.34549999999999</v>
          </cell>
          <cell r="O1752">
            <v>3.2300000000000002E-2</v>
          </cell>
          <cell r="P1752">
            <v>0</v>
          </cell>
          <cell r="Q1752">
            <v>0</v>
          </cell>
          <cell r="R1752">
            <v>136.37779999999998</v>
          </cell>
          <cell r="S1752">
            <v>1</v>
          </cell>
          <cell r="T1752">
            <v>2.64</v>
          </cell>
          <cell r="U1752">
            <v>360.04</v>
          </cell>
          <cell r="V1752">
            <v>0.01</v>
          </cell>
          <cell r="X1752">
            <v>360.05</v>
          </cell>
          <cell r="Y1752">
            <v>0.31131888247844386</v>
          </cell>
          <cell r="Z1752">
            <v>311.64999999999998</v>
          </cell>
          <cell r="AA1752">
            <v>0.155</v>
          </cell>
          <cell r="AB1752" t="str">
            <v>YES</v>
          </cell>
          <cell r="AC1752">
            <v>360.05</v>
          </cell>
          <cell r="AD1752" t="str">
            <v>I</v>
          </cell>
          <cell r="AE1752" t="e">
            <v>#N/A</v>
          </cell>
          <cell r="AF1752" t="e">
            <v>#N/A</v>
          </cell>
          <cell r="AG1752">
            <v>1</v>
          </cell>
          <cell r="AH1752" t="e">
            <v>#N/A</v>
          </cell>
          <cell r="AI1752">
            <v>0</v>
          </cell>
          <cell r="AJ1752">
            <v>0</v>
          </cell>
          <cell r="AL1752" t="e">
            <v>#N/A</v>
          </cell>
          <cell r="AM1752" t="e">
            <v>#N/A</v>
          </cell>
          <cell r="AN1752" t="str">
            <v/>
          </cell>
          <cell r="AO1752" t="str">
            <v>x</v>
          </cell>
        </row>
        <row r="1753">
          <cell r="B1753" t="str">
            <v>SHKLAR19EB70</v>
          </cell>
          <cell r="C1753" t="str">
            <v>Kerdi-Line (Closed Design)</v>
          </cell>
          <cell r="D1753" t="str">
            <v>KLAR19EB70</v>
          </cell>
          <cell r="E1753" t="str">
            <v>Length:  28"</v>
          </cell>
          <cell r="G1753" t="str">
            <v>EA</v>
          </cell>
          <cell r="J1753" t="str">
            <v>I</v>
          </cell>
          <cell r="K1753">
            <v>2.4500000000000002</v>
          </cell>
          <cell r="L1753">
            <v>315.44</v>
          </cell>
          <cell r="M1753">
            <v>0.55000000000000004</v>
          </cell>
          <cell r="N1753">
            <v>141.94799999999998</v>
          </cell>
          <cell r="O1753">
            <v>3.4500000000000003E-2</v>
          </cell>
          <cell r="P1753">
            <v>0</v>
          </cell>
          <cell r="Q1753">
            <v>0</v>
          </cell>
          <cell r="R1753">
            <v>141.98249999999999</v>
          </cell>
          <cell r="S1753">
            <v>1</v>
          </cell>
          <cell r="T1753">
            <v>2.64</v>
          </cell>
          <cell r="U1753">
            <v>374.83</v>
          </cell>
          <cell r="V1753">
            <v>0.02</v>
          </cell>
          <cell r="X1753">
            <v>374.85</v>
          </cell>
          <cell r="Y1753">
            <v>0.31132452981192488</v>
          </cell>
          <cell r="Z1753">
            <v>329</v>
          </cell>
          <cell r="AA1753">
            <v>0.13900000000000001</v>
          </cell>
          <cell r="AB1753" t="str">
            <v>YES</v>
          </cell>
          <cell r="AC1753">
            <v>374.85</v>
          </cell>
          <cell r="AD1753" t="str">
            <v>I</v>
          </cell>
          <cell r="AE1753" t="e">
            <v>#N/A</v>
          </cell>
          <cell r="AF1753" t="e">
            <v>#N/A</v>
          </cell>
          <cell r="AG1753">
            <v>1</v>
          </cell>
          <cell r="AH1753" t="e">
            <v>#N/A</v>
          </cell>
          <cell r="AI1753">
            <v>0</v>
          </cell>
          <cell r="AJ1753">
            <v>0</v>
          </cell>
          <cell r="AL1753" t="e">
            <v>#N/A</v>
          </cell>
          <cell r="AM1753" t="e">
            <v>#N/A</v>
          </cell>
          <cell r="AN1753" t="str">
            <v/>
          </cell>
          <cell r="AO1753" t="str">
            <v>x</v>
          </cell>
        </row>
        <row r="1754">
          <cell r="B1754" t="str">
            <v>SHKLAR19EB80</v>
          </cell>
          <cell r="C1754" t="str">
            <v>Kerdi-Line (Closed Design)</v>
          </cell>
          <cell r="D1754" t="str">
            <v>KLAR19EB80</v>
          </cell>
          <cell r="E1754" t="str">
            <v>Length:  32"</v>
          </cell>
          <cell r="G1754" t="str">
            <v>EA</v>
          </cell>
          <cell r="J1754" t="str">
            <v>I</v>
          </cell>
          <cell r="K1754">
            <v>2.69</v>
          </cell>
          <cell r="L1754">
            <v>323.60000000000002</v>
          </cell>
          <cell r="M1754">
            <v>0.55000000000000004</v>
          </cell>
          <cell r="N1754">
            <v>145.62</v>
          </cell>
          <cell r="O1754">
            <v>3.6900000000000002E-2</v>
          </cell>
          <cell r="P1754">
            <v>0</v>
          </cell>
          <cell r="Q1754">
            <v>0</v>
          </cell>
          <cell r="R1754">
            <v>145.65690000000001</v>
          </cell>
          <cell r="S1754">
            <v>1</v>
          </cell>
          <cell r="T1754">
            <v>2.64</v>
          </cell>
          <cell r="U1754">
            <v>384.53</v>
          </cell>
          <cell r="V1754">
            <v>0.02</v>
          </cell>
          <cell r="X1754">
            <v>384.55</v>
          </cell>
          <cell r="Y1754">
            <v>0.31132303400669026</v>
          </cell>
          <cell r="Z1754">
            <v>334.15</v>
          </cell>
          <cell r="AA1754">
            <v>0.151</v>
          </cell>
          <cell r="AB1754" t="str">
            <v>YES</v>
          </cell>
          <cell r="AC1754">
            <v>384.55</v>
          </cell>
          <cell r="AD1754" t="str">
            <v>I</v>
          </cell>
          <cell r="AE1754" t="e">
            <v>#N/A</v>
          </cell>
          <cell r="AF1754" t="e">
            <v>#N/A</v>
          </cell>
          <cell r="AG1754">
            <v>1</v>
          </cell>
          <cell r="AH1754" t="e">
            <v>#N/A</v>
          </cell>
          <cell r="AI1754">
            <v>0</v>
          </cell>
          <cell r="AJ1754">
            <v>0</v>
          </cell>
          <cell r="AL1754" t="e">
            <v>#N/A</v>
          </cell>
          <cell r="AM1754" t="e">
            <v>#N/A</v>
          </cell>
          <cell r="AN1754" t="str">
            <v/>
          </cell>
          <cell r="AO1754" t="str">
            <v>x</v>
          </cell>
        </row>
        <row r="1755">
          <cell r="B1755" t="str">
            <v>SHKLAR19EB90</v>
          </cell>
          <cell r="C1755" t="str">
            <v>Kerdi-Line (Closed Design)</v>
          </cell>
          <cell r="D1755" t="str">
            <v>KLAR19EB90</v>
          </cell>
          <cell r="E1755" t="str">
            <v>Length:  36"</v>
          </cell>
          <cell r="G1755" t="str">
            <v>EA</v>
          </cell>
          <cell r="J1755" t="str">
            <v>I</v>
          </cell>
          <cell r="K1755">
            <v>2.91</v>
          </cell>
          <cell r="L1755">
            <v>338.81</v>
          </cell>
          <cell r="M1755">
            <v>0.55000000000000004</v>
          </cell>
          <cell r="N1755">
            <v>152.46449999999999</v>
          </cell>
          <cell r="O1755">
            <v>3.9100000000000003E-2</v>
          </cell>
          <cell r="P1755">
            <v>0</v>
          </cell>
          <cell r="Q1755">
            <v>0</v>
          </cell>
          <cell r="R1755">
            <v>152.50359999999998</v>
          </cell>
          <cell r="S1755">
            <v>1</v>
          </cell>
          <cell r="T1755">
            <v>2.64</v>
          </cell>
          <cell r="U1755">
            <v>402.61</v>
          </cell>
          <cell r="V1755">
            <v>-0.01</v>
          </cell>
          <cell r="X1755">
            <v>402.6</v>
          </cell>
          <cell r="Y1755">
            <v>0.31127850788059452</v>
          </cell>
          <cell r="Z1755">
            <v>354.35</v>
          </cell>
          <cell r="AA1755">
            <v>0.13600000000000001</v>
          </cell>
          <cell r="AB1755" t="str">
            <v>YES</v>
          </cell>
          <cell r="AC1755">
            <v>402.6</v>
          </cell>
          <cell r="AD1755" t="str">
            <v>I</v>
          </cell>
          <cell r="AE1755" t="e">
            <v>#N/A</v>
          </cell>
          <cell r="AF1755" t="e">
            <v>#N/A</v>
          </cell>
          <cell r="AG1755">
            <v>1</v>
          </cell>
          <cell r="AH1755" t="e">
            <v>#N/A</v>
          </cell>
          <cell r="AI1755">
            <v>0</v>
          </cell>
          <cell r="AJ1755">
            <v>0</v>
          </cell>
          <cell r="AL1755" t="e">
            <v>#N/A</v>
          </cell>
          <cell r="AM1755" t="e">
            <v>#N/A</v>
          </cell>
          <cell r="AN1755" t="str">
            <v/>
          </cell>
          <cell r="AO1755" t="str">
            <v>x</v>
          </cell>
        </row>
        <row r="1756">
          <cell r="B1756" t="str">
            <v>SHKLAR19EB100</v>
          </cell>
          <cell r="C1756" t="str">
            <v>Kerdi-Line (Closed Design)</v>
          </cell>
          <cell r="D1756" t="str">
            <v>KLAR19EB100</v>
          </cell>
          <cell r="E1756" t="str">
            <v>Length:  40"</v>
          </cell>
          <cell r="G1756" t="str">
            <v>EA</v>
          </cell>
          <cell r="J1756" t="str">
            <v>I</v>
          </cell>
          <cell r="K1756">
            <v>3.31</v>
          </cell>
          <cell r="L1756">
            <v>359.08</v>
          </cell>
          <cell r="M1756">
            <v>0.55000000000000004</v>
          </cell>
          <cell r="N1756">
            <v>161.58599999999998</v>
          </cell>
          <cell r="O1756">
            <v>4.3100000000000006E-2</v>
          </cell>
          <cell r="P1756">
            <v>0</v>
          </cell>
          <cell r="Q1756">
            <v>0</v>
          </cell>
          <cell r="R1756">
            <v>161.62909999999999</v>
          </cell>
          <cell r="S1756">
            <v>1</v>
          </cell>
          <cell r="T1756">
            <v>2.64</v>
          </cell>
          <cell r="U1756">
            <v>426.7</v>
          </cell>
          <cell r="V1756">
            <v>0</v>
          </cell>
          <cell r="X1756">
            <v>426.7</v>
          </cell>
          <cell r="Y1756">
            <v>0.31129343588213992</v>
          </cell>
          <cell r="Z1756">
            <v>362.3</v>
          </cell>
          <cell r="AA1756">
            <v>0.17799999999999999</v>
          </cell>
          <cell r="AB1756" t="str">
            <v>YES</v>
          </cell>
          <cell r="AC1756">
            <v>426.7</v>
          </cell>
          <cell r="AD1756" t="str">
            <v>I</v>
          </cell>
          <cell r="AE1756" t="e">
            <v>#N/A</v>
          </cell>
          <cell r="AF1756" t="e">
            <v>#N/A</v>
          </cell>
          <cell r="AG1756">
            <v>1</v>
          </cell>
          <cell r="AH1756" t="e">
            <v>#N/A</v>
          </cell>
          <cell r="AI1756">
            <v>0</v>
          </cell>
          <cell r="AJ1756">
            <v>0</v>
          </cell>
          <cell r="AL1756" t="e">
            <v>#N/A</v>
          </cell>
          <cell r="AM1756" t="e">
            <v>#N/A</v>
          </cell>
          <cell r="AN1756" t="str">
            <v/>
          </cell>
          <cell r="AO1756" t="str">
            <v>x</v>
          </cell>
        </row>
        <row r="1757">
          <cell r="B1757" t="str">
            <v>SHKLAR19EB110</v>
          </cell>
          <cell r="C1757" t="str">
            <v>Kerdi-Line (Closed Design)</v>
          </cell>
          <cell r="D1757" t="str">
            <v>KLAR19EB110</v>
          </cell>
          <cell r="E1757" t="str">
            <v>Length:  44"</v>
          </cell>
          <cell r="G1757" t="str">
            <v>EA</v>
          </cell>
          <cell r="J1757" t="str">
            <v>I</v>
          </cell>
          <cell r="K1757">
            <v>3.55</v>
          </cell>
          <cell r="L1757">
            <v>367.89</v>
          </cell>
          <cell r="M1757">
            <v>0.55000000000000004</v>
          </cell>
          <cell r="N1757">
            <v>165.55049999999997</v>
          </cell>
          <cell r="O1757">
            <v>4.5499999999999999E-2</v>
          </cell>
          <cell r="P1757">
            <v>0</v>
          </cell>
          <cell r="Q1757">
            <v>0</v>
          </cell>
          <cell r="R1757">
            <v>165.59599999999998</v>
          </cell>
          <cell r="S1757">
            <v>1</v>
          </cell>
          <cell r="T1757">
            <v>2.64</v>
          </cell>
          <cell r="U1757">
            <v>437.17</v>
          </cell>
          <cell r="V1757">
            <v>3.0000000000001137E-2</v>
          </cell>
          <cell r="X1757">
            <v>437.2</v>
          </cell>
          <cell r="Y1757">
            <v>0.31133660484072206</v>
          </cell>
          <cell r="Z1757">
            <v>376</v>
          </cell>
          <cell r="AA1757">
            <v>0.16300000000000001</v>
          </cell>
          <cell r="AB1757" t="str">
            <v>YES</v>
          </cell>
          <cell r="AC1757">
            <v>437.2</v>
          </cell>
          <cell r="AD1757" t="str">
            <v>I</v>
          </cell>
          <cell r="AE1757" t="e">
            <v>#N/A</v>
          </cell>
          <cell r="AF1757" t="e">
            <v>#N/A</v>
          </cell>
          <cell r="AG1757">
            <v>1</v>
          </cell>
          <cell r="AH1757" t="e">
            <v>#N/A</v>
          </cell>
          <cell r="AI1757">
            <v>0</v>
          </cell>
          <cell r="AJ1757">
            <v>0</v>
          </cell>
          <cell r="AL1757" t="e">
            <v>#N/A</v>
          </cell>
          <cell r="AM1757" t="e">
            <v>#N/A</v>
          </cell>
          <cell r="AN1757" t="str">
            <v/>
          </cell>
          <cell r="AO1757" t="str">
            <v>x</v>
          </cell>
        </row>
        <row r="1758">
          <cell r="B1758" t="str">
            <v>SHKLAR19EB120</v>
          </cell>
          <cell r="C1758" t="str">
            <v>Kerdi-Line (Closed Design)</v>
          </cell>
          <cell r="D1758" t="str">
            <v>KLAR19EB120</v>
          </cell>
          <cell r="E1758" t="str">
            <v>Length:  48"</v>
          </cell>
          <cell r="G1758" t="str">
            <v>EA</v>
          </cell>
          <cell r="J1758" t="str">
            <v>I</v>
          </cell>
          <cell r="K1758">
            <v>3.79</v>
          </cell>
          <cell r="L1758">
            <v>374.56</v>
          </cell>
          <cell r="M1758">
            <v>0.55000000000000004</v>
          </cell>
          <cell r="N1758">
            <v>168.55199999999999</v>
          </cell>
          <cell r="O1758">
            <v>4.7900000000000005E-2</v>
          </cell>
          <cell r="P1758">
            <v>0</v>
          </cell>
          <cell r="Q1758">
            <v>0</v>
          </cell>
          <cell r="R1758">
            <v>168.59989999999999</v>
          </cell>
          <cell r="S1758">
            <v>1</v>
          </cell>
          <cell r="T1758">
            <v>2.64</v>
          </cell>
          <cell r="U1758">
            <v>445.1</v>
          </cell>
          <cell r="V1758">
            <v>0</v>
          </cell>
          <cell r="X1758">
            <v>445.1</v>
          </cell>
          <cell r="Y1758">
            <v>0.31128898511059838</v>
          </cell>
          <cell r="Z1758">
            <v>381.5</v>
          </cell>
          <cell r="AA1758">
            <v>0.16700000000000001</v>
          </cell>
          <cell r="AB1758" t="str">
            <v>YES</v>
          </cell>
          <cell r="AC1758">
            <v>445.1</v>
          </cell>
          <cell r="AD1758" t="str">
            <v>I</v>
          </cell>
          <cell r="AE1758" t="e">
            <v>#N/A</v>
          </cell>
          <cell r="AF1758" t="e">
            <v>#N/A</v>
          </cell>
          <cell r="AG1758">
            <v>1</v>
          </cell>
          <cell r="AH1758" t="e">
            <v>#N/A</v>
          </cell>
          <cell r="AI1758">
            <v>0</v>
          </cell>
          <cell r="AJ1758">
            <v>0</v>
          </cell>
          <cell r="AL1758" t="e">
            <v>#N/A</v>
          </cell>
          <cell r="AM1758" t="e">
            <v>#N/A</v>
          </cell>
          <cell r="AN1758" t="str">
            <v/>
          </cell>
          <cell r="AO1758" t="str">
            <v>x</v>
          </cell>
        </row>
        <row r="1759">
          <cell r="B1759" t="str">
            <v>SHKLAR19EB130</v>
          </cell>
          <cell r="C1759" t="str">
            <v>Kerdi-Line (Closed Design)</v>
          </cell>
          <cell r="D1759" t="str">
            <v>KLAR19EB130</v>
          </cell>
          <cell r="E1759" t="str">
            <v>Length:  52"</v>
          </cell>
          <cell r="G1759" t="str">
            <v>EA</v>
          </cell>
          <cell r="J1759" t="str">
            <v>I</v>
          </cell>
          <cell r="K1759">
            <v>3.99</v>
          </cell>
          <cell r="L1759">
            <v>488.34</v>
          </cell>
          <cell r="M1759">
            <v>0.55000000000000004</v>
          </cell>
          <cell r="N1759">
            <v>219.75299999999996</v>
          </cell>
          <cell r="O1759">
            <v>4.9900000000000007E-2</v>
          </cell>
          <cell r="P1759">
            <v>0</v>
          </cell>
          <cell r="Q1759">
            <v>0</v>
          </cell>
          <cell r="R1759">
            <v>219.80289999999997</v>
          </cell>
          <cell r="S1759">
            <v>1</v>
          </cell>
          <cell r="T1759">
            <v>2.64</v>
          </cell>
          <cell r="U1759">
            <v>580.28</v>
          </cell>
          <cell r="V1759">
            <v>2.0000000000003126E-2</v>
          </cell>
          <cell r="X1759">
            <v>580.29999999999995</v>
          </cell>
          <cell r="Y1759">
            <v>0.31131891028151598</v>
          </cell>
          <cell r="Z1759" t="str">
            <v>new</v>
          </cell>
          <cell r="AA1759" t="str">
            <v/>
          </cell>
          <cell r="AB1759" t="str">
            <v>new</v>
          </cell>
          <cell r="AC1759">
            <v>580.29999999999995</v>
          </cell>
          <cell r="AD1759" t="str">
            <v>I</v>
          </cell>
          <cell r="AE1759" t="e">
            <v>#N/A</v>
          </cell>
          <cell r="AF1759" t="e">
            <v>#N/A</v>
          </cell>
          <cell r="AG1759">
            <v>1</v>
          </cell>
          <cell r="AH1759" t="e">
            <v>#N/A</v>
          </cell>
          <cell r="AI1759">
            <v>0</v>
          </cell>
          <cell r="AJ1759">
            <v>0</v>
          </cell>
          <cell r="AL1759" t="e">
            <v>#N/A</v>
          </cell>
          <cell r="AM1759" t="e">
            <v>#N/A</v>
          </cell>
          <cell r="AN1759" t="str">
            <v/>
          </cell>
          <cell r="AO1759" t="str">
            <v>x</v>
          </cell>
        </row>
        <row r="1760">
          <cell r="B1760" t="str">
            <v>SHKLAR19EB140</v>
          </cell>
          <cell r="C1760" t="str">
            <v>Kerdi-Line (Closed Design)</v>
          </cell>
          <cell r="D1760" t="str">
            <v>KLAR19EB140</v>
          </cell>
          <cell r="E1760" t="str">
            <v>Length:  56"</v>
          </cell>
          <cell r="G1760" t="str">
            <v>EA</v>
          </cell>
          <cell r="J1760" t="str">
            <v>I</v>
          </cell>
          <cell r="K1760">
            <v>4.25</v>
          </cell>
          <cell r="L1760">
            <v>512.80999999999995</v>
          </cell>
          <cell r="M1760">
            <v>0.55000000000000004</v>
          </cell>
          <cell r="N1760">
            <v>230.76449999999994</v>
          </cell>
          <cell r="O1760">
            <v>5.2500000000000005E-2</v>
          </cell>
          <cell r="P1760">
            <v>0</v>
          </cell>
          <cell r="Q1760">
            <v>0</v>
          </cell>
          <cell r="R1760">
            <v>230.81699999999995</v>
          </cell>
          <cell r="S1760">
            <v>1</v>
          </cell>
          <cell r="T1760">
            <v>2.64</v>
          </cell>
          <cell r="U1760">
            <v>609.36</v>
          </cell>
          <cell r="V1760">
            <v>-0.01</v>
          </cell>
          <cell r="X1760">
            <v>609.35</v>
          </cell>
          <cell r="Y1760">
            <v>0.3112869898625214</v>
          </cell>
          <cell r="Z1760" t="str">
            <v>new</v>
          </cell>
          <cell r="AA1760" t="str">
            <v/>
          </cell>
          <cell r="AB1760" t="str">
            <v>new</v>
          </cell>
          <cell r="AC1760">
            <v>609.35</v>
          </cell>
          <cell r="AD1760" t="str">
            <v>I</v>
          </cell>
          <cell r="AE1760" t="e">
            <v>#N/A</v>
          </cell>
          <cell r="AF1760" t="e">
            <v>#N/A</v>
          </cell>
          <cell r="AG1760">
            <v>1</v>
          </cell>
          <cell r="AH1760" t="e">
            <v>#N/A</v>
          </cell>
          <cell r="AI1760">
            <v>0</v>
          </cell>
          <cell r="AJ1760">
            <v>0</v>
          </cell>
          <cell r="AL1760" t="e">
            <v>#N/A</v>
          </cell>
          <cell r="AM1760" t="e">
            <v>#N/A</v>
          </cell>
          <cell r="AN1760" t="str">
            <v/>
          </cell>
          <cell r="AO1760" t="str">
            <v>x</v>
          </cell>
        </row>
        <row r="1761">
          <cell r="B1761" t="str">
            <v>SHKLAR19EB150</v>
          </cell>
          <cell r="C1761" t="str">
            <v>Kerdi-Line (Closed Design)</v>
          </cell>
          <cell r="D1761" t="str">
            <v>KLAR19EB150</v>
          </cell>
          <cell r="E1761" t="str">
            <v>Length:  60"</v>
          </cell>
          <cell r="G1761" t="str">
            <v>EA</v>
          </cell>
          <cell r="J1761" t="str">
            <v>I</v>
          </cell>
          <cell r="K1761">
            <v>4.5</v>
          </cell>
          <cell r="L1761">
            <v>539.67999999999995</v>
          </cell>
          <cell r="M1761">
            <v>0.55000000000000004</v>
          </cell>
          <cell r="N1761">
            <v>242.85599999999997</v>
          </cell>
          <cell r="O1761">
            <v>5.5E-2</v>
          </cell>
          <cell r="P1761">
            <v>0</v>
          </cell>
          <cell r="Q1761">
            <v>0</v>
          </cell>
          <cell r="R1761">
            <v>242.91099999999997</v>
          </cell>
          <cell r="S1761">
            <v>1</v>
          </cell>
          <cell r="T1761">
            <v>2.64</v>
          </cell>
          <cell r="U1761">
            <v>641.29</v>
          </cell>
          <cell r="V1761">
            <v>1.0000000000005116E-2</v>
          </cell>
          <cell r="X1761">
            <v>641.29999999999995</v>
          </cell>
          <cell r="Y1761">
            <v>0.31131083169130896</v>
          </cell>
          <cell r="Z1761" t="str">
            <v>new</v>
          </cell>
          <cell r="AA1761" t="str">
            <v/>
          </cell>
          <cell r="AB1761" t="str">
            <v>new</v>
          </cell>
          <cell r="AC1761">
            <v>641.29999999999995</v>
          </cell>
          <cell r="AD1761" t="str">
            <v>I</v>
          </cell>
          <cell r="AE1761" t="e">
            <v>#N/A</v>
          </cell>
          <cell r="AF1761" t="e">
            <v>#N/A</v>
          </cell>
          <cell r="AG1761">
            <v>1</v>
          </cell>
          <cell r="AH1761" t="e">
            <v>#N/A</v>
          </cell>
          <cell r="AI1761">
            <v>0</v>
          </cell>
          <cell r="AJ1761">
            <v>0</v>
          </cell>
          <cell r="AL1761" t="e">
            <v>#N/A</v>
          </cell>
          <cell r="AM1761" t="e">
            <v>#N/A</v>
          </cell>
          <cell r="AN1761" t="str">
            <v/>
          </cell>
          <cell r="AO1761" t="str">
            <v>x</v>
          </cell>
        </row>
        <row r="1762">
          <cell r="B1762" t="str">
            <v>SHKLAR19EB160</v>
          </cell>
          <cell r="C1762" t="str">
            <v>Kerdi-Line (Closed Design)</v>
          </cell>
          <cell r="D1762" t="str">
            <v>KLAR19EB160</v>
          </cell>
          <cell r="E1762" t="str">
            <v>Length:  64"</v>
          </cell>
          <cell r="G1762" t="str">
            <v>EA</v>
          </cell>
          <cell r="J1762" t="str">
            <v>I</v>
          </cell>
          <cell r="K1762">
            <v>4.75</v>
          </cell>
          <cell r="L1762">
            <v>574.59</v>
          </cell>
          <cell r="M1762">
            <v>0.55000000000000004</v>
          </cell>
          <cell r="N1762">
            <v>258.56549999999999</v>
          </cell>
          <cell r="O1762">
            <v>5.7500000000000002E-2</v>
          </cell>
          <cell r="P1762">
            <v>0</v>
          </cell>
          <cell r="Q1762">
            <v>0</v>
          </cell>
          <cell r="R1762">
            <v>258.62299999999999</v>
          </cell>
          <cell r="S1762">
            <v>1</v>
          </cell>
          <cell r="T1762">
            <v>2.64</v>
          </cell>
          <cell r="U1762">
            <v>682.76</v>
          </cell>
          <cell r="V1762">
            <v>-0.01</v>
          </cell>
          <cell r="X1762">
            <v>682.75</v>
          </cell>
          <cell r="Y1762">
            <v>0.31127991744615702</v>
          </cell>
          <cell r="Z1762" t="str">
            <v>new</v>
          </cell>
          <cell r="AA1762" t="str">
            <v/>
          </cell>
          <cell r="AB1762" t="str">
            <v>new</v>
          </cell>
          <cell r="AC1762">
            <v>682.75</v>
          </cell>
          <cell r="AD1762" t="str">
            <v>I</v>
          </cell>
          <cell r="AE1762" t="e">
            <v>#N/A</v>
          </cell>
          <cell r="AF1762" t="e">
            <v>#N/A</v>
          </cell>
          <cell r="AG1762">
            <v>1</v>
          </cell>
          <cell r="AH1762" t="e">
            <v>#N/A</v>
          </cell>
          <cell r="AI1762">
            <v>0</v>
          </cell>
          <cell r="AJ1762">
            <v>0</v>
          </cell>
          <cell r="AL1762" t="e">
            <v>#N/A</v>
          </cell>
          <cell r="AM1762" t="e">
            <v>#N/A</v>
          </cell>
          <cell r="AN1762" t="str">
            <v/>
          </cell>
          <cell r="AO1762" t="str">
            <v>x</v>
          </cell>
        </row>
        <row r="1763">
          <cell r="B1763" t="str">
            <v>SHKLAR19EB170</v>
          </cell>
          <cell r="C1763" t="str">
            <v>Kerdi-Line (Closed Design)</v>
          </cell>
          <cell r="D1763" t="str">
            <v>KLAR19EB170</v>
          </cell>
          <cell r="E1763" t="str">
            <v>Length:  68"</v>
          </cell>
          <cell r="G1763" t="str">
            <v>EA</v>
          </cell>
          <cell r="J1763" t="str">
            <v>I</v>
          </cell>
          <cell r="K1763">
            <v>5</v>
          </cell>
          <cell r="L1763">
            <v>599.04999999999995</v>
          </cell>
          <cell r="M1763">
            <v>0.55000000000000004</v>
          </cell>
          <cell r="N1763">
            <v>269.57249999999993</v>
          </cell>
          <cell r="O1763">
            <v>6.0000000000000005E-2</v>
          </cell>
          <cell r="P1763">
            <v>0</v>
          </cell>
          <cell r="Q1763">
            <v>0</v>
          </cell>
          <cell r="R1763">
            <v>269.63249999999994</v>
          </cell>
          <cell r="S1763">
            <v>1</v>
          </cell>
          <cell r="T1763">
            <v>2.64</v>
          </cell>
          <cell r="U1763">
            <v>711.83</v>
          </cell>
          <cell r="V1763">
            <v>0.02</v>
          </cell>
          <cell r="X1763">
            <v>711.85</v>
          </cell>
          <cell r="Y1763">
            <v>0.31131430906664476</v>
          </cell>
          <cell r="Z1763" t="str">
            <v>new</v>
          </cell>
          <cell r="AA1763" t="str">
            <v/>
          </cell>
          <cell r="AB1763" t="str">
            <v>new</v>
          </cell>
          <cell r="AC1763">
            <v>711.85</v>
          </cell>
          <cell r="AD1763" t="str">
            <v>I</v>
          </cell>
          <cell r="AE1763" t="e">
            <v>#N/A</v>
          </cell>
          <cell r="AF1763" t="e">
            <v>#N/A</v>
          </cell>
          <cell r="AG1763">
            <v>1</v>
          </cell>
          <cell r="AH1763" t="e">
            <v>#N/A</v>
          </cell>
          <cell r="AI1763">
            <v>0</v>
          </cell>
          <cell r="AJ1763">
            <v>0</v>
          </cell>
          <cell r="AL1763" t="e">
            <v>#N/A</v>
          </cell>
          <cell r="AM1763" t="e">
            <v>#N/A</v>
          </cell>
          <cell r="AN1763" t="str">
            <v/>
          </cell>
          <cell r="AO1763" t="str">
            <v>x</v>
          </cell>
        </row>
        <row r="1764">
          <cell r="B1764" t="str">
            <v>SHKLAR19EB180</v>
          </cell>
          <cell r="C1764" t="str">
            <v>Kerdi-Line (Closed Design)</v>
          </cell>
          <cell r="D1764" t="str">
            <v>KLAR19EB180</v>
          </cell>
          <cell r="E1764" t="str">
            <v>Length:  72"</v>
          </cell>
          <cell r="G1764" t="str">
            <v>EA</v>
          </cell>
          <cell r="J1764" t="str">
            <v>I</v>
          </cell>
          <cell r="K1764">
            <v>5.25</v>
          </cell>
          <cell r="L1764">
            <v>633.37</v>
          </cell>
          <cell r="M1764">
            <v>0.55000000000000004</v>
          </cell>
          <cell r="N1764">
            <v>285.01649999999995</v>
          </cell>
          <cell r="O1764">
            <v>6.25E-2</v>
          </cell>
          <cell r="P1764">
            <v>0</v>
          </cell>
          <cell r="Q1764">
            <v>0</v>
          </cell>
          <cell r="R1764">
            <v>285.07899999999995</v>
          </cell>
          <cell r="S1764">
            <v>1</v>
          </cell>
          <cell r="T1764">
            <v>2.64</v>
          </cell>
          <cell r="U1764">
            <v>752.61</v>
          </cell>
          <cell r="V1764">
            <v>-0.01</v>
          </cell>
          <cell r="X1764">
            <v>752.6</v>
          </cell>
          <cell r="Y1764">
            <v>0.31128693257314061</v>
          </cell>
          <cell r="Z1764" t="str">
            <v>new</v>
          </cell>
          <cell r="AA1764" t="str">
            <v/>
          </cell>
          <cell r="AB1764" t="str">
            <v>new</v>
          </cell>
          <cell r="AC1764">
            <v>752.6</v>
          </cell>
          <cell r="AD1764" t="str">
            <v>I</v>
          </cell>
          <cell r="AE1764" t="e">
            <v>#N/A</v>
          </cell>
          <cell r="AF1764" t="e">
            <v>#N/A</v>
          </cell>
          <cell r="AG1764">
            <v>1</v>
          </cell>
          <cell r="AH1764" t="e">
            <v>#N/A</v>
          </cell>
          <cell r="AI1764">
            <v>0</v>
          </cell>
          <cell r="AJ1764">
            <v>0</v>
          </cell>
          <cell r="AL1764" t="e">
            <v>#N/A</v>
          </cell>
          <cell r="AM1764" t="e">
            <v>#N/A</v>
          </cell>
          <cell r="AN1764" t="str">
            <v/>
          </cell>
          <cell r="AO1764" t="str">
            <v>x</v>
          </cell>
        </row>
        <row r="1765">
          <cell r="B1765" t="str">
            <v>SHKLAR30EB50</v>
          </cell>
          <cell r="C1765" t="str">
            <v>Kerdi-Line (Closed Design)</v>
          </cell>
          <cell r="D1765" t="str">
            <v>KLAR30EB50</v>
          </cell>
          <cell r="E1765" t="str">
            <v>Length:  20"</v>
          </cell>
          <cell r="G1765" t="str">
            <v>EA</v>
          </cell>
          <cell r="J1765" t="str">
            <v>I</v>
          </cell>
          <cell r="K1765">
            <v>2.09</v>
          </cell>
          <cell r="L1765">
            <v>303.04000000000002</v>
          </cell>
          <cell r="M1765">
            <v>0.55000000000000004</v>
          </cell>
          <cell r="N1765">
            <v>136.36799999999999</v>
          </cell>
          <cell r="O1765">
            <v>3.0899999999999997E-2</v>
          </cell>
          <cell r="P1765">
            <v>0</v>
          </cell>
          <cell r="Q1765">
            <v>0</v>
          </cell>
          <cell r="R1765">
            <v>136.3989</v>
          </cell>
          <cell r="S1765">
            <v>1</v>
          </cell>
          <cell r="T1765">
            <v>2.64</v>
          </cell>
          <cell r="U1765">
            <v>360.09</v>
          </cell>
          <cell r="V1765">
            <v>1.0000000000005116E-2</v>
          </cell>
          <cell r="X1765">
            <v>360.1</v>
          </cell>
          <cell r="Y1765">
            <v>0.31130797000833116</v>
          </cell>
          <cell r="Z1765">
            <v>315.89999999999998</v>
          </cell>
          <cell r="AA1765">
            <v>0.14000000000000001</v>
          </cell>
          <cell r="AB1765" t="str">
            <v>YES</v>
          </cell>
          <cell r="AC1765">
            <v>360.1</v>
          </cell>
          <cell r="AD1765" t="str">
            <v>I</v>
          </cell>
          <cell r="AE1765" t="e">
            <v>#N/A</v>
          </cell>
          <cell r="AF1765" t="e">
            <v>#N/A</v>
          </cell>
          <cell r="AG1765">
            <v>1</v>
          </cell>
          <cell r="AH1765" t="e">
            <v>#N/A</v>
          </cell>
          <cell r="AI1765">
            <v>0</v>
          </cell>
          <cell r="AJ1765">
            <v>0</v>
          </cell>
          <cell r="AL1765" t="e">
            <v>#N/A</v>
          </cell>
          <cell r="AM1765" t="e">
            <v>#N/A</v>
          </cell>
          <cell r="AN1765" t="str">
            <v/>
          </cell>
          <cell r="AO1765" t="str">
            <v>x</v>
          </cell>
        </row>
        <row r="1766">
          <cell r="B1766" t="str">
            <v>SHKLAR30EB60</v>
          </cell>
          <cell r="C1766" t="str">
            <v>Kerdi-Line (Closed Design)</v>
          </cell>
          <cell r="D1766" t="str">
            <v>KLAR30EB60</v>
          </cell>
          <cell r="E1766" t="str">
            <v>Length:  24"</v>
          </cell>
          <cell r="G1766" t="str">
            <v>EA</v>
          </cell>
          <cell r="J1766" t="str">
            <v>I</v>
          </cell>
          <cell r="K1766">
            <v>2.36</v>
          </cell>
          <cell r="L1766">
            <v>313.39</v>
          </cell>
          <cell r="M1766">
            <v>0.55000000000000004</v>
          </cell>
          <cell r="N1766">
            <v>141.02549999999999</v>
          </cell>
          <cell r="O1766">
            <v>3.3599999999999998E-2</v>
          </cell>
          <cell r="P1766">
            <v>0</v>
          </cell>
          <cell r="Q1766">
            <v>0</v>
          </cell>
          <cell r="R1766">
            <v>141.0591</v>
          </cell>
          <cell r="S1766">
            <v>1</v>
          </cell>
          <cell r="T1766">
            <v>2.64</v>
          </cell>
          <cell r="U1766">
            <v>372.4</v>
          </cell>
          <cell r="V1766">
            <v>0</v>
          </cell>
          <cell r="X1766">
            <v>372.4</v>
          </cell>
          <cell r="Y1766">
            <v>0.31130211893369786</v>
          </cell>
          <cell r="Z1766">
            <v>322.35000000000002</v>
          </cell>
          <cell r="AA1766">
            <v>0.155</v>
          </cell>
          <cell r="AB1766" t="str">
            <v>YES</v>
          </cell>
          <cell r="AC1766">
            <v>372.4</v>
          </cell>
          <cell r="AD1766" t="str">
            <v>I</v>
          </cell>
          <cell r="AE1766" t="e">
            <v>#N/A</v>
          </cell>
          <cell r="AF1766" t="e">
            <v>#N/A</v>
          </cell>
          <cell r="AG1766">
            <v>1</v>
          </cell>
          <cell r="AH1766" t="e">
            <v>#N/A</v>
          </cell>
          <cell r="AI1766">
            <v>0</v>
          </cell>
          <cell r="AJ1766">
            <v>0</v>
          </cell>
          <cell r="AL1766" t="e">
            <v>#N/A</v>
          </cell>
          <cell r="AM1766" t="e">
            <v>#N/A</v>
          </cell>
          <cell r="AN1766" t="str">
            <v/>
          </cell>
          <cell r="AO1766" t="str">
            <v>x</v>
          </cell>
        </row>
        <row r="1767">
          <cell r="B1767" t="str">
            <v>SHKLAR30EB70</v>
          </cell>
          <cell r="C1767" t="str">
            <v>Kerdi-Line (Closed Design)</v>
          </cell>
          <cell r="D1767" t="str">
            <v>KLAR30EB70</v>
          </cell>
          <cell r="E1767" t="str">
            <v>Length:  28"</v>
          </cell>
          <cell r="G1767" t="str">
            <v>EA</v>
          </cell>
          <cell r="J1767" t="str">
            <v>I</v>
          </cell>
          <cell r="K1767">
            <v>2.62</v>
          </cell>
          <cell r="L1767">
            <v>327.7</v>
          </cell>
          <cell r="M1767">
            <v>0.55000000000000004</v>
          </cell>
          <cell r="N1767">
            <v>147.46499999999997</v>
          </cell>
          <cell r="O1767">
            <v>3.6200000000000003E-2</v>
          </cell>
          <cell r="P1767">
            <v>0</v>
          </cell>
          <cell r="Q1767">
            <v>0</v>
          </cell>
          <cell r="R1767">
            <v>147.50119999999998</v>
          </cell>
          <cell r="S1767">
            <v>1</v>
          </cell>
          <cell r="T1767">
            <v>2.64</v>
          </cell>
          <cell r="U1767">
            <v>389.4</v>
          </cell>
          <cell r="V1767">
            <v>0</v>
          </cell>
          <cell r="X1767">
            <v>389.4</v>
          </cell>
          <cell r="Y1767">
            <v>0.31128916281458668</v>
          </cell>
          <cell r="Z1767">
            <v>341.75</v>
          </cell>
          <cell r="AA1767">
            <v>0.13900000000000001</v>
          </cell>
          <cell r="AB1767" t="str">
            <v>YES</v>
          </cell>
          <cell r="AC1767">
            <v>389.4</v>
          </cell>
          <cell r="AD1767" t="str">
            <v>I</v>
          </cell>
          <cell r="AE1767" t="e">
            <v>#N/A</v>
          </cell>
          <cell r="AF1767" t="e">
            <v>#N/A</v>
          </cell>
          <cell r="AG1767">
            <v>1</v>
          </cell>
          <cell r="AH1767" t="e">
            <v>#N/A</v>
          </cell>
          <cell r="AI1767">
            <v>0</v>
          </cell>
          <cell r="AJ1767">
            <v>0</v>
          </cell>
          <cell r="AL1767" t="e">
            <v>#N/A</v>
          </cell>
          <cell r="AM1767" t="e">
            <v>#N/A</v>
          </cell>
          <cell r="AN1767" t="str">
            <v/>
          </cell>
          <cell r="AO1767" t="str">
            <v>x</v>
          </cell>
        </row>
        <row r="1768">
          <cell r="B1768" t="str">
            <v>SHKLAR30EB80</v>
          </cell>
          <cell r="C1768" t="str">
            <v>Kerdi-Line (Closed Design)</v>
          </cell>
          <cell r="D1768" t="str">
            <v>KLAR30EB80</v>
          </cell>
          <cell r="E1768" t="str">
            <v>Length:  32"</v>
          </cell>
          <cell r="G1768" t="str">
            <v>EA</v>
          </cell>
          <cell r="J1768" t="str">
            <v>I</v>
          </cell>
          <cell r="K1768">
            <v>2.84</v>
          </cell>
          <cell r="L1768">
            <v>337.08</v>
          </cell>
          <cell r="M1768">
            <v>0.55000000000000004</v>
          </cell>
          <cell r="N1768">
            <v>151.68599999999998</v>
          </cell>
          <cell r="O1768">
            <v>3.8399999999999997E-2</v>
          </cell>
          <cell r="P1768">
            <v>0</v>
          </cell>
          <cell r="Q1768">
            <v>0</v>
          </cell>
          <cell r="R1768">
            <v>151.72439999999997</v>
          </cell>
          <cell r="S1768">
            <v>1</v>
          </cell>
          <cell r="T1768">
            <v>2.64</v>
          </cell>
          <cell r="U1768">
            <v>400.55</v>
          </cell>
          <cell r="V1768">
            <v>0</v>
          </cell>
          <cell r="X1768">
            <v>400.55</v>
          </cell>
          <cell r="Y1768">
            <v>0.31129061177244949</v>
          </cell>
          <cell r="Z1768">
            <v>348.05</v>
          </cell>
          <cell r="AA1768">
            <v>0.151</v>
          </cell>
          <cell r="AB1768" t="str">
            <v>YES</v>
          </cell>
          <cell r="AC1768">
            <v>400.55</v>
          </cell>
          <cell r="AD1768" t="str">
            <v>I</v>
          </cell>
          <cell r="AE1768" t="e">
            <v>#N/A</v>
          </cell>
          <cell r="AF1768" t="e">
            <v>#N/A</v>
          </cell>
          <cell r="AG1768">
            <v>1</v>
          </cell>
          <cell r="AH1768" t="e">
            <v>#N/A</v>
          </cell>
          <cell r="AI1768">
            <v>0</v>
          </cell>
          <cell r="AJ1768">
            <v>0</v>
          </cell>
          <cell r="AL1768" t="e">
            <v>#N/A</v>
          </cell>
          <cell r="AM1768" t="e">
            <v>#N/A</v>
          </cell>
          <cell r="AN1768" t="str">
            <v/>
          </cell>
          <cell r="AO1768" t="str">
            <v>x</v>
          </cell>
        </row>
        <row r="1769">
          <cell r="B1769" t="str">
            <v>SHKLAR30EB90</v>
          </cell>
          <cell r="C1769" t="str">
            <v>Kerdi-Line (Closed Design)</v>
          </cell>
          <cell r="D1769" t="str">
            <v>KLAR30EB90</v>
          </cell>
          <cell r="E1769" t="str">
            <v>Length:  36"</v>
          </cell>
          <cell r="G1769" t="str">
            <v>EA</v>
          </cell>
          <cell r="J1769" t="str">
            <v>I</v>
          </cell>
          <cell r="K1769">
            <v>3.09</v>
          </cell>
          <cell r="L1769">
            <v>355.18</v>
          </cell>
          <cell r="M1769">
            <v>0.55000000000000004</v>
          </cell>
          <cell r="N1769">
            <v>159.83099999999999</v>
          </cell>
          <cell r="O1769">
            <v>4.0899999999999999E-2</v>
          </cell>
          <cell r="P1769">
            <v>0</v>
          </cell>
          <cell r="Q1769">
            <v>0</v>
          </cell>
          <cell r="R1769">
            <v>159.87189999999998</v>
          </cell>
          <cell r="S1769">
            <v>1</v>
          </cell>
          <cell r="T1769">
            <v>2.64</v>
          </cell>
          <cell r="U1769">
            <v>422.06</v>
          </cell>
          <cell r="V1769">
            <v>-0.01</v>
          </cell>
          <cell r="X1769">
            <v>422.05</v>
          </cell>
          <cell r="Y1769">
            <v>0.31127548437819746</v>
          </cell>
          <cell r="Z1769">
            <v>371.45</v>
          </cell>
          <cell r="AA1769">
            <v>0.13600000000000001</v>
          </cell>
          <cell r="AB1769" t="str">
            <v>YES</v>
          </cell>
          <cell r="AC1769">
            <v>422.05</v>
          </cell>
          <cell r="AD1769" t="str">
            <v>I</v>
          </cell>
          <cell r="AE1769" t="e">
            <v>#N/A</v>
          </cell>
          <cell r="AF1769" t="e">
            <v>#N/A</v>
          </cell>
          <cell r="AG1769">
            <v>1</v>
          </cell>
          <cell r="AH1769" t="e">
            <v>#N/A</v>
          </cell>
          <cell r="AI1769">
            <v>0</v>
          </cell>
          <cell r="AJ1769">
            <v>0</v>
          </cell>
          <cell r="AL1769" t="e">
            <v>#N/A</v>
          </cell>
          <cell r="AM1769" t="e">
            <v>#N/A</v>
          </cell>
          <cell r="AN1769" t="str">
            <v/>
          </cell>
          <cell r="AO1769" t="str">
            <v>x</v>
          </cell>
        </row>
        <row r="1770">
          <cell r="B1770" t="str">
            <v>SHKLAR30EB100</v>
          </cell>
          <cell r="C1770" t="str">
            <v>Kerdi-Line (Closed Design)</v>
          </cell>
          <cell r="D1770" t="str">
            <v>KLAR30EB100</v>
          </cell>
          <cell r="E1770" t="str">
            <v>Length:  40"</v>
          </cell>
          <cell r="G1770" t="str">
            <v>EA</v>
          </cell>
          <cell r="J1770" t="str">
            <v>I</v>
          </cell>
          <cell r="K1770">
            <v>3.55</v>
          </cell>
          <cell r="L1770">
            <v>377.27</v>
          </cell>
          <cell r="M1770">
            <v>0.55000000000000004</v>
          </cell>
          <cell r="N1770">
            <v>169.77149999999997</v>
          </cell>
          <cell r="O1770">
            <v>4.5499999999999999E-2</v>
          </cell>
          <cell r="P1770">
            <v>0</v>
          </cell>
          <cell r="Q1770">
            <v>0</v>
          </cell>
          <cell r="R1770">
            <v>169.81699999999998</v>
          </cell>
          <cell r="S1770">
            <v>1</v>
          </cell>
          <cell r="T1770">
            <v>2.64</v>
          </cell>
          <cell r="U1770">
            <v>448.32</v>
          </cell>
          <cell r="V1770">
            <v>0.03</v>
          </cell>
          <cell r="X1770">
            <v>448.35</v>
          </cell>
          <cell r="Y1770">
            <v>0.31134564108803003</v>
          </cell>
          <cell r="Z1770">
            <v>380.65</v>
          </cell>
          <cell r="AA1770">
            <v>0.17799999999999999</v>
          </cell>
          <cell r="AB1770" t="str">
            <v>YES</v>
          </cell>
          <cell r="AC1770">
            <v>448.35</v>
          </cell>
          <cell r="AD1770" t="str">
            <v>I</v>
          </cell>
          <cell r="AE1770" t="e">
            <v>#N/A</v>
          </cell>
          <cell r="AF1770" t="e">
            <v>#N/A</v>
          </cell>
          <cell r="AG1770">
            <v>1</v>
          </cell>
          <cell r="AH1770" t="e">
            <v>#N/A</v>
          </cell>
          <cell r="AI1770">
            <v>0</v>
          </cell>
          <cell r="AJ1770">
            <v>0</v>
          </cell>
          <cell r="AL1770" t="e">
            <v>#N/A</v>
          </cell>
          <cell r="AM1770" t="e">
            <v>#N/A</v>
          </cell>
          <cell r="AN1770" t="str">
            <v/>
          </cell>
          <cell r="AO1770" t="str">
            <v>x</v>
          </cell>
        </row>
        <row r="1771">
          <cell r="B1771" t="str">
            <v>SHKLAR30EB110</v>
          </cell>
          <cell r="C1771" t="str">
            <v>Kerdi-Line (Closed Design)</v>
          </cell>
          <cell r="D1771" t="str">
            <v>KLAR30EB110</v>
          </cell>
          <cell r="E1771" t="str">
            <v>Length:  44"</v>
          </cell>
          <cell r="G1771" t="str">
            <v>EA</v>
          </cell>
          <cell r="J1771" t="str">
            <v>I</v>
          </cell>
          <cell r="K1771">
            <v>3.81</v>
          </cell>
          <cell r="L1771">
            <v>387.22</v>
          </cell>
          <cell r="M1771">
            <v>0.55000000000000004</v>
          </cell>
          <cell r="N1771">
            <v>174.249</v>
          </cell>
          <cell r="O1771">
            <v>4.8100000000000004E-2</v>
          </cell>
          <cell r="P1771">
            <v>0</v>
          </cell>
          <cell r="Q1771">
            <v>0</v>
          </cell>
          <cell r="R1771">
            <v>174.2971</v>
          </cell>
          <cell r="S1771">
            <v>1</v>
          </cell>
          <cell r="T1771">
            <v>2.64</v>
          </cell>
          <cell r="U1771">
            <v>460.14</v>
          </cell>
          <cell r="V1771">
            <v>0.01</v>
          </cell>
          <cell r="X1771">
            <v>460.15</v>
          </cell>
          <cell r="Y1771">
            <v>0.31130323115979969</v>
          </cell>
          <cell r="Z1771">
            <v>395.75</v>
          </cell>
          <cell r="AA1771">
            <v>0.16300000000000001</v>
          </cell>
          <cell r="AB1771" t="str">
            <v>YES</v>
          </cell>
          <cell r="AC1771">
            <v>460.15</v>
          </cell>
          <cell r="AD1771" t="str">
            <v>I</v>
          </cell>
          <cell r="AE1771" t="e">
            <v>#N/A</v>
          </cell>
          <cell r="AF1771" t="e">
            <v>#N/A</v>
          </cell>
          <cell r="AG1771">
            <v>1</v>
          </cell>
          <cell r="AH1771" t="e">
            <v>#N/A</v>
          </cell>
          <cell r="AI1771">
            <v>0</v>
          </cell>
          <cell r="AJ1771">
            <v>0</v>
          </cell>
          <cell r="AL1771" t="e">
            <v>#N/A</v>
          </cell>
          <cell r="AM1771" t="e">
            <v>#N/A</v>
          </cell>
          <cell r="AN1771" t="str">
            <v/>
          </cell>
          <cell r="AO1771" t="str">
            <v>x</v>
          </cell>
        </row>
        <row r="1772">
          <cell r="B1772" t="str">
            <v>SHKLAR30EB120</v>
          </cell>
          <cell r="C1772" t="str">
            <v>Kerdi-Line (Closed Design)</v>
          </cell>
          <cell r="D1772" t="str">
            <v>KLAR30EB120</v>
          </cell>
          <cell r="E1772" t="str">
            <v>Length:  48"</v>
          </cell>
          <cell r="G1772" t="str">
            <v>EA</v>
          </cell>
          <cell r="J1772" t="str">
            <v>I</v>
          </cell>
          <cell r="K1772">
            <v>4.08</v>
          </cell>
          <cell r="L1772">
            <v>393.86</v>
          </cell>
          <cell r="M1772">
            <v>0.55000000000000004</v>
          </cell>
          <cell r="N1772">
            <v>177.23699999999999</v>
          </cell>
          <cell r="O1772">
            <v>5.0800000000000005E-2</v>
          </cell>
          <cell r="P1772">
            <v>0</v>
          </cell>
          <cell r="Q1772">
            <v>0</v>
          </cell>
          <cell r="R1772">
            <v>177.2878</v>
          </cell>
          <cell r="S1772">
            <v>1</v>
          </cell>
          <cell r="T1772">
            <v>2.64</v>
          </cell>
          <cell r="U1772">
            <v>468.04</v>
          </cell>
          <cell r="V1772">
            <v>0.01</v>
          </cell>
          <cell r="X1772">
            <v>468.05</v>
          </cell>
          <cell r="Y1772">
            <v>0.31130978625049771</v>
          </cell>
          <cell r="Z1772">
            <v>401.2</v>
          </cell>
          <cell r="AA1772">
            <v>0.16700000000000001</v>
          </cell>
          <cell r="AB1772" t="str">
            <v>YES</v>
          </cell>
          <cell r="AC1772">
            <v>468.05</v>
          </cell>
          <cell r="AD1772" t="str">
            <v>I</v>
          </cell>
          <cell r="AE1772" t="e">
            <v>#N/A</v>
          </cell>
          <cell r="AF1772" t="e">
            <v>#N/A</v>
          </cell>
          <cell r="AG1772">
            <v>1</v>
          </cell>
          <cell r="AH1772" t="e">
            <v>#N/A</v>
          </cell>
          <cell r="AI1772">
            <v>0</v>
          </cell>
          <cell r="AJ1772">
            <v>0</v>
          </cell>
          <cell r="AL1772" t="e">
            <v>#N/A</v>
          </cell>
          <cell r="AM1772" t="e">
            <v>#N/A</v>
          </cell>
          <cell r="AN1772" t="str">
            <v/>
          </cell>
          <cell r="AO1772" t="str">
            <v>x</v>
          </cell>
        </row>
        <row r="1773">
          <cell r="B1773" t="str">
            <v>SHKLB19EB50</v>
          </cell>
          <cell r="C1773" t="str">
            <v>Kerdi-Line (Perforated Design)</v>
          </cell>
          <cell r="D1773" t="str">
            <v>KLB19EB50</v>
          </cell>
          <cell r="E1773" t="str">
            <v>Length:  20"</v>
          </cell>
          <cell r="G1773" t="str">
            <v>EA</v>
          </cell>
          <cell r="J1773" t="str">
            <v>I</v>
          </cell>
          <cell r="K1773">
            <v>1.92</v>
          </cell>
          <cell r="L1773">
            <v>268.05</v>
          </cell>
          <cell r="M1773">
            <v>0.55000000000000004</v>
          </cell>
          <cell r="N1773">
            <v>120.62249999999999</v>
          </cell>
          <cell r="O1773">
            <v>2.9199999999999997E-2</v>
          </cell>
          <cell r="P1773">
            <v>0</v>
          </cell>
          <cell r="Q1773">
            <v>0</v>
          </cell>
          <cell r="R1773">
            <v>120.65169999999999</v>
          </cell>
          <cell r="S1773">
            <v>1</v>
          </cell>
          <cell r="T1773">
            <v>2.64</v>
          </cell>
          <cell r="U1773">
            <v>318.52</v>
          </cell>
          <cell r="V1773">
            <v>0.03</v>
          </cell>
          <cell r="X1773">
            <v>318.55</v>
          </cell>
          <cell r="Y1773">
            <v>0.31135857079664969</v>
          </cell>
          <cell r="Z1773">
            <v>307.05</v>
          </cell>
          <cell r="AA1773">
            <v>3.6999999999999998E-2</v>
          </cell>
          <cell r="AB1773" t="str">
            <v>YES</v>
          </cell>
          <cell r="AC1773">
            <v>318.55</v>
          </cell>
          <cell r="AD1773" t="str">
            <v>I</v>
          </cell>
          <cell r="AE1773" t="e">
            <v>#N/A</v>
          </cell>
          <cell r="AF1773" t="e">
            <v>#N/A</v>
          </cell>
          <cell r="AG1773">
            <v>1</v>
          </cell>
          <cell r="AH1773" t="e">
            <v>#N/A</v>
          </cell>
          <cell r="AI1773">
            <v>0</v>
          </cell>
          <cell r="AJ1773">
            <v>0</v>
          </cell>
          <cell r="AL1773" t="e">
            <v>#N/A</v>
          </cell>
          <cell r="AM1773" t="e">
            <v>#N/A</v>
          </cell>
          <cell r="AN1773" t="str">
            <v/>
          </cell>
          <cell r="AO1773" t="str">
            <v>x</v>
          </cell>
        </row>
        <row r="1774">
          <cell r="B1774" t="str">
            <v>SHKLB19EB60</v>
          </cell>
          <cell r="C1774" t="str">
            <v>Kerdi-Line (Perforated Design)</v>
          </cell>
          <cell r="D1774" t="str">
            <v>KLB19EB60</v>
          </cell>
          <cell r="E1774" t="str">
            <v>Length:  24"</v>
          </cell>
          <cell r="G1774" t="str">
            <v>EA</v>
          </cell>
          <cell r="J1774" t="str">
            <v>I</v>
          </cell>
          <cell r="K1774">
            <v>2.16</v>
          </cell>
          <cell r="L1774">
            <v>273.17</v>
          </cell>
          <cell r="M1774">
            <v>0.55000000000000004</v>
          </cell>
          <cell r="N1774">
            <v>122.92649999999999</v>
          </cell>
          <cell r="O1774">
            <v>3.1600000000000003E-2</v>
          </cell>
          <cell r="P1774">
            <v>0</v>
          </cell>
          <cell r="Q1774">
            <v>0</v>
          </cell>
          <cell r="R1774">
            <v>122.95809999999999</v>
          </cell>
          <cell r="S1774">
            <v>1</v>
          </cell>
          <cell r="T1774">
            <v>2.64</v>
          </cell>
          <cell r="U1774">
            <v>324.61</v>
          </cell>
          <cell r="V1774">
            <v>-0.01</v>
          </cell>
          <cell r="X1774">
            <v>324.60000000000002</v>
          </cell>
          <cell r="Y1774">
            <v>0.31127485576653802</v>
          </cell>
          <cell r="Z1774">
            <v>311.64999999999998</v>
          </cell>
          <cell r="AA1774">
            <v>4.2000000000000003E-2</v>
          </cell>
          <cell r="AB1774" t="str">
            <v>YES</v>
          </cell>
          <cell r="AC1774">
            <v>324.60000000000002</v>
          </cell>
          <cell r="AD1774" t="str">
            <v>I</v>
          </cell>
          <cell r="AE1774" t="e">
            <v>#N/A</v>
          </cell>
          <cell r="AF1774" t="e">
            <v>#N/A</v>
          </cell>
          <cell r="AG1774">
            <v>1</v>
          </cell>
          <cell r="AH1774" t="e">
            <v>#N/A</v>
          </cell>
          <cell r="AI1774">
            <v>0</v>
          </cell>
          <cell r="AJ1774">
            <v>0</v>
          </cell>
          <cell r="AL1774" t="e">
            <v>#N/A</v>
          </cell>
          <cell r="AM1774" t="e">
            <v>#N/A</v>
          </cell>
          <cell r="AN1774" t="str">
            <v/>
          </cell>
          <cell r="AO1774" t="str">
            <v>x</v>
          </cell>
        </row>
        <row r="1775">
          <cell r="B1775" t="str">
            <v>SHKLB19EB70</v>
          </cell>
          <cell r="C1775" t="str">
            <v>Kerdi-Line (Perforated Design)</v>
          </cell>
          <cell r="D1775" t="str">
            <v>KLB19EB70</v>
          </cell>
          <cell r="E1775" t="str">
            <v>Length:  28"</v>
          </cell>
          <cell r="G1775" t="str">
            <v>EA</v>
          </cell>
          <cell r="J1775" t="str">
            <v>I</v>
          </cell>
          <cell r="K1775">
            <v>2.38</v>
          </cell>
          <cell r="L1775">
            <v>288.26</v>
          </cell>
          <cell r="M1775">
            <v>0.55000000000000004</v>
          </cell>
          <cell r="N1775">
            <v>129.71699999999998</v>
          </cell>
          <cell r="O1775">
            <v>3.3799999999999997E-2</v>
          </cell>
          <cell r="P1775">
            <v>0</v>
          </cell>
          <cell r="Q1775">
            <v>0</v>
          </cell>
          <cell r="R1775">
            <v>129.7508</v>
          </cell>
          <cell r="S1775">
            <v>1</v>
          </cell>
          <cell r="T1775">
            <v>2.64</v>
          </cell>
          <cell r="U1775">
            <v>342.54</v>
          </cell>
          <cell r="V1775">
            <v>0.01</v>
          </cell>
          <cell r="X1775">
            <v>342.55</v>
          </cell>
          <cell r="Y1775">
            <v>0.31131062485901206</v>
          </cell>
          <cell r="Z1775">
            <v>328.95</v>
          </cell>
          <cell r="AA1775">
            <v>4.1000000000000002E-2</v>
          </cell>
          <cell r="AB1775" t="str">
            <v>YES</v>
          </cell>
          <cell r="AC1775">
            <v>342.55</v>
          </cell>
          <cell r="AD1775" t="str">
            <v>I</v>
          </cell>
          <cell r="AE1775" t="e">
            <v>#N/A</v>
          </cell>
          <cell r="AF1775" t="e">
            <v>#N/A</v>
          </cell>
          <cell r="AG1775">
            <v>1</v>
          </cell>
          <cell r="AH1775" t="e">
            <v>#N/A</v>
          </cell>
          <cell r="AI1775">
            <v>0</v>
          </cell>
          <cell r="AJ1775">
            <v>0</v>
          </cell>
          <cell r="AL1775" t="e">
            <v>#N/A</v>
          </cell>
          <cell r="AM1775" t="e">
            <v>#N/A</v>
          </cell>
          <cell r="AN1775" t="str">
            <v/>
          </cell>
          <cell r="AO1775" t="str">
            <v>x</v>
          </cell>
        </row>
        <row r="1776">
          <cell r="B1776" t="str">
            <v>SHKLB19EB80</v>
          </cell>
          <cell r="C1776" t="str">
            <v>Kerdi-Line (Perforated Design)</v>
          </cell>
          <cell r="D1776" t="str">
            <v>KLB19EB80</v>
          </cell>
          <cell r="E1776" t="str">
            <v>Length:  32"</v>
          </cell>
          <cell r="G1776" t="str">
            <v>EA</v>
          </cell>
          <cell r="J1776" t="str">
            <v>I</v>
          </cell>
          <cell r="K1776">
            <v>2.65</v>
          </cell>
          <cell r="L1776">
            <v>293.5</v>
          </cell>
          <cell r="M1776">
            <v>0.55000000000000004</v>
          </cell>
          <cell r="N1776">
            <v>132.07499999999999</v>
          </cell>
          <cell r="O1776">
            <v>3.6499999999999998E-2</v>
          </cell>
          <cell r="P1776">
            <v>0</v>
          </cell>
          <cell r="Q1776">
            <v>0</v>
          </cell>
          <cell r="R1776">
            <v>132.11149999999998</v>
          </cell>
          <cell r="S1776">
            <v>1</v>
          </cell>
          <cell r="T1776">
            <v>2.64</v>
          </cell>
          <cell r="U1776">
            <v>348.77</v>
          </cell>
          <cell r="V1776">
            <v>3.0000000000001137E-2</v>
          </cell>
          <cell r="X1776">
            <v>348.8</v>
          </cell>
          <cell r="Y1776">
            <v>0.311345391993328</v>
          </cell>
          <cell r="Z1776">
            <v>334.15</v>
          </cell>
          <cell r="AA1776">
            <v>4.3999999999999997E-2</v>
          </cell>
          <cell r="AB1776" t="str">
            <v>YES</v>
          </cell>
          <cell r="AC1776">
            <v>348.8</v>
          </cell>
          <cell r="AD1776" t="str">
            <v>I</v>
          </cell>
          <cell r="AE1776" t="e">
            <v>#N/A</v>
          </cell>
          <cell r="AF1776" t="e">
            <v>#N/A</v>
          </cell>
          <cell r="AG1776">
            <v>1</v>
          </cell>
          <cell r="AH1776" t="e">
            <v>#N/A</v>
          </cell>
          <cell r="AI1776">
            <v>0</v>
          </cell>
          <cell r="AJ1776">
            <v>0</v>
          </cell>
          <cell r="AL1776" t="e">
            <v>#N/A</v>
          </cell>
          <cell r="AM1776" t="e">
            <v>#N/A</v>
          </cell>
          <cell r="AN1776" t="str">
            <v/>
          </cell>
          <cell r="AO1776" t="str">
            <v>x</v>
          </cell>
        </row>
        <row r="1777">
          <cell r="B1777" t="str">
            <v>SHKLB19EB90</v>
          </cell>
          <cell r="C1777" t="str">
            <v>Kerdi-Line (Perforated Design)</v>
          </cell>
          <cell r="D1777" t="str">
            <v>KLB19EB90</v>
          </cell>
          <cell r="E1777" t="str">
            <v>Length:  36"</v>
          </cell>
          <cell r="G1777" t="str">
            <v>EA</v>
          </cell>
          <cell r="J1777" t="str">
            <v>I</v>
          </cell>
          <cell r="K1777">
            <v>2.87</v>
          </cell>
          <cell r="L1777">
            <v>309.48</v>
          </cell>
          <cell r="M1777">
            <v>0.55000000000000004</v>
          </cell>
          <cell r="N1777">
            <v>139.26599999999999</v>
          </cell>
          <cell r="O1777">
            <v>3.8700000000000005E-2</v>
          </cell>
          <cell r="P1777">
            <v>0</v>
          </cell>
          <cell r="Q1777">
            <v>0</v>
          </cell>
          <cell r="R1777">
            <v>139.3047</v>
          </cell>
          <cell r="S1777">
            <v>1</v>
          </cell>
          <cell r="T1777">
            <v>2.64</v>
          </cell>
          <cell r="U1777">
            <v>367.76</v>
          </cell>
          <cell r="V1777">
            <v>-0.01</v>
          </cell>
          <cell r="X1777">
            <v>367.75</v>
          </cell>
          <cell r="Y1777">
            <v>0.31126778320252158</v>
          </cell>
          <cell r="Z1777">
            <v>354.35</v>
          </cell>
          <cell r="AA1777">
            <v>3.7999999999999999E-2</v>
          </cell>
          <cell r="AB1777" t="str">
            <v>YES</v>
          </cell>
          <cell r="AC1777">
            <v>367.75</v>
          </cell>
          <cell r="AD1777" t="str">
            <v>I</v>
          </cell>
          <cell r="AE1777" t="e">
            <v>#N/A</v>
          </cell>
          <cell r="AF1777" t="e">
            <v>#N/A</v>
          </cell>
          <cell r="AG1777">
            <v>1</v>
          </cell>
          <cell r="AH1777" t="e">
            <v>#N/A</v>
          </cell>
          <cell r="AI1777">
            <v>0</v>
          </cell>
          <cell r="AJ1777">
            <v>0</v>
          </cell>
          <cell r="AL1777" t="e">
            <v>#N/A</v>
          </cell>
          <cell r="AM1777" t="e">
            <v>#N/A</v>
          </cell>
          <cell r="AN1777" t="str">
            <v/>
          </cell>
          <cell r="AO1777" t="str">
            <v>x</v>
          </cell>
        </row>
        <row r="1778">
          <cell r="B1778" t="str">
            <v>SHKLB19EB100</v>
          </cell>
          <cell r="C1778" t="str">
            <v>Kerdi-Line (Perforated Design)</v>
          </cell>
          <cell r="D1778" t="str">
            <v>KLB19EB100</v>
          </cell>
          <cell r="E1778" t="str">
            <v>Length:  40"</v>
          </cell>
          <cell r="G1778" t="str">
            <v>EA</v>
          </cell>
          <cell r="J1778" t="str">
            <v>I</v>
          </cell>
          <cell r="K1778">
            <v>3.24</v>
          </cell>
          <cell r="L1778">
            <v>318.42</v>
          </cell>
          <cell r="M1778">
            <v>0.55000000000000004</v>
          </cell>
          <cell r="N1778">
            <v>143.28899999999999</v>
          </cell>
          <cell r="O1778">
            <v>4.2400000000000007E-2</v>
          </cell>
          <cell r="P1778">
            <v>0</v>
          </cell>
          <cell r="Q1778">
            <v>0</v>
          </cell>
          <cell r="R1778">
            <v>143.33139999999997</v>
          </cell>
          <cell r="S1778">
            <v>1</v>
          </cell>
          <cell r="T1778">
            <v>2.64</v>
          </cell>
          <cell r="U1778">
            <v>378.39</v>
          </cell>
          <cell r="V1778">
            <v>1.0000000000005116E-2</v>
          </cell>
          <cell r="X1778">
            <v>378.4</v>
          </cell>
          <cell r="Y1778">
            <v>0.3113040553526813</v>
          </cell>
          <cell r="Z1778">
            <v>362.3</v>
          </cell>
          <cell r="AA1778">
            <v>4.3999999999999997E-2</v>
          </cell>
          <cell r="AB1778" t="str">
            <v>YES</v>
          </cell>
          <cell r="AC1778">
            <v>378.4</v>
          </cell>
          <cell r="AD1778" t="str">
            <v>I</v>
          </cell>
          <cell r="AE1778" t="e">
            <v>#N/A</v>
          </cell>
          <cell r="AF1778" t="e">
            <v>#N/A</v>
          </cell>
          <cell r="AG1778">
            <v>1</v>
          </cell>
          <cell r="AH1778" t="e">
            <v>#N/A</v>
          </cell>
          <cell r="AI1778">
            <v>0</v>
          </cell>
          <cell r="AJ1778">
            <v>0</v>
          </cell>
          <cell r="AL1778" t="e">
            <v>#N/A</v>
          </cell>
          <cell r="AM1778" t="e">
            <v>#N/A</v>
          </cell>
          <cell r="AN1778" t="str">
            <v/>
          </cell>
          <cell r="AO1778" t="str">
            <v>x</v>
          </cell>
        </row>
        <row r="1779">
          <cell r="B1779" t="str">
            <v>SHKLB19EB110</v>
          </cell>
          <cell r="C1779" t="str">
            <v>Kerdi-Line (Perforated Design)</v>
          </cell>
          <cell r="D1779" t="str">
            <v>KLB19EB110</v>
          </cell>
          <cell r="E1779" t="str">
            <v>Length:  44"</v>
          </cell>
          <cell r="G1779" t="str">
            <v>EA</v>
          </cell>
          <cell r="J1779" t="str">
            <v>I</v>
          </cell>
          <cell r="K1779">
            <v>3.48</v>
          </cell>
          <cell r="L1779">
            <v>329.82</v>
          </cell>
          <cell r="M1779">
            <v>0.55000000000000004</v>
          </cell>
          <cell r="N1779">
            <v>148.41899999999998</v>
          </cell>
          <cell r="O1779">
            <v>4.48E-2</v>
          </cell>
          <cell r="P1779">
            <v>0</v>
          </cell>
          <cell r="Q1779">
            <v>0</v>
          </cell>
          <cell r="R1779">
            <v>148.46379999999999</v>
          </cell>
          <cell r="S1779">
            <v>1</v>
          </cell>
          <cell r="T1779">
            <v>2.64</v>
          </cell>
          <cell r="U1779">
            <v>391.94</v>
          </cell>
          <cell r="V1779">
            <v>0.01</v>
          </cell>
          <cell r="X1779">
            <v>391.95</v>
          </cell>
          <cell r="Y1779">
            <v>0.31130454951350484</v>
          </cell>
          <cell r="Z1779">
            <v>376</v>
          </cell>
          <cell r="AA1779">
            <v>4.2000000000000003E-2</v>
          </cell>
          <cell r="AB1779" t="str">
            <v>YES</v>
          </cell>
          <cell r="AC1779">
            <v>391.95</v>
          </cell>
          <cell r="AD1779" t="str">
            <v>I</v>
          </cell>
          <cell r="AE1779" t="e">
            <v>#N/A</v>
          </cell>
          <cell r="AF1779" t="e">
            <v>#N/A</v>
          </cell>
          <cell r="AG1779">
            <v>1</v>
          </cell>
          <cell r="AH1779" t="e">
            <v>#N/A</v>
          </cell>
          <cell r="AI1779">
            <v>0</v>
          </cell>
          <cell r="AJ1779">
            <v>0</v>
          </cell>
          <cell r="AL1779" t="e">
            <v>#N/A</v>
          </cell>
          <cell r="AM1779" t="e">
            <v>#N/A</v>
          </cell>
          <cell r="AN1779" t="str">
            <v/>
          </cell>
          <cell r="AO1779" t="str">
            <v>x</v>
          </cell>
        </row>
        <row r="1780">
          <cell r="B1780" t="str">
            <v>SHKLB19EB120</v>
          </cell>
          <cell r="C1780" t="str">
            <v>Kerdi-Line (Perforated Design)</v>
          </cell>
          <cell r="D1780" t="str">
            <v>KLB19EB120</v>
          </cell>
          <cell r="E1780" t="str">
            <v>Length:  48"</v>
          </cell>
          <cell r="G1780" t="str">
            <v>EA</v>
          </cell>
          <cell r="J1780" t="str">
            <v>I</v>
          </cell>
          <cell r="K1780">
            <v>3.73</v>
          </cell>
          <cell r="L1780">
            <v>336.08</v>
          </cell>
          <cell r="M1780">
            <v>0.55000000000000004</v>
          </cell>
          <cell r="N1780">
            <v>151.23599999999999</v>
          </cell>
          <cell r="O1780">
            <v>4.7300000000000002E-2</v>
          </cell>
          <cell r="P1780">
            <v>0</v>
          </cell>
          <cell r="Q1780">
            <v>0</v>
          </cell>
          <cell r="R1780">
            <v>151.2833</v>
          </cell>
          <cell r="S1780">
            <v>1</v>
          </cell>
          <cell r="T1780">
            <v>2.64</v>
          </cell>
          <cell r="U1780">
            <v>399.39</v>
          </cell>
          <cell r="V1780">
            <v>1.0000000000005116E-2</v>
          </cell>
          <cell r="X1780">
            <v>399.4</v>
          </cell>
          <cell r="Y1780">
            <v>0.31131560977830386</v>
          </cell>
          <cell r="Z1780">
            <v>381.5</v>
          </cell>
          <cell r="AA1780">
            <v>4.7E-2</v>
          </cell>
          <cell r="AB1780" t="str">
            <v>YES</v>
          </cell>
          <cell r="AC1780">
            <v>399.4</v>
          </cell>
          <cell r="AD1780" t="str">
            <v>I</v>
          </cell>
          <cell r="AE1780" t="e">
            <v>#N/A</v>
          </cell>
          <cell r="AF1780" t="e">
            <v>#N/A</v>
          </cell>
          <cell r="AG1780">
            <v>1</v>
          </cell>
          <cell r="AH1780" t="e">
            <v>#N/A</v>
          </cell>
          <cell r="AI1780">
            <v>0</v>
          </cell>
          <cell r="AJ1780">
            <v>0</v>
          </cell>
          <cell r="AL1780" t="e">
            <v>#N/A</v>
          </cell>
          <cell r="AM1780" t="e">
            <v>#N/A</v>
          </cell>
          <cell r="AN1780" t="str">
            <v/>
          </cell>
          <cell r="AO1780" t="str">
            <v>x</v>
          </cell>
        </row>
        <row r="1781">
          <cell r="B1781" t="str">
            <v>SHKLB19EB130</v>
          </cell>
          <cell r="C1781" t="str">
            <v>Kerdi-Line (Perforated Design)</v>
          </cell>
          <cell r="D1781" t="str">
            <v>KLB19EB130</v>
          </cell>
          <cell r="E1781" t="str">
            <v>Length:  52"</v>
          </cell>
          <cell r="G1781" t="str">
            <v>EA</v>
          </cell>
          <cell r="J1781" t="str">
            <v>I</v>
          </cell>
          <cell r="K1781">
            <v>3.99</v>
          </cell>
          <cell r="L1781">
            <v>488.34</v>
          </cell>
          <cell r="M1781">
            <v>0.55000000000000004</v>
          </cell>
          <cell r="N1781">
            <v>219.75299999999996</v>
          </cell>
          <cell r="O1781">
            <v>4.9900000000000007E-2</v>
          </cell>
          <cell r="P1781">
            <v>0</v>
          </cell>
          <cell r="Q1781">
            <v>0</v>
          </cell>
          <cell r="R1781">
            <v>219.80289999999997</v>
          </cell>
          <cell r="S1781">
            <v>1</v>
          </cell>
          <cell r="T1781">
            <v>2.64</v>
          </cell>
          <cell r="U1781">
            <v>580.28</v>
          </cell>
          <cell r="V1781">
            <v>2.0000000000003126E-2</v>
          </cell>
          <cell r="X1781">
            <v>580.29999999999995</v>
          </cell>
          <cell r="Y1781">
            <v>0.31131891028151598</v>
          </cell>
          <cell r="Z1781" t="str">
            <v>new</v>
          </cell>
          <cell r="AA1781" t="str">
            <v/>
          </cell>
          <cell r="AB1781" t="str">
            <v>new</v>
          </cell>
          <cell r="AC1781">
            <v>580.29999999999995</v>
          </cell>
          <cell r="AD1781" t="str">
            <v>I</v>
          </cell>
          <cell r="AE1781" t="e">
            <v>#N/A</v>
          </cell>
          <cell r="AF1781" t="e">
            <v>#N/A</v>
          </cell>
          <cell r="AG1781">
            <v>1</v>
          </cell>
          <cell r="AH1781" t="e">
            <v>#N/A</v>
          </cell>
          <cell r="AI1781">
            <v>0</v>
          </cell>
          <cell r="AJ1781">
            <v>0</v>
          </cell>
          <cell r="AL1781" t="e">
            <v>#N/A</v>
          </cell>
          <cell r="AM1781" t="e">
            <v>#N/A</v>
          </cell>
          <cell r="AN1781" t="str">
            <v/>
          </cell>
          <cell r="AO1781" t="str">
            <v>x</v>
          </cell>
        </row>
        <row r="1782">
          <cell r="B1782" t="str">
            <v>SHKLB19EB140</v>
          </cell>
          <cell r="C1782" t="str">
            <v>Kerdi-Line (Perforated Design)</v>
          </cell>
          <cell r="D1782" t="str">
            <v>KLB19EB140</v>
          </cell>
          <cell r="E1782" t="str">
            <v>Length:  56"</v>
          </cell>
          <cell r="G1782" t="str">
            <v>EA</v>
          </cell>
          <cell r="J1782" t="str">
            <v>I</v>
          </cell>
          <cell r="K1782">
            <v>4.25</v>
          </cell>
          <cell r="L1782">
            <v>512.80999999999995</v>
          </cell>
          <cell r="M1782">
            <v>0.55000000000000004</v>
          </cell>
          <cell r="N1782">
            <v>230.76449999999994</v>
          </cell>
          <cell r="O1782">
            <v>5.2500000000000005E-2</v>
          </cell>
          <cell r="P1782">
            <v>0</v>
          </cell>
          <cell r="Q1782">
            <v>0</v>
          </cell>
          <cell r="R1782">
            <v>230.81699999999995</v>
          </cell>
          <cell r="S1782">
            <v>1</v>
          </cell>
          <cell r="T1782">
            <v>2.64</v>
          </cell>
          <cell r="U1782">
            <v>609.36</v>
          </cell>
          <cell r="V1782">
            <v>-0.01</v>
          </cell>
          <cell r="X1782">
            <v>609.35</v>
          </cell>
          <cell r="Y1782">
            <v>0.3112869898625214</v>
          </cell>
          <cell r="Z1782" t="str">
            <v>new</v>
          </cell>
          <cell r="AA1782" t="str">
            <v/>
          </cell>
          <cell r="AB1782" t="str">
            <v>new</v>
          </cell>
          <cell r="AC1782">
            <v>609.35</v>
          </cell>
          <cell r="AD1782" t="str">
            <v>I</v>
          </cell>
          <cell r="AE1782" t="e">
            <v>#N/A</v>
          </cell>
          <cell r="AF1782" t="e">
            <v>#N/A</v>
          </cell>
          <cell r="AG1782">
            <v>1</v>
          </cell>
          <cell r="AH1782" t="e">
            <v>#N/A</v>
          </cell>
          <cell r="AI1782">
            <v>0</v>
          </cell>
          <cell r="AJ1782">
            <v>0</v>
          </cell>
          <cell r="AL1782" t="e">
            <v>#N/A</v>
          </cell>
          <cell r="AM1782" t="e">
            <v>#N/A</v>
          </cell>
          <cell r="AN1782" t="str">
            <v/>
          </cell>
          <cell r="AO1782" t="str">
            <v>x</v>
          </cell>
        </row>
        <row r="1783">
          <cell r="B1783" t="str">
            <v>SHKLB19EB150</v>
          </cell>
          <cell r="C1783" t="str">
            <v>Kerdi-Line (Perforated Design)</v>
          </cell>
          <cell r="D1783" t="str">
            <v>KLB19EB150</v>
          </cell>
          <cell r="E1783" t="str">
            <v>Length:  60"</v>
          </cell>
          <cell r="G1783" t="str">
            <v>EA</v>
          </cell>
          <cell r="J1783" t="str">
            <v>I</v>
          </cell>
          <cell r="K1783">
            <v>4.5</v>
          </cell>
          <cell r="L1783">
            <v>539.67999999999995</v>
          </cell>
          <cell r="M1783">
            <v>0.55000000000000004</v>
          </cell>
          <cell r="N1783">
            <v>242.85599999999997</v>
          </cell>
          <cell r="O1783">
            <v>5.5E-2</v>
          </cell>
          <cell r="P1783">
            <v>0</v>
          </cell>
          <cell r="Q1783">
            <v>0</v>
          </cell>
          <cell r="R1783">
            <v>242.91099999999997</v>
          </cell>
          <cell r="S1783">
            <v>1</v>
          </cell>
          <cell r="T1783">
            <v>2.64</v>
          </cell>
          <cell r="U1783">
            <v>641.29</v>
          </cell>
          <cell r="V1783">
            <v>1.0000000000005116E-2</v>
          </cell>
          <cell r="X1783">
            <v>641.29999999999995</v>
          </cell>
          <cell r="Y1783">
            <v>0.31131083169130896</v>
          </cell>
          <cell r="Z1783" t="str">
            <v>new</v>
          </cell>
          <cell r="AA1783" t="str">
            <v/>
          </cell>
          <cell r="AB1783" t="str">
            <v>new</v>
          </cell>
          <cell r="AC1783">
            <v>641.29999999999995</v>
          </cell>
          <cell r="AD1783" t="str">
            <v>I</v>
          </cell>
          <cell r="AE1783" t="e">
            <v>#N/A</v>
          </cell>
          <cell r="AF1783" t="e">
            <v>#N/A</v>
          </cell>
          <cell r="AG1783">
            <v>1</v>
          </cell>
          <cell r="AH1783" t="e">
            <v>#N/A</v>
          </cell>
          <cell r="AI1783">
            <v>0</v>
          </cell>
          <cell r="AJ1783">
            <v>0</v>
          </cell>
          <cell r="AL1783" t="e">
            <v>#N/A</v>
          </cell>
          <cell r="AM1783" t="e">
            <v>#N/A</v>
          </cell>
          <cell r="AN1783" t="str">
            <v/>
          </cell>
          <cell r="AO1783" t="str">
            <v>x</v>
          </cell>
        </row>
        <row r="1784">
          <cell r="B1784" t="str">
            <v>SHKLB19EB160</v>
          </cell>
          <cell r="C1784" t="str">
            <v>Kerdi-Line (Perforated Design)</v>
          </cell>
          <cell r="D1784" t="str">
            <v>KLB19EB160</v>
          </cell>
          <cell r="E1784" t="str">
            <v>Length:  64"</v>
          </cell>
          <cell r="G1784" t="str">
            <v>EA</v>
          </cell>
          <cell r="J1784" t="str">
            <v>I</v>
          </cell>
          <cell r="K1784">
            <v>4.75</v>
          </cell>
          <cell r="L1784">
            <v>574.59</v>
          </cell>
          <cell r="M1784">
            <v>0.55000000000000004</v>
          </cell>
          <cell r="N1784">
            <v>258.56549999999999</v>
          </cell>
          <cell r="O1784">
            <v>5.7500000000000002E-2</v>
          </cell>
          <cell r="P1784">
            <v>0</v>
          </cell>
          <cell r="Q1784">
            <v>0</v>
          </cell>
          <cell r="R1784">
            <v>258.62299999999999</v>
          </cell>
          <cell r="S1784">
            <v>1</v>
          </cell>
          <cell r="T1784">
            <v>2.64</v>
          </cell>
          <cell r="U1784">
            <v>682.76</v>
          </cell>
          <cell r="V1784">
            <v>-0.01</v>
          </cell>
          <cell r="X1784">
            <v>682.75</v>
          </cell>
          <cell r="Y1784">
            <v>0.31127991744615702</v>
          </cell>
          <cell r="Z1784" t="str">
            <v>new</v>
          </cell>
          <cell r="AA1784" t="str">
            <v/>
          </cell>
          <cell r="AB1784" t="str">
            <v>new</v>
          </cell>
          <cell r="AC1784">
            <v>682.75</v>
          </cell>
          <cell r="AD1784" t="str">
            <v>I</v>
          </cell>
          <cell r="AE1784" t="e">
            <v>#N/A</v>
          </cell>
          <cell r="AF1784" t="e">
            <v>#N/A</v>
          </cell>
          <cell r="AG1784">
            <v>1</v>
          </cell>
          <cell r="AH1784" t="e">
            <v>#N/A</v>
          </cell>
          <cell r="AI1784">
            <v>0</v>
          </cell>
          <cell r="AJ1784">
            <v>0</v>
          </cell>
          <cell r="AL1784" t="e">
            <v>#N/A</v>
          </cell>
          <cell r="AM1784" t="e">
            <v>#N/A</v>
          </cell>
          <cell r="AN1784" t="str">
            <v/>
          </cell>
          <cell r="AO1784" t="str">
            <v>x</v>
          </cell>
        </row>
        <row r="1785">
          <cell r="B1785" t="str">
            <v>SHKLB19EB170</v>
          </cell>
          <cell r="C1785" t="str">
            <v>Kerdi-Line (Perforated Design)</v>
          </cell>
          <cell r="D1785" t="str">
            <v>KLB19EB170</v>
          </cell>
          <cell r="E1785" t="str">
            <v>Length:  68"</v>
          </cell>
          <cell r="G1785" t="str">
            <v>EA</v>
          </cell>
          <cell r="J1785" t="str">
            <v>I</v>
          </cell>
          <cell r="K1785">
            <v>5</v>
          </cell>
          <cell r="L1785">
            <v>599.04999999999995</v>
          </cell>
          <cell r="M1785">
            <v>0.55000000000000004</v>
          </cell>
          <cell r="N1785">
            <v>269.57249999999993</v>
          </cell>
          <cell r="O1785">
            <v>6.0000000000000005E-2</v>
          </cell>
          <cell r="P1785">
            <v>0</v>
          </cell>
          <cell r="Q1785">
            <v>0</v>
          </cell>
          <cell r="R1785">
            <v>269.63249999999994</v>
          </cell>
          <cell r="S1785">
            <v>1</v>
          </cell>
          <cell r="T1785">
            <v>2.64</v>
          </cell>
          <cell r="U1785">
            <v>711.83</v>
          </cell>
          <cell r="V1785">
            <v>0.02</v>
          </cell>
          <cell r="X1785">
            <v>711.85</v>
          </cell>
          <cell r="Y1785">
            <v>0.31131430906664476</v>
          </cell>
          <cell r="Z1785" t="str">
            <v>new</v>
          </cell>
          <cell r="AA1785" t="str">
            <v/>
          </cell>
          <cell r="AB1785" t="str">
            <v>new</v>
          </cell>
          <cell r="AC1785">
            <v>711.85</v>
          </cell>
          <cell r="AD1785" t="str">
            <v>I</v>
          </cell>
          <cell r="AE1785" t="e">
            <v>#N/A</v>
          </cell>
          <cell r="AF1785" t="e">
            <v>#N/A</v>
          </cell>
          <cell r="AG1785">
            <v>1</v>
          </cell>
          <cell r="AH1785" t="e">
            <v>#N/A</v>
          </cell>
          <cell r="AI1785">
            <v>0</v>
          </cell>
          <cell r="AJ1785">
            <v>0</v>
          </cell>
          <cell r="AL1785" t="e">
            <v>#N/A</v>
          </cell>
          <cell r="AM1785" t="e">
            <v>#N/A</v>
          </cell>
          <cell r="AN1785" t="str">
            <v/>
          </cell>
          <cell r="AO1785" t="str">
            <v>x</v>
          </cell>
        </row>
        <row r="1786">
          <cell r="B1786" t="str">
            <v>SHKLB19EB180</v>
          </cell>
          <cell r="C1786" t="str">
            <v>Kerdi-Line (Perforated Design)</v>
          </cell>
          <cell r="D1786" t="str">
            <v>KLB19EB180</v>
          </cell>
          <cell r="E1786" t="str">
            <v>Length:  72"</v>
          </cell>
          <cell r="G1786" t="str">
            <v>EA</v>
          </cell>
          <cell r="J1786" t="str">
            <v>I</v>
          </cell>
          <cell r="K1786">
            <v>5.25</v>
          </cell>
          <cell r="L1786">
            <v>633.37</v>
          </cell>
          <cell r="M1786">
            <v>0.55000000000000004</v>
          </cell>
          <cell r="N1786">
            <v>285.01649999999995</v>
          </cell>
          <cell r="O1786">
            <v>6.25E-2</v>
          </cell>
          <cell r="P1786">
            <v>0</v>
          </cell>
          <cell r="Q1786">
            <v>0</v>
          </cell>
          <cell r="R1786">
            <v>285.07899999999995</v>
          </cell>
          <cell r="S1786">
            <v>1</v>
          </cell>
          <cell r="T1786">
            <v>2.64</v>
          </cell>
          <cell r="U1786">
            <v>752.61</v>
          </cell>
          <cell r="V1786">
            <v>-0.01</v>
          </cell>
          <cell r="X1786">
            <v>752.6</v>
          </cell>
          <cell r="Y1786">
            <v>0.31128693257314061</v>
          </cell>
          <cell r="Z1786" t="str">
            <v>new</v>
          </cell>
          <cell r="AA1786" t="str">
            <v/>
          </cell>
          <cell r="AB1786" t="str">
            <v>new</v>
          </cell>
          <cell r="AC1786">
            <v>752.6</v>
          </cell>
          <cell r="AD1786" t="str">
            <v>I</v>
          </cell>
          <cell r="AE1786" t="e">
            <v>#N/A</v>
          </cell>
          <cell r="AF1786" t="e">
            <v>#N/A</v>
          </cell>
          <cell r="AG1786">
            <v>1</v>
          </cell>
          <cell r="AH1786" t="e">
            <v>#N/A</v>
          </cell>
          <cell r="AI1786">
            <v>0</v>
          </cell>
          <cell r="AJ1786">
            <v>0</v>
          </cell>
          <cell r="AL1786" t="e">
            <v>#N/A</v>
          </cell>
          <cell r="AM1786" t="e">
            <v>#N/A</v>
          </cell>
          <cell r="AN1786" t="str">
            <v/>
          </cell>
          <cell r="AO1786" t="str">
            <v>x</v>
          </cell>
        </row>
        <row r="1787">
          <cell r="B1787" t="str">
            <v>SHKLB30EB50</v>
          </cell>
          <cell r="C1787" t="str">
            <v>Kerdi-Line (Perforated Design)</v>
          </cell>
          <cell r="D1787" t="str">
            <v>KLB30EB50</v>
          </cell>
          <cell r="E1787" t="str">
            <v>Length:  20"</v>
          </cell>
          <cell r="G1787" t="str">
            <v>EA</v>
          </cell>
          <cell r="J1787" t="str">
            <v>I</v>
          </cell>
          <cell r="K1787">
            <v>2.0299999999999998</v>
          </cell>
          <cell r="L1787">
            <v>275.77</v>
          </cell>
          <cell r="M1787">
            <v>0.55000000000000004</v>
          </cell>
          <cell r="N1787">
            <v>124.09649999999998</v>
          </cell>
          <cell r="O1787">
            <v>3.0300000000000001E-2</v>
          </cell>
          <cell r="P1787">
            <v>0</v>
          </cell>
          <cell r="Q1787">
            <v>0</v>
          </cell>
          <cell r="R1787">
            <v>124.12679999999997</v>
          </cell>
          <cell r="S1787">
            <v>1</v>
          </cell>
          <cell r="T1787">
            <v>2.64</v>
          </cell>
          <cell r="U1787">
            <v>327.69</v>
          </cell>
          <cell r="V1787">
            <v>1.0000000000005116E-2</v>
          </cell>
          <cell r="X1787">
            <v>327.7</v>
          </cell>
          <cell r="Y1787">
            <v>0.31130579521180701</v>
          </cell>
          <cell r="Z1787">
            <v>315.89999999999998</v>
          </cell>
          <cell r="AA1787">
            <v>3.6999999999999998E-2</v>
          </cell>
          <cell r="AB1787" t="str">
            <v>YES</v>
          </cell>
          <cell r="AC1787">
            <v>327.7</v>
          </cell>
          <cell r="AD1787" t="str">
            <v>I</v>
          </cell>
          <cell r="AE1787" t="e">
            <v>#N/A</v>
          </cell>
          <cell r="AF1787" t="e">
            <v>#N/A</v>
          </cell>
          <cell r="AG1787">
            <v>1</v>
          </cell>
          <cell r="AH1787" t="e">
            <v>#N/A</v>
          </cell>
          <cell r="AI1787">
            <v>0</v>
          </cell>
          <cell r="AJ1787">
            <v>0</v>
          </cell>
          <cell r="AL1787" t="e">
            <v>#N/A</v>
          </cell>
          <cell r="AM1787" t="e">
            <v>#N/A</v>
          </cell>
          <cell r="AN1787" t="str">
            <v/>
          </cell>
          <cell r="AO1787" t="str">
            <v>x</v>
          </cell>
        </row>
        <row r="1788">
          <cell r="B1788" t="str">
            <v>SHKLB30EB60</v>
          </cell>
          <cell r="C1788" t="str">
            <v>Kerdi-Line (Perforated Design)</v>
          </cell>
          <cell r="D1788" t="str">
            <v>KLB30EB60</v>
          </cell>
          <cell r="E1788" t="str">
            <v>Length:  24"</v>
          </cell>
          <cell r="G1788" t="str">
            <v>EA</v>
          </cell>
          <cell r="J1788" t="str">
            <v>I</v>
          </cell>
          <cell r="K1788">
            <v>2.29</v>
          </cell>
          <cell r="L1788">
            <v>282.54000000000002</v>
          </cell>
          <cell r="M1788">
            <v>0.55000000000000004</v>
          </cell>
          <cell r="N1788">
            <v>127.143</v>
          </cell>
          <cell r="O1788">
            <v>3.2899999999999999E-2</v>
          </cell>
          <cell r="P1788">
            <v>0</v>
          </cell>
          <cell r="Q1788">
            <v>0</v>
          </cell>
          <cell r="R1788">
            <v>127.1759</v>
          </cell>
          <cell r="S1788">
            <v>1</v>
          </cell>
          <cell r="T1788">
            <v>2.64</v>
          </cell>
          <cell r="U1788">
            <v>335.74</v>
          </cell>
          <cell r="V1788">
            <v>0.01</v>
          </cell>
          <cell r="X1788">
            <v>335.75</v>
          </cell>
          <cell r="Y1788">
            <v>0.31130630203750093</v>
          </cell>
          <cell r="Z1788">
            <v>322.35000000000002</v>
          </cell>
          <cell r="AA1788">
            <v>4.2000000000000003E-2</v>
          </cell>
          <cell r="AB1788" t="str">
            <v>YES</v>
          </cell>
          <cell r="AC1788">
            <v>335.75</v>
          </cell>
          <cell r="AD1788" t="str">
            <v>I</v>
          </cell>
          <cell r="AE1788" t="e">
            <v>#N/A</v>
          </cell>
          <cell r="AF1788" t="e">
            <v>#N/A</v>
          </cell>
          <cell r="AG1788">
            <v>1</v>
          </cell>
          <cell r="AH1788" t="e">
            <v>#N/A</v>
          </cell>
          <cell r="AI1788">
            <v>0</v>
          </cell>
          <cell r="AJ1788">
            <v>0</v>
          </cell>
          <cell r="AL1788" t="e">
            <v>#N/A</v>
          </cell>
          <cell r="AM1788" t="e">
            <v>#N/A</v>
          </cell>
          <cell r="AN1788" t="str">
            <v/>
          </cell>
          <cell r="AO1788" t="str">
            <v>x</v>
          </cell>
        </row>
        <row r="1789">
          <cell r="B1789" t="str">
            <v>SHKLB30EB70</v>
          </cell>
          <cell r="C1789" t="str">
            <v>Kerdi-Line (Perforated Design)</v>
          </cell>
          <cell r="D1789" t="str">
            <v>KLB30EB70</v>
          </cell>
          <cell r="E1789" t="str">
            <v>Length:  28"</v>
          </cell>
          <cell r="G1789" t="str">
            <v>EA</v>
          </cell>
          <cell r="J1789" t="str">
            <v>I</v>
          </cell>
          <cell r="K1789">
            <v>2.56</v>
          </cell>
          <cell r="L1789">
            <v>299.45999999999998</v>
          </cell>
          <cell r="M1789">
            <v>0.55000000000000004</v>
          </cell>
          <cell r="N1789">
            <v>134.75699999999998</v>
          </cell>
          <cell r="O1789">
            <v>3.56E-2</v>
          </cell>
          <cell r="P1789">
            <v>0</v>
          </cell>
          <cell r="Q1789">
            <v>0</v>
          </cell>
          <cell r="R1789">
            <v>134.79259999999996</v>
          </cell>
          <cell r="S1789">
            <v>1</v>
          </cell>
          <cell r="T1789">
            <v>2.64</v>
          </cell>
          <cell r="U1789">
            <v>355.85</v>
          </cell>
          <cell r="V1789">
            <v>0</v>
          </cell>
          <cell r="X1789">
            <v>355.85</v>
          </cell>
          <cell r="Y1789">
            <v>0.31128999706209232</v>
          </cell>
          <cell r="Z1789">
            <v>341.75</v>
          </cell>
          <cell r="AA1789">
            <v>4.1000000000000002E-2</v>
          </cell>
          <cell r="AB1789" t="str">
            <v>YES</v>
          </cell>
          <cell r="AC1789">
            <v>355.85</v>
          </cell>
          <cell r="AD1789" t="str">
            <v>I</v>
          </cell>
          <cell r="AE1789" t="e">
            <v>#N/A</v>
          </cell>
          <cell r="AF1789" t="e">
            <v>#N/A</v>
          </cell>
          <cell r="AG1789">
            <v>1</v>
          </cell>
          <cell r="AH1789" t="e">
            <v>#N/A</v>
          </cell>
          <cell r="AI1789">
            <v>0</v>
          </cell>
          <cell r="AJ1789">
            <v>0</v>
          </cell>
          <cell r="AL1789" t="e">
            <v>#N/A</v>
          </cell>
          <cell r="AM1789" t="e">
            <v>#N/A</v>
          </cell>
          <cell r="AN1789" t="str">
            <v/>
          </cell>
          <cell r="AO1789" t="str">
            <v>x</v>
          </cell>
        </row>
        <row r="1790">
          <cell r="B1790" t="str">
            <v>SHKLB30EB80</v>
          </cell>
          <cell r="C1790" t="str">
            <v>Kerdi-Line (Perforated Design)</v>
          </cell>
          <cell r="D1790" t="str">
            <v>KLB30EB80</v>
          </cell>
          <cell r="E1790" t="str">
            <v>Length:  32"</v>
          </cell>
          <cell r="G1790" t="str">
            <v>EA</v>
          </cell>
          <cell r="J1790" t="str">
            <v>I</v>
          </cell>
          <cell r="K1790">
            <v>2.78</v>
          </cell>
          <cell r="L1790">
            <v>305.72000000000003</v>
          </cell>
          <cell r="M1790">
            <v>0.55000000000000004</v>
          </cell>
          <cell r="N1790">
            <v>137.57400000000001</v>
          </cell>
          <cell r="O1790">
            <v>3.78E-2</v>
          </cell>
          <cell r="P1790">
            <v>0</v>
          </cell>
          <cell r="Q1790">
            <v>0</v>
          </cell>
          <cell r="R1790">
            <v>137.61180000000002</v>
          </cell>
          <cell r="S1790">
            <v>1</v>
          </cell>
          <cell r="T1790">
            <v>2.64</v>
          </cell>
          <cell r="U1790">
            <v>363.3</v>
          </cell>
          <cell r="V1790">
            <v>0</v>
          </cell>
          <cell r="X1790">
            <v>363.3</v>
          </cell>
          <cell r="Y1790">
            <v>0.3113039561594475</v>
          </cell>
          <cell r="Z1790">
            <v>348.05</v>
          </cell>
          <cell r="AA1790">
            <v>4.3999999999999997E-2</v>
          </cell>
          <cell r="AB1790" t="str">
            <v>YES</v>
          </cell>
          <cell r="AC1790">
            <v>363.3</v>
          </cell>
          <cell r="AD1790" t="str">
            <v>I</v>
          </cell>
          <cell r="AE1790" t="e">
            <v>#N/A</v>
          </cell>
          <cell r="AF1790" t="e">
            <v>#N/A</v>
          </cell>
          <cell r="AG1790">
            <v>1</v>
          </cell>
          <cell r="AH1790" t="e">
            <v>#N/A</v>
          </cell>
          <cell r="AI1790">
            <v>0</v>
          </cell>
          <cell r="AJ1790">
            <v>0</v>
          </cell>
          <cell r="AL1790" t="e">
            <v>#N/A</v>
          </cell>
          <cell r="AM1790" t="e">
            <v>#N/A</v>
          </cell>
          <cell r="AN1790" t="str">
            <v/>
          </cell>
          <cell r="AO1790" t="str">
            <v>x</v>
          </cell>
        </row>
        <row r="1791">
          <cell r="B1791" t="str">
            <v>SHKLB30EB90</v>
          </cell>
          <cell r="C1791" t="str">
            <v>Kerdi-Line (Perforated Design)</v>
          </cell>
          <cell r="D1791" t="str">
            <v>KLB30EB90</v>
          </cell>
          <cell r="E1791" t="str">
            <v>Length:  36"</v>
          </cell>
          <cell r="G1791" t="str">
            <v>EA</v>
          </cell>
          <cell r="J1791" t="str">
            <v>I</v>
          </cell>
          <cell r="K1791">
            <v>3.04</v>
          </cell>
          <cell r="L1791">
            <v>324.44</v>
          </cell>
          <cell r="M1791">
            <v>0.55000000000000004</v>
          </cell>
          <cell r="N1791">
            <v>145.99799999999999</v>
          </cell>
          <cell r="O1791">
            <v>4.0399999999999998E-2</v>
          </cell>
          <cell r="P1791">
            <v>0</v>
          </cell>
          <cell r="Q1791">
            <v>0</v>
          </cell>
          <cell r="R1791">
            <v>146.0384</v>
          </cell>
          <cell r="S1791">
            <v>1</v>
          </cell>
          <cell r="T1791">
            <v>2.64</v>
          </cell>
          <cell r="U1791">
            <v>385.54</v>
          </cell>
          <cell r="V1791">
            <v>0.01</v>
          </cell>
          <cell r="X1791">
            <v>385.55</v>
          </cell>
          <cell r="Y1791">
            <v>0.31131017083033696</v>
          </cell>
          <cell r="Z1791">
            <v>371.45</v>
          </cell>
          <cell r="AA1791">
            <v>3.7999999999999999E-2</v>
          </cell>
          <cell r="AB1791" t="str">
            <v>YES</v>
          </cell>
          <cell r="AC1791">
            <v>385.55</v>
          </cell>
          <cell r="AD1791" t="str">
            <v>I</v>
          </cell>
          <cell r="AE1791" t="e">
            <v>#N/A</v>
          </cell>
          <cell r="AF1791" t="e">
            <v>#N/A</v>
          </cell>
          <cell r="AG1791">
            <v>1</v>
          </cell>
          <cell r="AH1791" t="e">
            <v>#N/A</v>
          </cell>
          <cell r="AI1791">
            <v>0</v>
          </cell>
          <cell r="AJ1791">
            <v>0</v>
          </cell>
          <cell r="AL1791" t="e">
            <v>#N/A</v>
          </cell>
          <cell r="AM1791" t="e">
            <v>#N/A</v>
          </cell>
          <cell r="AN1791" t="str">
            <v/>
          </cell>
          <cell r="AO1791" t="str">
            <v>x</v>
          </cell>
        </row>
        <row r="1792">
          <cell r="B1792" t="str">
            <v>SHKLB30EB100</v>
          </cell>
          <cell r="C1792" t="str">
            <v>Kerdi-Line (Perforated Design)</v>
          </cell>
          <cell r="D1792" t="str">
            <v>KLB30EB100</v>
          </cell>
          <cell r="E1792" t="str">
            <v>Length:  40"</v>
          </cell>
          <cell r="G1792" t="str">
            <v>EA</v>
          </cell>
          <cell r="J1792" t="str">
            <v>I</v>
          </cell>
          <cell r="K1792">
            <v>3.51</v>
          </cell>
          <cell r="L1792">
            <v>334.55</v>
          </cell>
          <cell r="M1792">
            <v>0.55000000000000004</v>
          </cell>
          <cell r="N1792">
            <v>150.54749999999999</v>
          </cell>
          <cell r="O1792">
            <v>4.5100000000000001E-2</v>
          </cell>
          <cell r="P1792">
            <v>0</v>
          </cell>
          <cell r="Q1792">
            <v>0</v>
          </cell>
          <cell r="R1792">
            <v>150.59259999999998</v>
          </cell>
          <cell r="S1792">
            <v>1</v>
          </cell>
          <cell r="T1792">
            <v>2.64</v>
          </cell>
          <cell r="U1792">
            <v>397.56</v>
          </cell>
          <cell r="V1792">
            <v>-0.01</v>
          </cell>
          <cell r="X1792">
            <v>397.55</v>
          </cell>
          <cell r="Y1792">
            <v>0.31126970878448701</v>
          </cell>
          <cell r="Z1792">
            <v>380.65</v>
          </cell>
          <cell r="AA1792">
            <v>4.3999999999999997E-2</v>
          </cell>
          <cell r="AB1792" t="str">
            <v>YES</v>
          </cell>
          <cell r="AC1792">
            <v>397.55</v>
          </cell>
          <cell r="AD1792" t="str">
            <v>I</v>
          </cell>
          <cell r="AE1792" t="e">
            <v>#N/A</v>
          </cell>
          <cell r="AF1792" t="e">
            <v>#N/A</v>
          </cell>
          <cell r="AG1792">
            <v>1</v>
          </cell>
          <cell r="AH1792" t="e">
            <v>#N/A</v>
          </cell>
          <cell r="AI1792">
            <v>0</v>
          </cell>
          <cell r="AJ1792">
            <v>0</v>
          </cell>
          <cell r="AL1792" t="e">
            <v>#N/A</v>
          </cell>
          <cell r="AM1792" t="e">
            <v>#N/A</v>
          </cell>
          <cell r="AN1792" t="str">
            <v/>
          </cell>
          <cell r="AO1792" t="str">
            <v>x</v>
          </cell>
        </row>
        <row r="1793">
          <cell r="B1793" t="str">
            <v>SHKLB30EB110</v>
          </cell>
          <cell r="C1793" t="str">
            <v>Kerdi-Line (Perforated Design)</v>
          </cell>
          <cell r="D1793" t="str">
            <v>KLB30EB110</v>
          </cell>
          <cell r="E1793" t="str">
            <v>Length:  44"</v>
          </cell>
          <cell r="G1793" t="str">
            <v>EA</v>
          </cell>
          <cell r="J1793" t="str">
            <v>I</v>
          </cell>
          <cell r="K1793">
            <v>3.77</v>
          </cell>
          <cell r="L1793">
            <v>347.15</v>
          </cell>
          <cell r="M1793">
            <v>0.55000000000000004</v>
          </cell>
          <cell r="N1793">
            <v>156.21749999999997</v>
          </cell>
          <cell r="O1793">
            <v>4.7700000000000006E-2</v>
          </cell>
          <cell r="P1793">
            <v>0</v>
          </cell>
          <cell r="Q1793">
            <v>0</v>
          </cell>
          <cell r="R1793">
            <v>156.26519999999996</v>
          </cell>
          <cell r="S1793">
            <v>1</v>
          </cell>
          <cell r="T1793">
            <v>2.64</v>
          </cell>
          <cell r="U1793">
            <v>412.54</v>
          </cell>
          <cell r="V1793">
            <v>0.01</v>
          </cell>
          <cell r="X1793">
            <v>412.55</v>
          </cell>
          <cell r="Y1793">
            <v>0.31131124601976645</v>
          </cell>
          <cell r="Z1793">
            <v>395.75</v>
          </cell>
          <cell r="AA1793">
            <v>4.2000000000000003E-2</v>
          </cell>
          <cell r="AB1793" t="str">
            <v>YES</v>
          </cell>
          <cell r="AC1793">
            <v>412.55</v>
          </cell>
          <cell r="AD1793" t="str">
            <v>I</v>
          </cell>
          <cell r="AE1793" t="e">
            <v>#N/A</v>
          </cell>
          <cell r="AF1793" t="e">
            <v>#N/A</v>
          </cell>
          <cell r="AG1793">
            <v>1</v>
          </cell>
          <cell r="AH1793" t="e">
            <v>#N/A</v>
          </cell>
          <cell r="AI1793">
            <v>0</v>
          </cell>
          <cell r="AJ1793">
            <v>0</v>
          </cell>
          <cell r="AL1793" t="e">
            <v>#N/A</v>
          </cell>
          <cell r="AM1793" t="e">
            <v>#N/A</v>
          </cell>
          <cell r="AN1793" t="str">
            <v/>
          </cell>
          <cell r="AO1793" t="str">
            <v>x</v>
          </cell>
        </row>
        <row r="1794">
          <cell r="B1794" t="str">
            <v>SHKLB30EB120</v>
          </cell>
          <cell r="C1794" t="str">
            <v>Kerdi-Line (Perforated Design)</v>
          </cell>
          <cell r="D1794" t="str">
            <v>KLB30EB120</v>
          </cell>
          <cell r="E1794" t="str">
            <v>Length:  48"</v>
          </cell>
          <cell r="G1794" t="str">
            <v>EA</v>
          </cell>
          <cell r="J1794" t="str">
            <v>I</v>
          </cell>
          <cell r="K1794">
            <v>4.03</v>
          </cell>
          <cell r="L1794">
            <v>353.4</v>
          </cell>
          <cell r="M1794">
            <v>0.55000000000000004</v>
          </cell>
          <cell r="N1794">
            <v>159.02999999999997</v>
          </cell>
          <cell r="O1794">
            <v>5.0300000000000004E-2</v>
          </cell>
          <cell r="P1794">
            <v>0</v>
          </cell>
          <cell r="Q1794">
            <v>0</v>
          </cell>
          <cell r="R1794">
            <v>159.08029999999997</v>
          </cell>
          <cell r="S1794">
            <v>1</v>
          </cell>
          <cell r="T1794">
            <v>2.64</v>
          </cell>
          <cell r="U1794">
            <v>419.97</v>
          </cell>
          <cell r="V1794">
            <v>3.0000000000001137E-2</v>
          </cell>
          <cell r="X1794">
            <v>420</v>
          </cell>
          <cell r="Y1794">
            <v>0.31134069264069286</v>
          </cell>
          <cell r="Z1794">
            <v>401.2</v>
          </cell>
          <cell r="AA1794">
            <v>4.7E-2</v>
          </cell>
          <cell r="AB1794" t="str">
            <v>YES</v>
          </cell>
          <cell r="AC1794">
            <v>420</v>
          </cell>
          <cell r="AD1794" t="str">
            <v>I</v>
          </cell>
          <cell r="AE1794" t="e">
            <v>#N/A</v>
          </cell>
          <cell r="AF1794" t="e">
            <v>#N/A</v>
          </cell>
          <cell r="AG1794">
            <v>1</v>
          </cell>
          <cell r="AH1794" t="e">
            <v>#N/A</v>
          </cell>
          <cell r="AI1794">
            <v>0</v>
          </cell>
          <cell r="AJ1794">
            <v>0</v>
          </cell>
          <cell r="AL1794" t="e">
            <v>#N/A</v>
          </cell>
          <cell r="AM1794" t="e">
            <v>#N/A</v>
          </cell>
          <cell r="AN1794" t="str">
            <v/>
          </cell>
          <cell r="AO1794" t="str">
            <v>x</v>
          </cell>
        </row>
        <row r="1795">
          <cell r="B1795" t="str">
            <v>SHKLDRE50</v>
          </cell>
          <cell r="C1795" t="str">
            <v>Kerdi-Line (Frameless Tileable Design)</v>
          </cell>
          <cell r="D1795" t="str">
            <v>KLDRE50</v>
          </cell>
          <cell r="E1795" t="str">
            <v>Length:  20"</v>
          </cell>
          <cell r="G1795" t="str">
            <v>EA</v>
          </cell>
          <cell r="I1795" t="str">
            <v>a</v>
          </cell>
          <cell r="J1795" t="str">
            <v>I</v>
          </cell>
          <cell r="K1795">
            <v>1.81</v>
          </cell>
          <cell r="L1795">
            <v>143.94999999999999</v>
          </cell>
          <cell r="M1795">
            <v>0.55000000000000004</v>
          </cell>
          <cell r="N1795">
            <v>64.777499999999989</v>
          </cell>
          <cell r="O1795">
            <v>2.81E-2</v>
          </cell>
          <cell r="P1795">
            <v>0</v>
          </cell>
          <cell r="Q1795">
            <v>0</v>
          </cell>
          <cell r="R1795">
            <v>64.805599999999984</v>
          </cell>
          <cell r="S1795">
            <v>1</v>
          </cell>
          <cell r="T1795">
            <v>2.64</v>
          </cell>
          <cell r="U1795">
            <v>171.09</v>
          </cell>
          <cell r="V1795">
            <v>1.0000000000005116E-2</v>
          </cell>
          <cell r="X1795">
            <v>171.1</v>
          </cell>
          <cell r="Y1795">
            <v>0.31134796238244533</v>
          </cell>
          <cell r="Z1795">
            <v>171.1</v>
          </cell>
          <cell r="AA1795" t="str">
            <v/>
          </cell>
          <cell r="AB1795" t="str">
            <v/>
          </cell>
          <cell r="AC1795">
            <v>171.1</v>
          </cell>
          <cell r="AD1795" t="str">
            <v>I</v>
          </cell>
          <cell r="AE1795" t="e">
            <v>#N/A</v>
          </cell>
          <cell r="AF1795" t="e">
            <v>#N/A</v>
          </cell>
          <cell r="AG1795">
            <v>1</v>
          </cell>
          <cell r="AH1795" t="e">
            <v>#N/A</v>
          </cell>
          <cell r="AI1795">
            <v>0</v>
          </cell>
          <cell r="AJ1795">
            <v>0</v>
          </cell>
          <cell r="AL1795" t="e">
            <v>#N/A</v>
          </cell>
          <cell r="AM1795" t="e">
            <v>#N/A</v>
          </cell>
          <cell r="AN1795" t="str">
            <v/>
          </cell>
          <cell r="AO1795" t="str">
            <v>x</v>
          </cell>
        </row>
        <row r="1796">
          <cell r="B1796" t="str">
            <v>SHKLDRE60</v>
          </cell>
          <cell r="C1796" t="str">
            <v>Kerdi-Line (Frameless Tileable Design)</v>
          </cell>
          <cell r="D1796" t="str">
            <v>KLDRE60</v>
          </cell>
          <cell r="E1796" t="str">
            <v>Length:  24"</v>
          </cell>
          <cell r="G1796" t="str">
            <v>EA</v>
          </cell>
          <cell r="I1796" t="str">
            <v>a</v>
          </cell>
          <cell r="J1796" t="str">
            <v>I</v>
          </cell>
          <cell r="K1796">
            <v>1.96</v>
          </cell>
          <cell r="L1796">
            <v>150.94999999999999</v>
          </cell>
          <cell r="M1796">
            <v>0.55000000000000004</v>
          </cell>
          <cell r="N1796">
            <v>67.927499999999995</v>
          </cell>
          <cell r="O1796">
            <v>2.9600000000000001E-2</v>
          </cell>
          <cell r="P1796">
            <v>0</v>
          </cell>
          <cell r="Q1796">
            <v>0</v>
          </cell>
          <cell r="R1796">
            <v>67.957099999999997</v>
          </cell>
          <cell r="S1796">
            <v>1</v>
          </cell>
          <cell r="T1796">
            <v>2.64</v>
          </cell>
          <cell r="U1796">
            <v>179.41</v>
          </cell>
          <cell r="V1796">
            <v>-0.01</v>
          </cell>
          <cell r="X1796">
            <v>179.4</v>
          </cell>
          <cell r="Y1796">
            <v>0.3112688760514849</v>
          </cell>
          <cell r="Z1796">
            <v>179.4</v>
          </cell>
          <cell r="AA1796" t="str">
            <v/>
          </cell>
          <cell r="AB1796" t="str">
            <v/>
          </cell>
          <cell r="AC1796">
            <v>179.4</v>
          </cell>
          <cell r="AD1796" t="str">
            <v>I</v>
          </cell>
          <cell r="AE1796" t="e">
            <v>#N/A</v>
          </cell>
          <cell r="AF1796" t="e">
            <v>#N/A</v>
          </cell>
          <cell r="AG1796">
            <v>1</v>
          </cell>
          <cell r="AH1796" t="e">
            <v>#N/A</v>
          </cell>
          <cell r="AI1796">
            <v>0</v>
          </cell>
          <cell r="AJ1796">
            <v>0</v>
          </cell>
          <cell r="AL1796" t="e">
            <v>#N/A</v>
          </cell>
          <cell r="AM1796" t="e">
            <v>#N/A</v>
          </cell>
          <cell r="AN1796" t="str">
            <v/>
          </cell>
          <cell r="AO1796" t="str">
            <v>x</v>
          </cell>
        </row>
        <row r="1797">
          <cell r="B1797" t="str">
            <v>SHKLDRE70</v>
          </cell>
          <cell r="C1797" t="str">
            <v>Kerdi-Line (Frameless Tileable Design)</v>
          </cell>
          <cell r="D1797" t="str">
            <v>KLDRE70</v>
          </cell>
          <cell r="E1797" t="str">
            <v>Length:  28"</v>
          </cell>
          <cell r="G1797" t="str">
            <v>EA</v>
          </cell>
          <cell r="I1797" t="str">
            <v>a</v>
          </cell>
          <cell r="J1797" t="str">
            <v>I</v>
          </cell>
          <cell r="K1797">
            <v>2.12</v>
          </cell>
          <cell r="L1797">
            <v>157.94999999999999</v>
          </cell>
          <cell r="M1797">
            <v>0.55000000000000004</v>
          </cell>
          <cell r="N1797">
            <v>71.077499999999986</v>
          </cell>
          <cell r="O1797">
            <v>3.1199999999999999E-2</v>
          </cell>
          <cell r="P1797">
            <v>0</v>
          </cell>
          <cell r="Q1797">
            <v>0</v>
          </cell>
          <cell r="R1797">
            <v>71.108699999999985</v>
          </cell>
          <cell r="S1797">
            <v>1</v>
          </cell>
          <cell r="T1797">
            <v>2.64</v>
          </cell>
          <cell r="U1797">
            <v>187.73</v>
          </cell>
          <cell r="V1797">
            <v>0.02</v>
          </cell>
          <cell r="X1797">
            <v>187.75</v>
          </cell>
          <cell r="Y1797">
            <v>0.31137925190654903</v>
          </cell>
          <cell r="Z1797">
            <v>187.75</v>
          </cell>
          <cell r="AA1797" t="str">
            <v/>
          </cell>
          <cell r="AB1797" t="str">
            <v/>
          </cell>
          <cell r="AC1797">
            <v>187.75</v>
          </cell>
          <cell r="AD1797" t="str">
            <v>I</v>
          </cell>
          <cell r="AE1797" t="e">
            <v>#N/A</v>
          </cell>
          <cell r="AF1797" t="e">
            <v>#N/A</v>
          </cell>
          <cell r="AG1797">
            <v>1</v>
          </cell>
          <cell r="AH1797" t="e">
            <v>#N/A</v>
          </cell>
          <cell r="AI1797">
            <v>0</v>
          </cell>
          <cell r="AJ1797">
            <v>0</v>
          </cell>
          <cell r="AL1797" t="e">
            <v>#N/A</v>
          </cell>
          <cell r="AM1797" t="e">
            <v>#N/A</v>
          </cell>
          <cell r="AN1797" t="str">
            <v/>
          </cell>
          <cell r="AO1797" t="str">
            <v>x</v>
          </cell>
        </row>
        <row r="1798">
          <cell r="B1798" t="str">
            <v>SHKLDRE80</v>
          </cell>
          <cell r="C1798" t="str">
            <v>Kerdi-Line (Frameless Tileable Design)</v>
          </cell>
          <cell r="D1798" t="str">
            <v>KLDRE80</v>
          </cell>
          <cell r="E1798" t="str">
            <v>Length:  32"</v>
          </cell>
          <cell r="G1798" t="str">
            <v>EA</v>
          </cell>
          <cell r="I1798" t="str">
            <v>a</v>
          </cell>
          <cell r="J1798" t="str">
            <v>I</v>
          </cell>
          <cell r="K1798">
            <v>2.2799999999999998</v>
          </cell>
          <cell r="L1798">
            <v>164.95</v>
          </cell>
          <cell r="M1798">
            <v>0.55000000000000004</v>
          </cell>
          <cell r="N1798">
            <v>74.227499999999992</v>
          </cell>
          <cell r="O1798">
            <v>3.2799999999999996E-2</v>
          </cell>
          <cell r="P1798">
            <v>0</v>
          </cell>
          <cell r="Q1798">
            <v>0</v>
          </cell>
          <cell r="R1798">
            <v>74.260299999999987</v>
          </cell>
          <cell r="S1798">
            <v>1</v>
          </cell>
          <cell r="T1798">
            <v>2.64</v>
          </cell>
          <cell r="U1798">
            <v>196.05</v>
          </cell>
          <cell r="V1798">
            <v>0</v>
          </cell>
          <cell r="X1798">
            <v>196.05</v>
          </cell>
          <cell r="Y1798">
            <v>0.31130463008045278</v>
          </cell>
          <cell r="Z1798">
            <v>196.05</v>
          </cell>
          <cell r="AA1798" t="str">
            <v/>
          </cell>
          <cell r="AB1798" t="str">
            <v/>
          </cell>
          <cell r="AC1798">
            <v>196.05</v>
          </cell>
          <cell r="AD1798" t="str">
            <v>I</v>
          </cell>
          <cell r="AE1798" t="e">
            <v>#N/A</v>
          </cell>
          <cell r="AF1798" t="e">
            <v>#N/A</v>
          </cell>
          <cell r="AG1798">
            <v>1</v>
          </cell>
          <cell r="AH1798" t="e">
            <v>#N/A</v>
          </cell>
          <cell r="AI1798">
            <v>0</v>
          </cell>
          <cell r="AJ1798">
            <v>0</v>
          </cell>
          <cell r="AL1798" t="e">
            <v>#N/A</v>
          </cell>
          <cell r="AM1798" t="e">
            <v>#N/A</v>
          </cell>
          <cell r="AN1798" t="str">
            <v/>
          </cell>
          <cell r="AO1798" t="str">
            <v>x</v>
          </cell>
        </row>
        <row r="1799">
          <cell r="B1799" t="str">
            <v>SHKLDRE90</v>
          </cell>
          <cell r="C1799" t="str">
            <v>Kerdi-Line (Frameless Tileable Design)</v>
          </cell>
          <cell r="D1799" t="str">
            <v>KLDRE90</v>
          </cell>
          <cell r="E1799" t="str">
            <v>Length:  36"</v>
          </cell>
          <cell r="G1799" t="str">
            <v>EA</v>
          </cell>
          <cell r="I1799" t="str">
            <v>a</v>
          </cell>
          <cell r="J1799" t="str">
            <v>I</v>
          </cell>
          <cell r="K1799">
            <v>2.65</v>
          </cell>
          <cell r="L1799">
            <v>176.85</v>
          </cell>
          <cell r="M1799">
            <v>0.55000000000000004</v>
          </cell>
          <cell r="N1799">
            <v>79.582499999999996</v>
          </cell>
          <cell r="O1799">
            <v>3.6499999999999998E-2</v>
          </cell>
          <cell r="P1799">
            <v>0</v>
          </cell>
          <cell r="Q1799">
            <v>0</v>
          </cell>
          <cell r="R1799">
            <v>79.619</v>
          </cell>
          <cell r="S1799">
            <v>1</v>
          </cell>
          <cell r="T1799">
            <v>2.64</v>
          </cell>
          <cell r="U1799">
            <v>210.19</v>
          </cell>
          <cell r="V1799">
            <v>1.0000000000005116E-2</v>
          </cell>
          <cell r="X1799">
            <v>210.2</v>
          </cell>
          <cell r="Y1799">
            <v>0.31131390018164518</v>
          </cell>
          <cell r="Z1799">
            <v>210.3</v>
          </cell>
          <cell r="AA1799">
            <v>0</v>
          </cell>
          <cell r="AB1799" t="str">
            <v>YES</v>
          </cell>
          <cell r="AC1799">
            <v>210.2</v>
          </cell>
          <cell r="AD1799" t="str">
            <v>I</v>
          </cell>
          <cell r="AE1799" t="e">
            <v>#N/A</v>
          </cell>
          <cell r="AF1799" t="e">
            <v>#N/A</v>
          </cell>
          <cell r="AG1799">
            <v>1</v>
          </cell>
          <cell r="AH1799" t="e">
            <v>#N/A</v>
          </cell>
          <cell r="AI1799">
            <v>0</v>
          </cell>
          <cell r="AJ1799">
            <v>0</v>
          </cell>
          <cell r="AL1799" t="e">
            <v>#N/A</v>
          </cell>
          <cell r="AM1799" t="e">
            <v>#N/A</v>
          </cell>
          <cell r="AN1799" t="str">
            <v/>
          </cell>
          <cell r="AO1799" t="str">
            <v>x</v>
          </cell>
        </row>
        <row r="1800">
          <cell r="B1800" t="str">
            <v>SHKLDRE100</v>
          </cell>
          <cell r="C1800" t="str">
            <v>Kerdi-Line (Frameless Tileable Design)</v>
          </cell>
          <cell r="D1800" t="str">
            <v>KLDRE100</v>
          </cell>
          <cell r="E1800" t="str">
            <v>Length:  40"</v>
          </cell>
          <cell r="G1800" t="str">
            <v>EA</v>
          </cell>
          <cell r="I1800" t="str">
            <v>a</v>
          </cell>
          <cell r="J1800" t="str">
            <v>I</v>
          </cell>
          <cell r="K1800">
            <v>2.97</v>
          </cell>
          <cell r="L1800">
            <v>196.7</v>
          </cell>
          <cell r="M1800">
            <v>0.55000000000000004</v>
          </cell>
          <cell r="N1800">
            <v>88.514999999999986</v>
          </cell>
          <cell r="O1800">
            <v>3.9700000000000006E-2</v>
          </cell>
          <cell r="P1800">
            <v>0</v>
          </cell>
          <cell r="Q1800">
            <v>0</v>
          </cell>
          <cell r="R1800">
            <v>88.554699999999983</v>
          </cell>
          <cell r="S1800">
            <v>1</v>
          </cell>
          <cell r="T1800">
            <v>2.64</v>
          </cell>
          <cell r="U1800">
            <v>233.78</v>
          </cell>
          <cell r="V1800">
            <v>2.0000000000003126E-2</v>
          </cell>
          <cell r="X1800">
            <v>233.8</v>
          </cell>
          <cell r="Y1800">
            <v>0.31134069523291097</v>
          </cell>
          <cell r="Z1800">
            <v>233.8</v>
          </cell>
          <cell r="AA1800" t="str">
            <v/>
          </cell>
          <cell r="AB1800" t="str">
            <v/>
          </cell>
          <cell r="AC1800">
            <v>233.8</v>
          </cell>
          <cell r="AD1800" t="str">
            <v>I</v>
          </cell>
          <cell r="AE1800" t="e">
            <v>#N/A</v>
          </cell>
          <cell r="AF1800" t="e">
            <v>#N/A</v>
          </cell>
          <cell r="AG1800">
            <v>1</v>
          </cell>
          <cell r="AH1800" t="e">
            <v>#N/A</v>
          </cell>
          <cell r="AI1800">
            <v>0</v>
          </cell>
          <cell r="AJ1800">
            <v>0</v>
          </cell>
          <cell r="AL1800" t="e">
            <v>#N/A</v>
          </cell>
          <cell r="AM1800" t="e">
            <v>#N/A</v>
          </cell>
          <cell r="AN1800" t="str">
            <v/>
          </cell>
          <cell r="AO1800" t="str">
            <v>x</v>
          </cell>
        </row>
        <row r="1801">
          <cell r="B1801" t="str">
            <v>SHKLDRE110</v>
          </cell>
          <cell r="C1801" t="str">
            <v>Kerdi-Line (Frameless Tileable Design)</v>
          </cell>
          <cell r="D1801" t="str">
            <v>KLDRE110</v>
          </cell>
          <cell r="E1801" t="str">
            <v>Length:  44"</v>
          </cell>
          <cell r="G1801" t="str">
            <v>EA</v>
          </cell>
          <cell r="I1801" t="str">
            <v>a</v>
          </cell>
          <cell r="J1801" t="str">
            <v>I</v>
          </cell>
          <cell r="K1801">
            <v>3.12</v>
          </cell>
          <cell r="L1801">
            <v>203.65</v>
          </cell>
          <cell r="M1801">
            <v>0.55000000000000004</v>
          </cell>
          <cell r="N1801">
            <v>91.642499999999998</v>
          </cell>
          <cell r="O1801">
            <v>4.1200000000000001E-2</v>
          </cell>
          <cell r="P1801">
            <v>0</v>
          </cell>
          <cell r="Q1801">
            <v>0</v>
          </cell>
          <cell r="R1801">
            <v>91.683700000000002</v>
          </cell>
          <cell r="S1801">
            <v>1</v>
          </cell>
          <cell r="T1801">
            <v>2.64</v>
          </cell>
          <cell r="U1801">
            <v>242.04</v>
          </cell>
          <cell r="V1801">
            <v>0.01</v>
          </cell>
          <cell r="X1801">
            <v>242.05</v>
          </cell>
          <cell r="Y1801">
            <v>0.31130908339749502</v>
          </cell>
          <cell r="Z1801">
            <v>242.05</v>
          </cell>
          <cell r="AA1801" t="str">
            <v/>
          </cell>
          <cell r="AB1801" t="str">
            <v/>
          </cell>
          <cell r="AC1801">
            <v>242.05</v>
          </cell>
          <cell r="AD1801" t="str">
            <v>I</v>
          </cell>
          <cell r="AE1801" t="e">
            <v>#N/A</v>
          </cell>
          <cell r="AF1801" t="e">
            <v>#N/A</v>
          </cell>
          <cell r="AG1801">
            <v>1</v>
          </cell>
          <cell r="AH1801" t="e">
            <v>#N/A</v>
          </cell>
          <cell r="AI1801">
            <v>0</v>
          </cell>
          <cell r="AJ1801">
            <v>0</v>
          </cell>
          <cell r="AL1801" t="e">
            <v>#N/A</v>
          </cell>
          <cell r="AM1801" t="e">
            <v>#N/A</v>
          </cell>
          <cell r="AN1801" t="str">
            <v/>
          </cell>
          <cell r="AO1801" t="str">
            <v>x</v>
          </cell>
        </row>
        <row r="1802">
          <cell r="B1802" t="str">
            <v>SHKLDRE120</v>
          </cell>
          <cell r="C1802" t="str">
            <v>Kerdi-Line (Frameless Tileable Design)</v>
          </cell>
          <cell r="D1802" t="str">
            <v>KLDRE120</v>
          </cell>
          <cell r="E1802" t="str">
            <v>Length:  48"</v>
          </cell>
          <cell r="G1802" t="str">
            <v>EA</v>
          </cell>
          <cell r="I1802" t="str">
            <v>a</v>
          </cell>
          <cell r="J1802" t="str">
            <v>I</v>
          </cell>
          <cell r="K1802">
            <v>3.43</v>
          </cell>
          <cell r="L1802">
            <v>210.6</v>
          </cell>
          <cell r="M1802">
            <v>0.55000000000000004</v>
          </cell>
          <cell r="N1802">
            <v>94.769999999999982</v>
          </cell>
          <cell r="O1802">
            <v>4.4300000000000006E-2</v>
          </cell>
          <cell r="P1802">
            <v>0</v>
          </cell>
          <cell r="Q1802">
            <v>0</v>
          </cell>
          <cell r="R1802">
            <v>94.814299999999989</v>
          </cell>
          <cell r="S1802">
            <v>1</v>
          </cell>
          <cell r="T1802">
            <v>2.64</v>
          </cell>
          <cell r="U1802">
            <v>250.31</v>
          </cell>
          <cell r="V1802">
            <v>-0.01</v>
          </cell>
          <cell r="X1802">
            <v>250.3</v>
          </cell>
          <cell r="Y1802">
            <v>0.31126793302582373</v>
          </cell>
          <cell r="Z1802">
            <v>250.3</v>
          </cell>
          <cell r="AA1802" t="str">
            <v/>
          </cell>
          <cell r="AB1802" t="str">
            <v/>
          </cell>
          <cell r="AC1802">
            <v>250.3</v>
          </cell>
          <cell r="AD1802" t="str">
            <v>I</v>
          </cell>
          <cell r="AE1802" t="e">
            <v>#N/A</v>
          </cell>
          <cell r="AF1802" t="e">
            <v>#N/A</v>
          </cell>
          <cell r="AG1802">
            <v>1</v>
          </cell>
          <cell r="AH1802" t="e">
            <v>#N/A</v>
          </cell>
          <cell r="AI1802">
            <v>0</v>
          </cell>
          <cell r="AJ1802">
            <v>0</v>
          </cell>
          <cell r="AL1802" t="e">
            <v>#N/A</v>
          </cell>
          <cell r="AM1802" t="e">
            <v>#N/A</v>
          </cell>
          <cell r="AN1802" t="str">
            <v/>
          </cell>
          <cell r="AO1802" t="str">
            <v>x</v>
          </cell>
        </row>
        <row r="1803">
          <cell r="B1803" t="str">
            <v>SHKLDRE130</v>
          </cell>
          <cell r="C1803" t="str">
            <v>Kerdi-Line (Frameless Tileable Design)</v>
          </cell>
          <cell r="D1803" t="str">
            <v>KLDRE130</v>
          </cell>
          <cell r="E1803" t="str">
            <v>Length:  52"</v>
          </cell>
          <cell r="G1803" t="str">
            <v>EA</v>
          </cell>
          <cell r="I1803" t="str">
            <v>a</v>
          </cell>
          <cell r="J1803" t="str">
            <v>I</v>
          </cell>
          <cell r="K1803">
            <v>3.73</v>
          </cell>
          <cell r="L1803">
            <v>253.96</v>
          </cell>
          <cell r="M1803">
            <v>0.55000000000000004</v>
          </cell>
          <cell r="N1803">
            <v>114.282</v>
          </cell>
          <cell r="O1803">
            <v>4.7300000000000002E-2</v>
          </cell>
          <cell r="P1803">
            <v>0</v>
          </cell>
          <cell r="Q1803">
            <v>0</v>
          </cell>
          <cell r="R1803">
            <v>114.3293</v>
          </cell>
          <cell r="S1803">
            <v>1</v>
          </cell>
          <cell r="T1803">
            <v>2.64</v>
          </cell>
          <cell r="U1803">
            <v>301.83</v>
          </cell>
          <cell r="V1803">
            <v>0.02</v>
          </cell>
          <cell r="X1803">
            <v>301.85000000000002</v>
          </cell>
          <cell r="Y1803">
            <v>0.31134187660939361</v>
          </cell>
          <cell r="Z1803" t="str">
            <v>new</v>
          </cell>
          <cell r="AA1803" t="str">
            <v/>
          </cell>
          <cell r="AB1803" t="str">
            <v>new</v>
          </cell>
          <cell r="AC1803">
            <v>301.85000000000002</v>
          </cell>
          <cell r="AD1803" t="str">
            <v>I</v>
          </cell>
          <cell r="AE1803" t="e">
            <v>#N/A</v>
          </cell>
          <cell r="AF1803" t="e">
            <v>#N/A</v>
          </cell>
          <cell r="AG1803">
            <v>1</v>
          </cell>
          <cell r="AH1803" t="e">
            <v>#N/A</v>
          </cell>
          <cell r="AI1803">
            <v>0</v>
          </cell>
          <cell r="AJ1803">
            <v>0</v>
          </cell>
          <cell r="AL1803" t="e">
            <v>#N/A</v>
          </cell>
          <cell r="AM1803" t="e">
            <v>#N/A</v>
          </cell>
          <cell r="AN1803" t="str">
            <v/>
          </cell>
          <cell r="AO1803" t="str">
            <v>x</v>
          </cell>
        </row>
        <row r="1804">
          <cell r="B1804" t="str">
            <v>SHKLDRE140</v>
          </cell>
          <cell r="C1804" t="str">
            <v>Kerdi-Line (Frameless Tileable Design)</v>
          </cell>
          <cell r="D1804" t="str">
            <v>KLDRE140</v>
          </cell>
          <cell r="E1804" t="str">
            <v>Length:  56"</v>
          </cell>
          <cell r="G1804" t="str">
            <v>EA</v>
          </cell>
          <cell r="I1804" t="str">
            <v>a</v>
          </cell>
          <cell r="J1804" t="str">
            <v>I</v>
          </cell>
          <cell r="K1804">
            <v>4.03</v>
          </cell>
          <cell r="L1804">
            <v>256.13</v>
          </cell>
          <cell r="M1804">
            <v>0.55000000000000004</v>
          </cell>
          <cell r="N1804">
            <v>115.25849999999998</v>
          </cell>
          <cell r="O1804">
            <v>5.0300000000000004E-2</v>
          </cell>
          <cell r="P1804">
            <v>0</v>
          </cell>
          <cell r="Q1804">
            <v>0</v>
          </cell>
          <cell r="R1804">
            <v>115.30879999999998</v>
          </cell>
          <cell r="S1804">
            <v>1</v>
          </cell>
          <cell r="T1804">
            <v>2.64</v>
          </cell>
          <cell r="U1804">
            <v>304.42</v>
          </cell>
          <cell r="V1804">
            <v>0.03</v>
          </cell>
          <cell r="X1804">
            <v>304.45</v>
          </cell>
          <cell r="Y1804">
            <v>0.31137341554815712</v>
          </cell>
          <cell r="Z1804" t="str">
            <v>new</v>
          </cell>
          <cell r="AA1804" t="str">
            <v/>
          </cell>
          <cell r="AB1804" t="str">
            <v>new</v>
          </cell>
          <cell r="AC1804">
            <v>304.45</v>
          </cell>
          <cell r="AD1804" t="str">
            <v>I</v>
          </cell>
          <cell r="AE1804" t="e">
            <v>#N/A</v>
          </cell>
          <cell r="AF1804" t="e">
            <v>#N/A</v>
          </cell>
          <cell r="AG1804">
            <v>1</v>
          </cell>
          <cell r="AH1804" t="e">
            <v>#N/A</v>
          </cell>
          <cell r="AI1804">
            <v>0</v>
          </cell>
          <cell r="AJ1804">
            <v>0</v>
          </cell>
          <cell r="AL1804" t="e">
            <v>#N/A</v>
          </cell>
          <cell r="AM1804" t="e">
            <v>#N/A</v>
          </cell>
          <cell r="AN1804" t="str">
            <v/>
          </cell>
          <cell r="AO1804" t="str">
            <v>x</v>
          </cell>
        </row>
        <row r="1805">
          <cell r="B1805" t="str">
            <v>SHKLDRE150</v>
          </cell>
          <cell r="C1805" t="str">
            <v>Kerdi-Line (Frameless Tileable Design)</v>
          </cell>
          <cell r="D1805" t="str">
            <v>KLDRE150</v>
          </cell>
          <cell r="E1805" t="str">
            <v>Length:  60"</v>
          </cell>
          <cell r="G1805" t="str">
            <v>EA</v>
          </cell>
          <cell r="I1805" t="str">
            <v>a</v>
          </cell>
          <cell r="J1805" t="str">
            <v>I</v>
          </cell>
          <cell r="K1805">
            <v>4.33</v>
          </cell>
          <cell r="L1805">
            <v>258.76</v>
          </cell>
          <cell r="M1805">
            <v>0.55000000000000004</v>
          </cell>
          <cell r="N1805">
            <v>116.44199999999998</v>
          </cell>
          <cell r="O1805">
            <v>5.33E-2</v>
          </cell>
          <cell r="P1805">
            <v>0</v>
          </cell>
          <cell r="Q1805">
            <v>0</v>
          </cell>
          <cell r="R1805">
            <v>116.49529999999997</v>
          </cell>
          <cell r="S1805">
            <v>1</v>
          </cell>
          <cell r="T1805">
            <v>2.64</v>
          </cell>
          <cell r="U1805">
            <v>307.55</v>
          </cell>
          <cell r="V1805">
            <v>0</v>
          </cell>
          <cell r="X1805">
            <v>307.55</v>
          </cell>
          <cell r="Y1805">
            <v>0.3113001581413225</v>
          </cell>
          <cell r="Z1805" t="str">
            <v>new</v>
          </cell>
          <cell r="AA1805" t="str">
            <v/>
          </cell>
          <cell r="AB1805" t="str">
            <v>new</v>
          </cell>
          <cell r="AC1805">
            <v>307.55</v>
          </cell>
          <cell r="AD1805" t="str">
            <v>I</v>
          </cell>
          <cell r="AE1805" t="e">
            <v>#N/A</v>
          </cell>
          <cell r="AF1805" t="e">
            <v>#N/A</v>
          </cell>
          <cell r="AG1805">
            <v>1</v>
          </cell>
          <cell r="AH1805" t="e">
            <v>#N/A</v>
          </cell>
          <cell r="AI1805">
            <v>0</v>
          </cell>
          <cell r="AJ1805">
            <v>0</v>
          </cell>
          <cell r="AL1805" t="e">
            <v>#N/A</v>
          </cell>
          <cell r="AM1805" t="e">
            <v>#N/A</v>
          </cell>
          <cell r="AN1805" t="str">
            <v/>
          </cell>
          <cell r="AO1805" t="str">
            <v>x</v>
          </cell>
        </row>
        <row r="1806">
          <cell r="B1806" t="str">
            <v>SHKLDRE160</v>
          </cell>
          <cell r="C1806" t="str">
            <v>Kerdi-Line (Frameless Tileable Design)</v>
          </cell>
          <cell r="D1806" t="str">
            <v>KLDRE160</v>
          </cell>
          <cell r="E1806" t="str">
            <v>Length:  64"</v>
          </cell>
          <cell r="G1806" t="str">
            <v>EA</v>
          </cell>
          <cell r="I1806" t="str">
            <v>a</v>
          </cell>
          <cell r="J1806" t="str">
            <v>I</v>
          </cell>
          <cell r="K1806">
            <v>4.63</v>
          </cell>
          <cell r="L1806">
            <v>284.22000000000003</v>
          </cell>
          <cell r="M1806">
            <v>0.55000000000000004</v>
          </cell>
          <cell r="N1806">
            <v>127.899</v>
          </cell>
          <cell r="O1806">
            <v>5.6300000000000003E-2</v>
          </cell>
          <cell r="P1806">
            <v>0</v>
          </cell>
          <cell r="Q1806">
            <v>0</v>
          </cell>
          <cell r="R1806">
            <v>127.95529999999999</v>
          </cell>
          <cell r="S1806">
            <v>1</v>
          </cell>
          <cell r="T1806">
            <v>2.64</v>
          </cell>
          <cell r="U1806">
            <v>337.8</v>
          </cell>
          <cell r="V1806">
            <v>0</v>
          </cell>
          <cell r="X1806">
            <v>337.8</v>
          </cell>
          <cell r="Y1806">
            <v>0.31129070455891072</v>
          </cell>
          <cell r="Z1806" t="str">
            <v>new</v>
          </cell>
          <cell r="AA1806" t="str">
            <v/>
          </cell>
          <cell r="AB1806" t="str">
            <v>new</v>
          </cell>
          <cell r="AC1806">
            <v>337.8</v>
          </cell>
          <cell r="AD1806" t="str">
            <v>I</v>
          </cell>
          <cell r="AE1806" t="e">
            <v>#N/A</v>
          </cell>
          <cell r="AF1806" t="e">
            <v>#N/A</v>
          </cell>
          <cell r="AG1806">
            <v>1</v>
          </cell>
          <cell r="AH1806" t="e">
            <v>#N/A</v>
          </cell>
          <cell r="AI1806">
            <v>0</v>
          </cell>
          <cell r="AJ1806">
            <v>0</v>
          </cell>
          <cell r="AL1806" t="e">
            <v>#N/A</v>
          </cell>
          <cell r="AM1806" t="e">
            <v>#N/A</v>
          </cell>
          <cell r="AN1806" t="str">
            <v/>
          </cell>
          <cell r="AO1806" t="str">
            <v>x</v>
          </cell>
        </row>
        <row r="1807">
          <cell r="B1807" t="str">
            <v>SHKLDRE170</v>
          </cell>
          <cell r="C1807" t="str">
            <v>Kerdi-Line (Frameless Tileable Design)</v>
          </cell>
          <cell r="D1807" t="str">
            <v>KLDRE170</v>
          </cell>
          <cell r="E1807" t="str">
            <v>Length:  68"</v>
          </cell>
          <cell r="G1807" t="str">
            <v>EA</v>
          </cell>
          <cell r="I1807" t="str">
            <v>a</v>
          </cell>
          <cell r="J1807" t="str">
            <v>I</v>
          </cell>
          <cell r="K1807">
            <v>4.93</v>
          </cell>
          <cell r="L1807">
            <v>287.02</v>
          </cell>
          <cell r="M1807">
            <v>0.55000000000000004</v>
          </cell>
          <cell r="N1807">
            <v>129.15899999999999</v>
          </cell>
          <cell r="O1807">
            <v>5.9299999999999999E-2</v>
          </cell>
          <cell r="P1807">
            <v>0</v>
          </cell>
          <cell r="Q1807">
            <v>0</v>
          </cell>
          <cell r="R1807">
            <v>129.2183</v>
          </cell>
          <cell r="S1807">
            <v>1</v>
          </cell>
          <cell r="T1807">
            <v>2.64</v>
          </cell>
          <cell r="U1807">
            <v>341.14</v>
          </cell>
          <cell r="V1807">
            <v>0.01</v>
          </cell>
          <cell r="X1807">
            <v>341.15</v>
          </cell>
          <cell r="Y1807">
            <v>0.31132239883815432</v>
          </cell>
          <cell r="Z1807" t="str">
            <v>new</v>
          </cell>
          <cell r="AA1807" t="str">
            <v/>
          </cell>
          <cell r="AB1807" t="str">
            <v>new</v>
          </cell>
          <cell r="AC1807">
            <v>341.15</v>
          </cell>
          <cell r="AD1807" t="str">
            <v>I</v>
          </cell>
          <cell r="AE1807" t="e">
            <v>#N/A</v>
          </cell>
          <cell r="AF1807" t="e">
            <v>#N/A</v>
          </cell>
          <cell r="AG1807">
            <v>1</v>
          </cell>
          <cell r="AH1807" t="e">
            <v>#N/A</v>
          </cell>
          <cell r="AI1807">
            <v>0</v>
          </cell>
          <cell r="AJ1807">
            <v>0</v>
          </cell>
          <cell r="AL1807" t="e">
            <v>#N/A</v>
          </cell>
          <cell r="AM1807" t="e">
            <v>#N/A</v>
          </cell>
          <cell r="AN1807" t="str">
            <v/>
          </cell>
          <cell r="AO1807" t="str">
            <v>x</v>
          </cell>
        </row>
        <row r="1808">
          <cell r="B1808" t="str">
            <v>SHKLDRE180</v>
          </cell>
          <cell r="C1808" t="str">
            <v>Kerdi-Line (Frameless Tileable Design)</v>
          </cell>
          <cell r="D1808" t="str">
            <v>KLDRE180</v>
          </cell>
          <cell r="E1808" t="str">
            <v>Length:  72"</v>
          </cell>
          <cell r="G1808" t="str">
            <v>EA</v>
          </cell>
          <cell r="I1808" t="str">
            <v>a</v>
          </cell>
          <cell r="J1808" t="str">
            <v>I</v>
          </cell>
          <cell r="K1808">
            <v>5.23</v>
          </cell>
          <cell r="L1808">
            <v>289.38</v>
          </cell>
          <cell r="M1808">
            <v>0.55000000000000004</v>
          </cell>
          <cell r="N1808">
            <v>130.22099999999998</v>
          </cell>
          <cell r="O1808">
            <v>6.2300000000000008E-2</v>
          </cell>
          <cell r="P1808">
            <v>0</v>
          </cell>
          <cell r="Q1808">
            <v>0</v>
          </cell>
          <cell r="R1808">
            <v>130.28329999999997</v>
          </cell>
          <cell r="S1808">
            <v>1</v>
          </cell>
          <cell r="T1808">
            <v>2.64</v>
          </cell>
          <cell r="U1808">
            <v>343.95</v>
          </cell>
          <cell r="V1808">
            <v>0</v>
          </cell>
          <cell r="X1808">
            <v>343.95</v>
          </cell>
          <cell r="Y1808">
            <v>0.31129894672851521</v>
          </cell>
          <cell r="Z1808" t="str">
            <v>new</v>
          </cell>
          <cell r="AA1808" t="str">
            <v/>
          </cell>
          <cell r="AB1808" t="str">
            <v>new</v>
          </cell>
          <cell r="AC1808">
            <v>343.95</v>
          </cell>
          <cell r="AD1808" t="str">
            <v>I</v>
          </cell>
          <cell r="AE1808" t="e">
            <v>#N/A</v>
          </cell>
          <cell r="AF1808" t="e">
            <v>#N/A</v>
          </cell>
          <cell r="AG1808">
            <v>1</v>
          </cell>
          <cell r="AH1808" t="e">
            <v>#N/A</v>
          </cell>
          <cell r="AI1808">
            <v>0</v>
          </cell>
          <cell r="AJ1808">
            <v>0</v>
          </cell>
          <cell r="AL1808" t="e">
            <v>#N/A</v>
          </cell>
          <cell r="AM1808" t="e">
            <v>#N/A</v>
          </cell>
          <cell r="AN1808" t="str">
            <v/>
          </cell>
          <cell r="AO1808" t="str">
            <v>x</v>
          </cell>
        </row>
        <row r="1809">
          <cell r="B1809" t="str">
            <v>SHKLDROE70</v>
          </cell>
          <cell r="C1809" t="str">
            <v>Kerdi-Line (Frameless Tileable Design; Offset)</v>
          </cell>
          <cell r="D1809" t="str">
            <v>KLDROE70</v>
          </cell>
          <cell r="E1809" t="str">
            <v>Length:  28"</v>
          </cell>
          <cell r="G1809" t="str">
            <v>EA</v>
          </cell>
          <cell r="I1809" t="str">
            <v>a</v>
          </cell>
          <cell r="J1809" t="str">
            <v>I</v>
          </cell>
          <cell r="K1809">
            <v>2.12</v>
          </cell>
          <cell r="L1809">
            <v>157.94999999999999</v>
          </cell>
          <cell r="M1809">
            <v>0.55000000000000004</v>
          </cell>
          <cell r="N1809">
            <v>71.077499999999986</v>
          </cell>
          <cell r="O1809">
            <v>3.1199999999999999E-2</v>
          </cell>
          <cell r="P1809">
            <v>0</v>
          </cell>
          <cell r="Q1809">
            <v>0</v>
          </cell>
          <cell r="R1809">
            <v>71.108699999999985</v>
          </cell>
          <cell r="S1809">
            <v>1</v>
          </cell>
          <cell r="T1809">
            <v>2.64</v>
          </cell>
          <cell r="U1809">
            <v>187.73</v>
          </cell>
          <cell r="V1809">
            <v>0.02</v>
          </cell>
          <cell r="X1809">
            <v>187.75</v>
          </cell>
          <cell r="Y1809">
            <v>0.31137925190654903</v>
          </cell>
          <cell r="Z1809" t="str">
            <v>new</v>
          </cell>
          <cell r="AA1809" t="str">
            <v/>
          </cell>
          <cell r="AB1809" t="str">
            <v>new</v>
          </cell>
          <cell r="AC1809">
            <v>187.75</v>
          </cell>
          <cell r="AD1809" t="str">
            <v>I</v>
          </cell>
          <cell r="AE1809" t="e">
            <v>#N/A</v>
          </cell>
          <cell r="AF1809" t="e">
            <v>#N/A</v>
          </cell>
          <cell r="AG1809">
            <v>1</v>
          </cell>
          <cell r="AH1809" t="e">
            <v>#N/A</v>
          </cell>
          <cell r="AI1809">
            <v>0</v>
          </cell>
          <cell r="AJ1809">
            <v>0</v>
          </cell>
          <cell r="AL1809" t="e">
            <v>#N/A</v>
          </cell>
          <cell r="AM1809" t="e">
            <v>#N/A</v>
          </cell>
          <cell r="AN1809" t="str">
            <v/>
          </cell>
          <cell r="AO1809" t="str">
            <v>x</v>
          </cell>
        </row>
        <row r="1810">
          <cell r="B1810" t="str">
            <v>SHKLDROE80</v>
          </cell>
          <cell r="C1810" t="str">
            <v>Kerdi-Line (Frameless Tileable Design; Offset)</v>
          </cell>
          <cell r="D1810" t="str">
            <v>KLDROE80</v>
          </cell>
          <cell r="E1810" t="str">
            <v>Length:  32"</v>
          </cell>
          <cell r="G1810" t="str">
            <v>EA</v>
          </cell>
          <cell r="I1810" t="str">
            <v>a</v>
          </cell>
          <cell r="J1810" t="str">
            <v>I</v>
          </cell>
          <cell r="K1810">
            <v>2.2799999999999998</v>
          </cell>
          <cell r="L1810">
            <v>164.95</v>
          </cell>
          <cell r="M1810">
            <v>0.55000000000000004</v>
          </cell>
          <cell r="N1810">
            <v>74.227499999999992</v>
          </cell>
          <cell r="O1810">
            <v>3.2799999999999996E-2</v>
          </cell>
          <cell r="P1810">
            <v>0</v>
          </cell>
          <cell r="Q1810">
            <v>0</v>
          </cell>
          <cell r="R1810">
            <v>74.260299999999987</v>
          </cell>
          <cell r="S1810">
            <v>1</v>
          </cell>
          <cell r="T1810">
            <v>2.64</v>
          </cell>
          <cell r="U1810">
            <v>196.05</v>
          </cell>
          <cell r="V1810">
            <v>0</v>
          </cell>
          <cell r="X1810">
            <v>196.05</v>
          </cell>
          <cell r="Y1810">
            <v>0.31130463008045278</v>
          </cell>
          <cell r="Z1810" t="str">
            <v>new</v>
          </cell>
          <cell r="AA1810" t="str">
            <v/>
          </cell>
          <cell r="AB1810" t="str">
            <v>new</v>
          </cell>
          <cell r="AC1810">
            <v>196.05</v>
          </cell>
          <cell r="AD1810" t="str">
            <v>I</v>
          </cell>
          <cell r="AE1810" t="e">
            <v>#N/A</v>
          </cell>
          <cell r="AF1810" t="e">
            <v>#N/A</v>
          </cell>
          <cell r="AG1810">
            <v>1</v>
          </cell>
          <cell r="AH1810" t="e">
            <v>#N/A</v>
          </cell>
          <cell r="AI1810">
            <v>0</v>
          </cell>
          <cell r="AJ1810">
            <v>0</v>
          </cell>
          <cell r="AL1810" t="e">
            <v>#N/A</v>
          </cell>
          <cell r="AM1810" t="e">
            <v>#N/A</v>
          </cell>
          <cell r="AN1810" t="str">
            <v/>
          </cell>
          <cell r="AO1810" t="str">
            <v>x</v>
          </cell>
        </row>
        <row r="1811">
          <cell r="B1811" t="str">
            <v>SHKLDROE90</v>
          </cell>
          <cell r="C1811" t="str">
            <v>Kerdi-Line (Frameless Tileable Design; Offset)</v>
          </cell>
          <cell r="D1811" t="str">
            <v>KLDROE90</v>
          </cell>
          <cell r="E1811" t="str">
            <v>Length:  36"</v>
          </cell>
          <cell r="G1811" t="str">
            <v>EA</v>
          </cell>
          <cell r="I1811" t="str">
            <v>a</v>
          </cell>
          <cell r="J1811" t="str">
            <v>I</v>
          </cell>
          <cell r="K1811">
            <v>2.65</v>
          </cell>
          <cell r="L1811">
            <v>176.85</v>
          </cell>
          <cell r="M1811">
            <v>0.55000000000000004</v>
          </cell>
          <cell r="N1811">
            <v>79.582499999999996</v>
          </cell>
          <cell r="O1811">
            <v>3.6499999999999998E-2</v>
          </cell>
          <cell r="P1811">
            <v>0</v>
          </cell>
          <cell r="Q1811">
            <v>0</v>
          </cell>
          <cell r="R1811">
            <v>79.619</v>
          </cell>
          <cell r="S1811">
            <v>1</v>
          </cell>
          <cell r="T1811">
            <v>2.64</v>
          </cell>
          <cell r="U1811">
            <v>210.19</v>
          </cell>
          <cell r="V1811">
            <v>1.0000000000005116E-2</v>
          </cell>
          <cell r="X1811">
            <v>210.2</v>
          </cell>
          <cell r="Y1811">
            <v>0.31131390018164518</v>
          </cell>
          <cell r="Z1811" t="str">
            <v>new</v>
          </cell>
          <cell r="AA1811" t="str">
            <v/>
          </cell>
          <cell r="AB1811" t="str">
            <v>new</v>
          </cell>
          <cell r="AC1811">
            <v>210.2</v>
          </cell>
          <cell r="AD1811" t="str">
            <v>I</v>
          </cell>
          <cell r="AE1811" t="e">
            <v>#N/A</v>
          </cell>
          <cell r="AF1811" t="e">
            <v>#N/A</v>
          </cell>
          <cell r="AG1811">
            <v>1</v>
          </cell>
          <cell r="AH1811" t="e">
            <v>#N/A</v>
          </cell>
          <cell r="AI1811">
            <v>0</v>
          </cell>
          <cell r="AJ1811">
            <v>0</v>
          </cell>
          <cell r="AL1811" t="e">
            <v>#N/A</v>
          </cell>
          <cell r="AM1811" t="e">
            <v>#N/A</v>
          </cell>
          <cell r="AN1811" t="str">
            <v/>
          </cell>
          <cell r="AO1811" t="str">
            <v>x</v>
          </cell>
        </row>
        <row r="1812">
          <cell r="B1812" t="str">
            <v>SHKLDROE100</v>
          </cell>
          <cell r="C1812" t="str">
            <v>Kerdi-Line (Frameless Tileable Design; Offset)</v>
          </cell>
          <cell r="D1812" t="str">
            <v>KLDROE100</v>
          </cell>
          <cell r="E1812" t="str">
            <v>Length:  40"</v>
          </cell>
          <cell r="G1812" t="str">
            <v>EA</v>
          </cell>
          <cell r="I1812" t="str">
            <v>a</v>
          </cell>
          <cell r="J1812" t="str">
            <v>I</v>
          </cell>
          <cell r="K1812">
            <v>2.97</v>
          </cell>
          <cell r="L1812">
            <v>196.7</v>
          </cell>
          <cell r="M1812">
            <v>0.55000000000000004</v>
          </cell>
          <cell r="N1812">
            <v>88.514999999999986</v>
          </cell>
          <cell r="O1812">
            <v>3.9700000000000006E-2</v>
          </cell>
          <cell r="P1812">
            <v>0</v>
          </cell>
          <cell r="Q1812">
            <v>0</v>
          </cell>
          <cell r="R1812">
            <v>88.554699999999983</v>
          </cell>
          <cell r="S1812">
            <v>1</v>
          </cell>
          <cell r="T1812">
            <v>2.64</v>
          </cell>
          <cell r="U1812">
            <v>233.78</v>
          </cell>
          <cell r="V1812">
            <v>2.0000000000003126E-2</v>
          </cell>
          <cell r="X1812">
            <v>233.8</v>
          </cell>
          <cell r="Y1812">
            <v>0.31134069523291097</v>
          </cell>
          <cell r="Z1812" t="str">
            <v>new</v>
          </cell>
          <cell r="AA1812" t="str">
            <v/>
          </cell>
          <cell r="AB1812" t="str">
            <v>new</v>
          </cell>
          <cell r="AC1812">
            <v>233.8</v>
          </cell>
          <cell r="AD1812" t="str">
            <v>I</v>
          </cell>
          <cell r="AE1812" t="e">
            <v>#N/A</v>
          </cell>
          <cell r="AF1812" t="e">
            <v>#N/A</v>
          </cell>
          <cell r="AG1812">
            <v>1</v>
          </cell>
          <cell r="AH1812" t="e">
            <v>#N/A</v>
          </cell>
          <cell r="AI1812">
            <v>0</v>
          </cell>
          <cell r="AJ1812">
            <v>0</v>
          </cell>
          <cell r="AL1812" t="e">
            <v>#N/A</v>
          </cell>
          <cell r="AM1812" t="e">
            <v>#N/A</v>
          </cell>
          <cell r="AN1812" t="str">
            <v/>
          </cell>
          <cell r="AO1812" t="str">
            <v>x</v>
          </cell>
        </row>
        <row r="1813">
          <cell r="B1813" t="str">
            <v>SHKLDROE110</v>
          </cell>
          <cell r="C1813" t="str">
            <v>Kerdi-Line (Frameless Tileable Design; Offset)</v>
          </cell>
          <cell r="D1813" t="str">
            <v>KLDROE110</v>
          </cell>
          <cell r="E1813" t="str">
            <v>Length:  44"</v>
          </cell>
          <cell r="G1813" t="str">
            <v>EA</v>
          </cell>
          <cell r="I1813" t="str">
            <v>a</v>
          </cell>
          <cell r="J1813" t="str">
            <v>I</v>
          </cell>
          <cell r="K1813">
            <v>3.12</v>
          </cell>
          <cell r="L1813">
            <v>203.65</v>
          </cell>
          <cell r="M1813">
            <v>0.55000000000000004</v>
          </cell>
          <cell r="N1813">
            <v>91.642499999999998</v>
          </cell>
          <cell r="O1813">
            <v>4.1200000000000001E-2</v>
          </cell>
          <cell r="P1813">
            <v>0</v>
          </cell>
          <cell r="Q1813">
            <v>0</v>
          </cell>
          <cell r="R1813">
            <v>91.683700000000002</v>
          </cell>
          <cell r="S1813">
            <v>1</v>
          </cell>
          <cell r="T1813">
            <v>2.64</v>
          </cell>
          <cell r="U1813">
            <v>242.04</v>
          </cell>
          <cell r="V1813">
            <v>0.01</v>
          </cell>
          <cell r="X1813">
            <v>242.05</v>
          </cell>
          <cell r="Y1813">
            <v>0.31130908339749502</v>
          </cell>
          <cell r="Z1813" t="str">
            <v>new</v>
          </cell>
          <cell r="AA1813" t="str">
            <v/>
          </cell>
          <cell r="AB1813" t="str">
            <v>new</v>
          </cell>
          <cell r="AC1813">
            <v>242.05</v>
          </cell>
          <cell r="AD1813" t="str">
            <v>I</v>
          </cell>
          <cell r="AE1813" t="e">
            <v>#N/A</v>
          </cell>
          <cell r="AF1813" t="e">
            <v>#N/A</v>
          </cell>
          <cell r="AG1813">
            <v>1</v>
          </cell>
          <cell r="AH1813" t="e">
            <v>#N/A</v>
          </cell>
          <cell r="AI1813">
            <v>0</v>
          </cell>
          <cell r="AJ1813">
            <v>0</v>
          </cell>
          <cell r="AL1813" t="e">
            <v>#N/A</v>
          </cell>
          <cell r="AM1813" t="e">
            <v>#N/A</v>
          </cell>
          <cell r="AN1813" t="str">
            <v/>
          </cell>
          <cell r="AO1813" t="str">
            <v>x</v>
          </cell>
        </row>
        <row r="1814">
          <cell r="B1814" t="str">
            <v>SHKLDROE120</v>
          </cell>
          <cell r="C1814" t="str">
            <v>Kerdi-Line (Frameless Tileable Design; Offset)</v>
          </cell>
          <cell r="D1814" t="str">
            <v>KLDROE120</v>
          </cell>
          <cell r="E1814" t="str">
            <v>Length:  48"</v>
          </cell>
          <cell r="G1814" t="str">
            <v>EA</v>
          </cell>
          <cell r="I1814" t="str">
            <v>a</v>
          </cell>
          <cell r="J1814" t="str">
            <v>I</v>
          </cell>
          <cell r="K1814">
            <v>3.43</v>
          </cell>
          <cell r="L1814">
            <v>210.6</v>
          </cell>
          <cell r="M1814">
            <v>0.55000000000000004</v>
          </cell>
          <cell r="N1814">
            <v>94.769999999999982</v>
          </cell>
          <cell r="O1814">
            <v>4.4300000000000006E-2</v>
          </cell>
          <cell r="P1814">
            <v>0</v>
          </cell>
          <cell r="Q1814">
            <v>0</v>
          </cell>
          <cell r="R1814">
            <v>94.814299999999989</v>
          </cell>
          <cell r="S1814">
            <v>1</v>
          </cell>
          <cell r="T1814">
            <v>2.64</v>
          </cell>
          <cell r="U1814">
            <v>250.31</v>
          </cell>
          <cell r="V1814">
            <v>-0.01</v>
          </cell>
          <cell r="X1814">
            <v>250.3</v>
          </cell>
          <cell r="Y1814">
            <v>0.31126793302582373</v>
          </cell>
          <cell r="Z1814" t="str">
            <v>new</v>
          </cell>
          <cell r="AA1814" t="str">
            <v/>
          </cell>
          <cell r="AB1814" t="str">
            <v>new</v>
          </cell>
          <cell r="AC1814">
            <v>250.3</v>
          </cell>
          <cell r="AD1814" t="str">
            <v>I</v>
          </cell>
          <cell r="AE1814" t="e">
            <v>#N/A</v>
          </cell>
          <cell r="AF1814" t="e">
            <v>#N/A</v>
          </cell>
          <cell r="AG1814">
            <v>1</v>
          </cell>
          <cell r="AH1814" t="e">
            <v>#N/A</v>
          </cell>
          <cell r="AI1814">
            <v>0</v>
          </cell>
          <cell r="AJ1814">
            <v>0</v>
          </cell>
          <cell r="AL1814" t="e">
            <v>#N/A</v>
          </cell>
          <cell r="AM1814" t="e">
            <v>#N/A</v>
          </cell>
          <cell r="AN1814" t="str">
            <v/>
          </cell>
          <cell r="AO1814" t="str">
            <v>x</v>
          </cell>
        </row>
        <row r="1815">
          <cell r="B1815" t="str">
            <v>SHKLBL19EB50</v>
          </cell>
          <cell r="C1815" t="str">
            <v>Kerdi-Line (Perforated Design w/Locking Mechanism)</v>
          </cell>
          <cell r="D1815" t="str">
            <v>KLBL19EB50</v>
          </cell>
          <cell r="E1815" t="str">
            <v>Length:  20"</v>
          </cell>
          <cell r="G1815" t="str">
            <v>EA</v>
          </cell>
          <cell r="J1815" t="str">
            <v>I</v>
          </cell>
          <cell r="K1815">
            <v>1.98</v>
          </cell>
          <cell r="L1815">
            <v>296.63</v>
          </cell>
          <cell r="M1815">
            <v>0.55000000000000004</v>
          </cell>
          <cell r="N1815">
            <v>133.48349999999999</v>
          </cell>
          <cell r="O1815">
            <v>2.98E-2</v>
          </cell>
          <cell r="P1815">
            <v>0</v>
          </cell>
          <cell r="Q1815">
            <v>0</v>
          </cell>
          <cell r="R1815">
            <v>133.51329999999999</v>
          </cell>
          <cell r="S1815">
            <v>1</v>
          </cell>
          <cell r="T1815">
            <v>2.64</v>
          </cell>
          <cell r="U1815">
            <v>352.48</v>
          </cell>
          <cell r="V1815">
            <v>2.0000000000003126E-2</v>
          </cell>
          <cell r="X1815">
            <v>352.5</v>
          </cell>
          <cell r="Y1815">
            <v>0.31134339136041278</v>
          </cell>
          <cell r="Z1815" t="str">
            <v>new</v>
          </cell>
          <cell r="AA1815" t="str">
            <v/>
          </cell>
          <cell r="AB1815" t="str">
            <v>new</v>
          </cell>
          <cell r="AC1815">
            <v>352.5</v>
          </cell>
          <cell r="AD1815" t="str">
            <v>I</v>
          </cell>
          <cell r="AE1815" t="e">
            <v>#N/A</v>
          </cell>
          <cell r="AF1815" t="e">
            <v>#N/A</v>
          </cell>
          <cell r="AG1815">
            <v>1</v>
          </cell>
          <cell r="AH1815" t="e">
            <v>#N/A</v>
          </cell>
          <cell r="AI1815">
            <v>0</v>
          </cell>
          <cell r="AJ1815">
            <v>0</v>
          </cell>
          <cell r="AL1815" t="e">
            <v>#N/A</v>
          </cell>
          <cell r="AM1815" t="e">
            <v>#N/A</v>
          </cell>
          <cell r="AN1815" t="str">
            <v/>
          </cell>
          <cell r="AO1815" t="str">
            <v>x</v>
          </cell>
        </row>
        <row r="1816">
          <cell r="B1816" t="str">
            <v>SHKLBL19EB60</v>
          </cell>
          <cell r="C1816" t="str">
            <v>Kerdi-Line (Perforated Design w/Locking Mechanism)</v>
          </cell>
          <cell r="D1816" t="str">
            <v>KLBL19EB60</v>
          </cell>
          <cell r="E1816" t="str">
            <v>Length:  24"</v>
          </cell>
          <cell r="G1816" t="str">
            <v>EA</v>
          </cell>
          <cell r="J1816" t="str">
            <v>I</v>
          </cell>
          <cell r="K1816">
            <v>2.16</v>
          </cell>
          <cell r="L1816">
            <v>300.51</v>
          </cell>
          <cell r="M1816">
            <v>0.55000000000000004</v>
          </cell>
          <cell r="N1816">
            <v>135.22949999999997</v>
          </cell>
          <cell r="O1816">
            <v>3.1600000000000003E-2</v>
          </cell>
          <cell r="P1816">
            <v>0</v>
          </cell>
          <cell r="Q1816">
            <v>0</v>
          </cell>
          <cell r="R1816">
            <v>135.26109999999997</v>
          </cell>
          <cell r="S1816">
            <v>1</v>
          </cell>
          <cell r="T1816">
            <v>2.64</v>
          </cell>
          <cell r="U1816">
            <v>357.09</v>
          </cell>
          <cell r="V1816">
            <v>1.0000000000005116E-2</v>
          </cell>
          <cell r="X1816">
            <v>357.1</v>
          </cell>
          <cell r="Y1816">
            <v>0.31131539421094195</v>
          </cell>
          <cell r="Z1816" t="str">
            <v>new</v>
          </cell>
          <cell r="AA1816" t="str">
            <v/>
          </cell>
          <cell r="AB1816" t="str">
            <v>new</v>
          </cell>
          <cell r="AC1816">
            <v>357.1</v>
          </cell>
          <cell r="AD1816" t="str">
            <v>I</v>
          </cell>
          <cell r="AE1816" t="e">
            <v>#N/A</v>
          </cell>
          <cell r="AF1816" t="e">
            <v>#N/A</v>
          </cell>
          <cell r="AG1816">
            <v>1</v>
          </cell>
          <cell r="AH1816" t="e">
            <v>#N/A</v>
          </cell>
          <cell r="AI1816">
            <v>0</v>
          </cell>
          <cell r="AJ1816">
            <v>0</v>
          </cell>
          <cell r="AL1816" t="e">
            <v>#N/A</v>
          </cell>
          <cell r="AM1816" t="e">
            <v>#N/A</v>
          </cell>
          <cell r="AN1816" t="str">
            <v/>
          </cell>
          <cell r="AO1816" t="str">
            <v>x</v>
          </cell>
        </row>
        <row r="1817">
          <cell r="B1817" t="str">
            <v>SHKLBL19EB70</v>
          </cell>
          <cell r="C1817" t="str">
            <v>Kerdi-Line (Perforated Design w/Locking Mechanism)</v>
          </cell>
          <cell r="D1817" t="str">
            <v>KLBL19EB70</v>
          </cell>
          <cell r="E1817" t="str">
            <v>Length:  28"</v>
          </cell>
          <cell r="G1817" t="str">
            <v>EA</v>
          </cell>
          <cell r="J1817" t="str">
            <v>I</v>
          </cell>
          <cell r="K1817">
            <v>2.38</v>
          </cell>
          <cell r="L1817">
            <v>315.08</v>
          </cell>
          <cell r="M1817">
            <v>0.55000000000000004</v>
          </cell>
          <cell r="N1817">
            <v>141.78599999999997</v>
          </cell>
          <cell r="O1817">
            <v>3.3799999999999997E-2</v>
          </cell>
          <cell r="P1817">
            <v>0</v>
          </cell>
          <cell r="Q1817">
            <v>0</v>
          </cell>
          <cell r="R1817">
            <v>141.81979999999999</v>
          </cell>
          <cell r="S1817">
            <v>1</v>
          </cell>
          <cell r="T1817">
            <v>2.64</v>
          </cell>
          <cell r="U1817">
            <v>374.4</v>
          </cell>
          <cell r="V1817">
            <v>0</v>
          </cell>
          <cell r="X1817">
            <v>374.4</v>
          </cell>
          <cell r="Y1817">
            <v>0.31128690753690763</v>
          </cell>
          <cell r="Z1817" t="str">
            <v>new</v>
          </cell>
          <cell r="AA1817" t="str">
            <v/>
          </cell>
          <cell r="AB1817" t="str">
            <v>new</v>
          </cell>
          <cell r="AC1817">
            <v>374.4</v>
          </cell>
          <cell r="AD1817" t="str">
            <v>I</v>
          </cell>
          <cell r="AE1817" t="e">
            <v>#N/A</v>
          </cell>
          <cell r="AF1817" t="e">
            <v>#N/A</v>
          </cell>
          <cell r="AG1817">
            <v>1</v>
          </cell>
          <cell r="AH1817" t="e">
            <v>#N/A</v>
          </cell>
          <cell r="AI1817">
            <v>0</v>
          </cell>
          <cell r="AJ1817">
            <v>0</v>
          </cell>
          <cell r="AL1817" t="e">
            <v>#N/A</v>
          </cell>
          <cell r="AM1817" t="e">
            <v>#N/A</v>
          </cell>
          <cell r="AN1817" t="str">
            <v/>
          </cell>
          <cell r="AO1817" t="str">
            <v>x</v>
          </cell>
        </row>
        <row r="1818">
          <cell r="B1818" t="str">
            <v>SHKLBL19EB80</v>
          </cell>
          <cell r="C1818" t="str">
            <v>Kerdi-Line (Perforated Design w/Locking Mechanism)</v>
          </cell>
          <cell r="D1818" t="str">
            <v>KLBL19EB80</v>
          </cell>
          <cell r="E1818" t="str">
            <v>Length:  32"</v>
          </cell>
          <cell r="G1818" t="str">
            <v>EA</v>
          </cell>
          <cell r="J1818" t="str">
            <v>I</v>
          </cell>
          <cell r="K1818">
            <v>2.65</v>
          </cell>
          <cell r="L1818">
            <v>319.43</v>
          </cell>
          <cell r="M1818">
            <v>0.55000000000000004</v>
          </cell>
          <cell r="N1818">
            <v>143.74349999999998</v>
          </cell>
          <cell r="O1818">
            <v>3.6499999999999998E-2</v>
          </cell>
          <cell r="P1818">
            <v>0</v>
          </cell>
          <cell r="Q1818">
            <v>0</v>
          </cell>
          <cell r="R1818">
            <v>143.77999999999997</v>
          </cell>
          <cell r="S1818">
            <v>1</v>
          </cell>
          <cell r="T1818">
            <v>2.64</v>
          </cell>
          <cell r="U1818">
            <v>379.58</v>
          </cell>
          <cell r="V1818">
            <v>2.0000000000003126E-2</v>
          </cell>
          <cell r="X1818">
            <v>379.6</v>
          </cell>
          <cell r="Y1818">
            <v>0.31133250311332528</v>
          </cell>
          <cell r="Z1818" t="str">
            <v>new</v>
          </cell>
          <cell r="AA1818" t="str">
            <v/>
          </cell>
          <cell r="AB1818" t="str">
            <v>new</v>
          </cell>
          <cell r="AC1818">
            <v>379.6</v>
          </cell>
          <cell r="AD1818" t="str">
            <v>I</v>
          </cell>
          <cell r="AE1818" t="e">
            <v>#N/A</v>
          </cell>
          <cell r="AF1818" t="e">
            <v>#N/A</v>
          </cell>
          <cell r="AG1818">
            <v>1</v>
          </cell>
          <cell r="AH1818" t="e">
            <v>#N/A</v>
          </cell>
          <cell r="AI1818">
            <v>0</v>
          </cell>
          <cell r="AJ1818">
            <v>0</v>
          </cell>
          <cell r="AL1818" t="e">
            <v>#N/A</v>
          </cell>
          <cell r="AM1818" t="e">
            <v>#N/A</v>
          </cell>
          <cell r="AN1818" t="str">
            <v/>
          </cell>
          <cell r="AO1818" t="str">
            <v>x</v>
          </cell>
        </row>
        <row r="1819">
          <cell r="B1819" t="str">
            <v>SHKLBL19EB90</v>
          </cell>
          <cell r="C1819" t="str">
            <v>Kerdi-Line (Perforated Design w/Locking Mechanism)</v>
          </cell>
          <cell r="D1819" t="str">
            <v>KLBL19EB90</v>
          </cell>
          <cell r="E1819" t="str">
            <v>Length:  36"</v>
          </cell>
          <cell r="G1819" t="str">
            <v>EA</v>
          </cell>
          <cell r="J1819" t="str">
            <v>I</v>
          </cell>
          <cell r="K1819">
            <v>2.87</v>
          </cell>
          <cell r="L1819">
            <v>336.43</v>
          </cell>
          <cell r="M1819">
            <v>0.55000000000000004</v>
          </cell>
          <cell r="N1819">
            <v>151.39349999999999</v>
          </cell>
          <cell r="O1819">
            <v>3.8700000000000005E-2</v>
          </cell>
          <cell r="P1819">
            <v>0</v>
          </cell>
          <cell r="Q1819">
            <v>0</v>
          </cell>
          <cell r="R1819">
            <v>151.43219999999999</v>
          </cell>
          <cell r="S1819">
            <v>1</v>
          </cell>
          <cell r="T1819">
            <v>2.64</v>
          </cell>
          <cell r="U1819">
            <v>399.78</v>
          </cell>
          <cell r="V1819">
            <v>2.0000000000003126E-2</v>
          </cell>
          <cell r="X1819">
            <v>399.8</v>
          </cell>
          <cell r="Y1819">
            <v>0.31132748192277965</v>
          </cell>
          <cell r="Z1819" t="str">
            <v>new</v>
          </cell>
          <cell r="AA1819" t="str">
            <v/>
          </cell>
          <cell r="AB1819" t="str">
            <v>new</v>
          </cell>
          <cell r="AC1819">
            <v>399.8</v>
          </cell>
          <cell r="AD1819" t="str">
            <v>I</v>
          </cell>
          <cell r="AE1819" t="e">
            <v>#N/A</v>
          </cell>
          <cell r="AF1819" t="e">
            <v>#N/A</v>
          </cell>
          <cell r="AG1819">
            <v>1</v>
          </cell>
          <cell r="AH1819" t="e">
            <v>#N/A</v>
          </cell>
          <cell r="AI1819">
            <v>0</v>
          </cell>
          <cell r="AJ1819">
            <v>0</v>
          </cell>
          <cell r="AL1819" t="e">
            <v>#N/A</v>
          </cell>
          <cell r="AM1819" t="e">
            <v>#N/A</v>
          </cell>
          <cell r="AN1819" t="str">
            <v/>
          </cell>
          <cell r="AO1819" t="str">
            <v>x</v>
          </cell>
        </row>
        <row r="1820">
          <cell r="B1820" t="str">
            <v>SHKLBL19EB100</v>
          </cell>
          <cell r="C1820" t="str">
            <v>Kerdi-Line (Perforated Design w/Locking Mechanism)</v>
          </cell>
          <cell r="D1820" t="str">
            <v>KLBL19EB100</v>
          </cell>
          <cell r="E1820" t="str">
            <v>Length:  40"</v>
          </cell>
          <cell r="G1820" t="str">
            <v>EA</v>
          </cell>
          <cell r="J1820" t="str">
            <v>I</v>
          </cell>
          <cell r="K1820">
            <v>3.24</v>
          </cell>
          <cell r="L1820">
            <v>343.1</v>
          </cell>
          <cell r="M1820">
            <v>0.55000000000000004</v>
          </cell>
          <cell r="N1820">
            <v>154.39499999999998</v>
          </cell>
          <cell r="O1820">
            <v>4.2400000000000007E-2</v>
          </cell>
          <cell r="P1820">
            <v>0</v>
          </cell>
          <cell r="Q1820">
            <v>0</v>
          </cell>
          <cell r="R1820">
            <v>154.43739999999997</v>
          </cell>
          <cell r="S1820">
            <v>1</v>
          </cell>
          <cell r="T1820">
            <v>2.64</v>
          </cell>
          <cell r="U1820">
            <v>407.71</v>
          </cell>
          <cell r="V1820">
            <v>-0.01</v>
          </cell>
          <cell r="X1820">
            <v>407.7</v>
          </cell>
          <cell r="Y1820">
            <v>0.31126987312417792</v>
          </cell>
          <cell r="Z1820" t="str">
            <v>new</v>
          </cell>
          <cell r="AA1820" t="str">
            <v/>
          </cell>
          <cell r="AB1820" t="str">
            <v>new</v>
          </cell>
          <cell r="AC1820">
            <v>407.7</v>
          </cell>
          <cell r="AD1820" t="str">
            <v>I</v>
          </cell>
          <cell r="AE1820" t="e">
            <v>#N/A</v>
          </cell>
          <cell r="AF1820" t="e">
            <v>#N/A</v>
          </cell>
          <cell r="AG1820">
            <v>1</v>
          </cell>
          <cell r="AH1820" t="e">
            <v>#N/A</v>
          </cell>
          <cell r="AI1820">
            <v>0</v>
          </cell>
          <cell r="AJ1820">
            <v>0</v>
          </cell>
          <cell r="AL1820" t="e">
            <v>#N/A</v>
          </cell>
          <cell r="AM1820" t="e">
            <v>#N/A</v>
          </cell>
          <cell r="AN1820" t="str">
            <v/>
          </cell>
          <cell r="AO1820" t="str">
            <v>x</v>
          </cell>
        </row>
        <row r="1821">
          <cell r="B1821" t="str">
            <v>SHKLBL19EB110</v>
          </cell>
          <cell r="C1821" t="str">
            <v>Kerdi-Line (Perforated Design w/Locking Mechanism)</v>
          </cell>
          <cell r="D1821" t="str">
            <v>KLBL19EB110</v>
          </cell>
          <cell r="E1821" t="str">
            <v>Length:  44"</v>
          </cell>
          <cell r="G1821" t="str">
            <v>EA</v>
          </cell>
          <cell r="J1821" t="str">
            <v>I</v>
          </cell>
          <cell r="K1821">
            <v>3.48</v>
          </cell>
          <cell r="L1821">
            <v>354.63</v>
          </cell>
          <cell r="M1821">
            <v>0.55000000000000004</v>
          </cell>
          <cell r="N1821">
            <v>159.58349999999999</v>
          </cell>
          <cell r="O1821">
            <v>4.48E-2</v>
          </cell>
          <cell r="P1821">
            <v>0</v>
          </cell>
          <cell r="Q1821">
            <v>0</v>
          </cell>
          <cell r="R1821">
            <v>159.6283</v>
          </cell>
          <cell r="S1821">
            <v>1</v>
          </cell>
          <cell r="T1821">
            <v>2.64</v>
          </cell>
          <cell r="U1821">
            <v>421.42</v>
          </cell>
          <cell r="V1821">
            <v>0.03</v>
          </cell>
          <cell r="X1821">
            <v>421.45</v>
          </cell>
          <cell r="Y1821">
            <v>0.31134589458471301</v>
          </cell>
          <cell r="Z1821" t="str">
            <v>new</v>
          </cell>
          <cell r="AA1821" t="str">
            <v/>
          </cell>
          <cell r="AB1821" t="str">
            <v>new</v>
          </cell>
          <cell r="AC1821">
            <v>421.45</v>
          </cell>
          <cell r="AD1821" t="str">
            <v>I</v>
          </cell>
          <cell r="AE1821" t="e">
            <v>#N/A</v>
          </cell>
          <cell r="AF1821" t="e">
            <v>#N/A</v>
          </cell>
          <cell r="AG1821">
            <v>1</v>
          </cell>
          <cell r="AH1821" t="e">
            <v>#N/A</v>
          </cell>
          <cell r="AI1821">
            <v>0</v>
          </cell>
          <cell r="AJ1821">
            <v>0</v>
          </cell>
          <cell r="AL1821" t="e">
            <v>#N/A</v>
          </cell>
          <cell r="AM1821" t="e">
            <v>#N/A</v>
          </cell>
          <cell r="AN1821" t="str">
            <v/>
          </cell>
          <cell r="AO1821" t="str">
            <v>x</v>
          </cell>
        </row>
        <row r="1822">
          <cell r="B1822" t="str">
            <v>SHKLBL19EB120</v>
          </cell>
          <cell r="C1822" t="str">
            <v>Kerdi-Line (Perforated Design w/Locking Mechanism)</v>
          </cell>
          <cell r="D1822" t="str">
            <v>KLBL19EB120</v>
          </cell>
          <cell r="E1822" t="str">
            <v>Length:  48"</v>
          </cell>
          <cell r="G1822" t="str">
            <v>EA</v>
          </cell>
          <cell r="J1822" t="str">
            <v>I</v>
          </cell>
          <cell r="K1822">
            <v>3.73</v>
          </cell>
          <cell r="L1822">
            <v>359.28</v>
          </cell>
          <cell r="M1822">
            <v>0.55000000000000004</v>
          </cell>
          <cell r="N1822">
            <v>161.67599999999996</v>
          </cell>
          <cell r="O1822">
            <v>4.7300000000000002E-2</v>
          </cell>
          <cell r="P1822">
            <v>0</v>
          </cell>
          <cell r="Q1822">
            <v>0</v>
          </cell>
          <cell r="R1822">
            <v>161.72329999999997</v>
          </cell>
          <cell r="S1822">
            <v>1</v>
          </cell>
          <cell r="T1822">
            <v>2.64</v>
          </cell>
          <cell r="U1822">
            <v>426.95</v>
          </cell>
          <cell r="V1822">
            <v>0</v>
          </cell>
          <cell r="X1822">
            <v>426.95</v>
          </cell>
          <cell r="Y1822">
            <v>0.31129555302409284</v>
          </cell>
          <cell r="Z1822" t="str">
            <v>new</v>
          </cell>
          <cell r="AA1822" t="str">
            <v/>
          </cell>
          <cell r="AB1822" t="str">
            <v>new</v>
          </cell>
          <cell r="AC1822">
            <v>426.95</v>
          </cell>
          <cell r="AD1822" t="str">
            <v>I</v>
          </cell>
          <cell r="AE1822" t="e">
            <v>#N/A</v>
          </cell>
          <cell r="AF1822" t="e">
            <v>#N/A</v>
          </cell>
          <cell r="AG1822">
            <v>1</v>
          </cell>
          <cell r="AH1822" t="e">
            <v>#N/A</v>
          </cell>
          <cell r="AI1822">
            <v>0</v>
          </cell>
          <cell r="AJ1822">
            <v>0</v>
          </cell>
          <cell r="AL1822" t="e">
            <v>#N/A</v>
          </cell>
          <cell r="AM1822" t="e">
            <v>#N/A</v>
          </cell>
          <cell r="AN1822" t="str">
            <v/>
          </cell>
          <cell r="AO1822" t="str">
            <v>x</v>
          </cell>
        </row>
        <row r="1823">
          <cell r="B1823" t="str">
            <v>SHKLBL19EB130</v>
          </cell>
          <cell r="C1823" t="str">
            <v>Kerdi-Line (Perforated Design w/Locking Mechanism)</v>
          </cell>
          <cell r="D1823" t="str">
            <v>KLBL19EB130</v>
          </cell>
          <cell r="E1823" t="str">
            <v>Length:  52"</v>
          </cell>
          <cell r="G1823" t="str">
            <v>EA</v>
          </cell>
          <cell r="J1823" t="str">
            <v>I</v>
          </cell>
          <cell r="K1823">
            <v>3.99</v>
          </cell>
          <cell r="L1823">
            <v>526.58999999999992</v>
          </cell>
          <cell r="M1823">
            <v>0.55000000000000004</v>
          </cell>
          <cell r="N1823">
            <v>236.96549999999993</v>
          </cell>
          <cell r="O1823">
            <v>4.9900000000000007E-2</v>
          </cell>
          <cell r="P1823">
            <v>0</v>
          </cell>
          <cell r="Q1823">
            <v>0</v>
          </cell>
          <cell r="R1823">
            <v>237.01539999999994</v>
          </cell>
          <cell r="S1823">
            <v>1</v>
          </cell>
          <cell r="T1823">
            <v>2.64</v>
          </cell>
          <cell r="U1823">
            <v>625.72</v>
          </cell>
          <cell r="V1823">
            <v>0.03</v>
          </cell>
          <cell r="X1823">
            <v>625.75</v>
          </cell>
          <cell r="Y1823">
            <v>0.31132706207096961</v>
          </cell>
          <cell r="Z1823" t="str">
            <v>new</v>
          </cell>
          <cell r="AA1823" t="str">
            <v/>
          </cell>
          <cell r="AB1823" t="str">
            <v>new</v>
          </cell>
          <cell r="AC1823">
            <v>625.75</v>
          </cell>
          <cell r="AD1823" t="str">
            <v>I</v>
          </cell>
          <cell r="AE1823" t="e">
            <v>#N/A</v>
          </cell>
          <cell r="AF1823" t="e">
            <v>#N/A</v>
          </cell>
          <cell r="AG1823">
            <v>1</v>
          </cell>
          <cell r="AH1823" t="e">
            <v>#N/A</v>
          </cell>
          <cell r="AI1823">
            <v>0</v>
          </cell>
          <cell r="AJ1823">
            <v>0</v>
          </cell>
          <cell r="AL1823" t="e">
            <v>#N/A</v>
          </cell>
          <cell r="AM1823" t="e">
            <v>#N/A</v>
          </cell>
          <cell r="AN1823" t="str">
            <v/>
          </cell>
          <cell r="AO1823" t="str">
            <v>x</v>
          </cell>
        </row>
        <row r="1824">
          <cell r="B1824" t="str">
            <v>SHKLBL19EB140</v>
          </cell>
          <cell r="C1824" t="str">
            <v>Kerdi-Line (Perforated Design w/Locking Mechanism)</v>
          </cell>
          <cell r="D1824" t="str">
            <v>KLBL19EB140</v>
          </cell>
          <cell r="E1824" t="str">
            <v>Length:  56"</v>
          </cell>
          <cell r="G1824" t="str">
            <v>EA</v>
          </cell>
          <cell r="J1824" t="str">
            <v>I</v>
          </cell>
          <cell r="K1824">
            <v>4.25</v>
          </cell>
          <cell r="L1824">
            <v>551.05999999999995</v>
          </cell>
          <cell r="M1824">
            <v>0.55000000000000004</v>
          </cell>
          <cell r="N1824">
            <v>247.97699999999995</v>
          </cell>
          <cell r="O1824">
            <v>5.2500000000000005E-2</v>
          </cell>
          <cell r="P1824">
            <v>0</v>
          </cell>
          <cell r="Q1824">
            <v>0</v>
          </cell>
          <cell r="R1824">
            <v>248.02949999999996</v>
          </cell>
          <cell r="S1824">
            <v>1</v>
          </cell>
          <cell r="T1824">
            <v>2.64</v>
          </cell>
          <cell r="U1824">
            <v>654.79999999999995</v>
          </cell>
          <cell r="V1824">
            <v>0</v>
          </cell>
          <cell r="X1824">
            <v>654.79999999999995</v>
          </cell>
          <cell r="Y1824">
            <v>0.31129699561281732</v>
          </cell>
          <cell r="Z1824" t="str">
            <v>new</v>
          </cell>
          <cell r="AA1824" t="str">
            <v/>
          </cell>
          <cell r="AB1824" t="str">
            <v>new</v>
          </cell>
          <cell r="AC1824">
            <v>654.79999999999995</v>
          </cell>
          <cell r="AD1824" t="str">
            <v>I</v>
          </cell>
          <cell r="AE1824" t="e">
            <v>#N/A</v>
          </cell>
          <cell r="AF1824" t="e">
            <v>#N/A</v>
          </cell>
          <cell r="AG1824">
            <v>1</v>
          </cell>
          <cell r="AH1824" t="e">
            <v>#N/A</v>
          </cell>
          <cell r="AI1824">
            <v>0</v>
          </cell>
          <cell r="AJ1824">
            <v>0</v>
          </cell>
          <cell r="AL1824" t="e">
            <v>#N/A</v>
          </cell>
          <cell r="AM1824" t="e">
            <v>#N/A</v>
          </cell>
          <cell r="AN1824" t="str">
            <v/>
          </cell>
          <cell r="AO1824" t="str">
            <v>x</v>
          </cell>
        </row>
        <row r="1825">
          <cell r="B1825" t="str">
            <v>SHKLBL19EB150</v>
          </cell>
          <cell r="C1825" t="str">
            <v>Kerdi-Line (Perforated Design w/Locking Mechanism)</v>
          </cell>
          <cell r="D1825" t="str">
            <v>KLBL19EB150</v>
          </cell>
          <cell r="E1825" t="str">
            <v>Length:  60"</v>
          </cell>
          <cell r="G1825" t="str">
            <v>EA</v>
          </cell>
          <cell r="J1825" t="str">
            <v>I</v>
          </cell>
          <cell r="K1825">
            <v>4.5</v>
          </cell>
          <cell r="L1825">
            <v>577.92999999999995</v>
          </cell>
          <cell r="M1825">
            <v>0.55000000000000004</v>
          </cell>
          <cell r="N1825">
            <v>260.06849999999997</v>
          </cell>
          <cell r="O1825">
            <v>5.5E-2</v>
          </cell>
          <cell r="P1825">
            <v>0</v>
          </cell>
          <cell r="Q1825">
            <v>0</v>
          </cell>
          <cell r="R1825">
            <v>260.12349999999998</v>
          </cell>
          <cell r="S1825">
            <v>1</v>
          </cell>
          <cell r="T1825">
            <v>2.64</v>
          </cell>
          <cell r="U1825">
            <v>686.73</v>
          </cell>
          <cell r="V1825">
            <v>0.02</v>
          </cell>
          <cell r="X1825">
            <v>686.75</v>
          </cell>
          <cell r="Y1825">
            <v>0.31131879405632601</v>
          </cell>
          <cell r="Z1825" t="str">
            <v>new</v>
          </cell>
          <cell r="AA1825" t="str">
            <v/>
          </cell>
          <cell r="AB1825" t="str">
            <v>new</v>
          </cell>
          <cell r="AC1825">
            <v>686.75</v>
          </cell>
          <cell r="AD1825" t="str">
            <v>I</v>
          </cell>
          <cell r="AE1825" t="e">
            <v>#N/A</v>
          </cell>
          <cell r="AF1825" t="e">
            <v>#N/A</v>
          </cell>
          <cell r="AG1825">
            <v>1</v>
          </cell>
          <cell r="AH1825" t="e">
            <v>#N/A</v>
          </cell>
          <cell r="AI1825">
            <v>0</v>
          </cell>
          <cell r="AJ1825">
            <v>0</v>
          </cell>
          <cell r="AL1825" t="e">
            <v>#N/A</v>
          </cell>
          <cell r="AM1825" t="e">
            <v>#N/A</v>
          </cell>
          <cell r="AN1825" t="str">
            <v/>
          </cell>
          <cell r="AO1825" t="str">
            <v>x</v>
          </cell>
        </row>
        <row r="1826">
          <cell r="B1826" t="str">
            <v>SHKLBL19EB160</v>
          </cell>
          <cell r="C1826" t="str">
            <v>Kerdi-Line (Perforated Design w/Locking Mechanism)</v>
          </cell>
          <cell r="D1826" t="str">
            <v>KLBL19EB160</v>
          </cell>
          <cell r="E1826" t="str">
            <v>Length:  64"</v>
          </cell>
          <cell r="G1826" t="str">
            <v>EA</v>
          </cell>
          <cell r="J1826" t="str">
            <v>I</v>
          </cell>
          <cell r="K1826">
            <v>4.75</v>
          </cell>
          <cell r="L1826">
            <v>612.84</v>
          </cell>
          <cell r="M1826">
            <v>0.55000000000000004</v>
          </cell>
          <cell r="N1826">
            <v>275.77799999999996</v>
          </cell>
          <cell r="O1826">
            <v>5.7500000000000002E-2</v>
          </cell>
          <cell r="P1826">
            <v>0</v>
          </cell>
          <cell r="Q1826">
            <v>0</v>
          </cell>
          <cell r="R1826">
            <v>275.83549999999997</v>
          </cell>
          <cell r="S1826">
            <v>1</v>
          </cell>
          <cell r="T1826">
            <v>2.64</v>
          </cell>
          <cell r="U1826">
            <v>728.21</v>
          </cell>
          <cell r="V1826">
            <v>-0.01</v>
          </cell>
          <cell r="X1826">
            <v>728.2</v>
          </cell>
          <cell r="Y1826">
            <v>0.3112893560710096</v>
          </cell>
          <cell r="Z1826" t="str">
            <v>new</v>
          </cell>
          <cell r="AA1826" t="str">
            <v/>
          </cell>
          <cell r="AB1826" t="str">
            <v>new</v>
          </cell>
          <cell r="AC1826">
            <v>728.2</v>
          </cell>
          <cell r="AD1826" t="str">
            <v>I</v>
          </cell>
          <cell r="AE1826" t="e">
            <v>#N/A</v>
          </cell>
          <cell r="AF1826" t="e">
            <v>#N/A</v>
          </cell>
          <cell r="AG1826">
            <v>1</v>
          </cell>
          <cell r="AH1826" t="e">
            <v>#N/A</v>
          </cell>
          <cell r="AI1826">
            <v>0</v>
          </cell>
          <cell r="AJ1826">
            <v>0</v>
          </cell>
          <cell r="AL1826" t="e">
            <v>#N/A</v>
          </cell>
          <cell r="AM1826" t="e">
            <v>#N/A</v>
          </cell>
          <cell r="AN1826" t="str">
            <v/>
          </cell>
          <cell r="AO1826" t="str">
            <v>x</v>
          </cell>
        </row>
        <row r="1827">
          <cell r="B1827" t="str">
            <v>SHKLBL19EB170</v>
          </cell>
          <cell r="C1827" t="str">
            <v>Kerdi-Line (Perforated Design w/Locking Mechanism)</v>
          </cell>
          <cell r="D1827" t="str">
            <v>KLBL19EB170</v>
          </cell>
          <cell r="E1827" t="str">
            <v>Length:  68"</v>
          </cell>
          <cell r="G1827" t="str">
            <v>EA</v>
          </cell>
          <cell r="J1827" t="str">
            <v>I</v>
          </cell>
          <cell r="K1827">
            <v>5</v>
          </cell>
          <cell r="L1827">
            <v>637.29999999999995</v>
          </cell>
          <cell r="M1827">
            <v>0.55000000000000004</v>
          </cell>
          <cell r="N1827">
            <v>286.78499999999997</v>
          </cell>
          <cell r="O1827">
            <v>6.0000000000000005E-2</v>
          </cell>
          <cell r="P1827">
            <v>0</v>
          </cell>
          <cell r="Q1827">
            <v>0</v>
          </cell>
          <cell r="R1827">
            <v>286.84499999999997</v>
          </cell>
          <cell r="S1827">
            <v>1</v>
          </cell>
          <cell r="T1827">
            <v>2.64</v>
          </cell>
          <cell r="U1827">
            <v>757.27</v>
          </cell>
          <cell r="V1827">
            <v>3.0000000000001137E-2</v>
          </cell>
          <cell r="X1827">
            <v>757.3</v>
          </cell>
          <cell r="Y1827">
            <v>0.31132132096082982</v>
          </cell>
          <cell r="Z1827" t="str">
            <v>new</v>
          </cell>
          <cell r="AA1827" t="str">
            <v/>
          </cell>
          <cell r="AB1827" t="str">
            <v>new</v>
          </cell>
          <cell r="AC1827">
            <v>757.3</v>
          </cell>
          <cell r="AD1827" t="str">
            <v>I</v>
          </cell>
          <cell r="AE1827" t="e">
            <v>#N/A</v>
          </cell>
          <cell r="AF1827" t="e">
            <v>#N/A</v>
          </cell>
          <cell r="AG1827">
            <v>1</v>
          </cell>
          <cell r="AH1827" t="e">
            <v>#N/A</v>
          </cell>
          <cell r="AI1827">
            <v>0</v>
          </cell>
          <cell r="AJ1827">
            <v>0</v>
          </cell>
          <cell r="AL1827" t="e">
            <v>#N/A</v>
          </cell>
          <cell r="AM1827" t="e">
            <v>#N/A</v>
          </cell>
          <cell r="AN1827" t="str">
            <v/>
          </cell>
          <cell r="AO1827" t="str">
            <v>x</v>
          </cell>
        </row>
        <row r="1828">
          <cell r="B1828" t="str">
            <v>SHKLBL19EB180</v>
          </cell>
          <cell r="C1828" t="str">
            <v>Kerdi-Line (Perforated Design w/Locking Mechanism)</v>
          </cell>
          <cell r="D1828" t="str">
            <v>KLBL19EB180</v>
          </cell>
          <cell r="E1828" t="str">
            <v>Length:  72"</v>
          </cell>
          <cell r="G1828" t="str">
            <v>EA</v>
          </cell>
          <cell r="J1828" t="str">
            <v>I</v>
          </cell>
          <cell r="K1828">
            <v>5.25</v>
          </cell>
          <cell r="L1828">
            <v>671.62</v>
          </cell>
          <cell r="M1828">
            <v>0.55000000000000004</v>
          </cell>
          <cell r="N1828">
            <v>302.22899999999998</v>
          </cell>
          <cell r="O1828">
            <v>6.25E-2</v>
          </cell>
          <cell r="P1828">
            <v>0</v>
          </cell>
          <cell r="Q1828">
            <v>0</v>
          </cell>
          <cell r="R1828">
            <v>302.29149999999998</v>
          </cell>
          <cell r="S1828">
            <v>1</v>
          </cell>
          <cell r="T1828">
            <v>2.64</v>
          </cell>
          <cell r="U1828">
            <v>798.05</v>
          </cell>
          <cell r="V1828">
            <v>0</v>
          </cell>
          <cell r="X1828">
            <v>798.05</v>
          </cell>
          <cell r="Y1828">
            <v>0.31129514555365073</v>
          </cell>
          <cell r="Z1828" t="str">
            <v>new</v>
          </cell>
          <cell r="AA1828" t="str">
            <v/>
          </cell>
          <cell r="AB1828" t="str">
            <v>new</v>
          </cell>
          <cell r="AC1828">
            <v>798.05</v>
          </cell>
          <cell r="AD1828" t="str">
            <v>I</v>
          </cell>
          <cell r="AE1828" t="e">
            <v>#N/A</v>
          </cell>
          <cell r="AF1828" t="e">
            <v>#N/A</v>
          </cell>
          <cell r="AG1828">
            <v>1</v>
          </cell>
          <cell r="AH1828" t="e">
            <v>#N/A</v>
          </cell>
          <cell r="AI1828">
            <v>0</v>
          </cell>
          <cell r="AJ1828">
            <v>0</v>
          </cell>
          <cell r="AL1828" t="e">
            <v>#N/A</v>
          </cell>
          <cell r="AM1828" t="e">
            <v>#N/A</v>
          </cell>
          <cell r="AN1828" t="str">
            <v/>
          </cell>
          <cell r="AO1828" t="str">
            <v>x</v>
          </cell>
        </row>
        <row r="1829">
          <cell r="B1829" t="str">
            <v>SHVKLEB35</v>
          </cell>
          <cell r="C1829" t="str">
            <v>Kerdi-Line-FC</v>
          </cell>
          <cell r="D1829" t="str">
            <v>V/KLEB35</v>
          </cell>
          <cell r="E1829" t="str">
            <v>Width:  1-3/8"</v>
          </cell>
          <cell r="G1829" t="str">
            <v>EA</v>
          </cell>
          <cell r="J1829" t="str">
            <v>I</v>
          </cell>
          <cell r="K1829">
            <v>0.46</v>
          </cell>
          <cell r="L1829">
            <v>15.07</v>
          </cell>
          <cell r="M1829">
            <v>0.55000000000000004</v>
          </cell>
          <cell r="N1829">
            <v>6.7814999999999994</v>
          </cell>
          <cell r="O1829">
            <v>1.46E-2</v>
          </cell>
          <cell r="P1829">
            <v>0</v>
          </cell>
          <cell r="Q1829">
            <v>0</v>
          </cell>
          <cell r="R1829">
            <v>6.7960999999999991</v>
          </cell>
          <cell r="S1829">
            <v>1</v>
          </cell>
          <cell r="T1829">
            <v>2.64</v>
          </cell>
          <cell r="U1829">
            <v>17.940000000000001</v>
          </cell>
          <cell r="V1829">
            <v>0.01</v>
          </cell>
          <cell r="X1829">
            <v>17.95</v>
          </cell>
          <cell r="Y1829">
            <v>0.31161306659913912</v>
          </cell>
          <cell r="Z1829">
            <v>17.95</v>
          </cell>
          <cell r="AA1829" t="str">
            <v/>
          </cell>
          <cell r="AB1829" t="str">
            <v/>
          </cell>
          <cell r="AC1829">
            <v>17.95</v>
          </cell>
          <cell r="AD1829" t="str">
            <v>I</v>
          </cell>
          <cell r="AE1829" t="e">
            <v>#N/A</v>
          </cell>
          <cell r="AF1829" t="e">
            <v>#N/A</v>
          </cell>
          <cell r="AG1829">
            <v>1</v>
          </cell>
          <cell r="AH1829" t="e">
            <v>#N/A</v>
          </cell>
          <cell r="AI1829">
            <v>0</v>
          </cell>
          <cell r="AJ1829">
            <v>0</v>
          </cell>
          <cell r="AL1829" t="e">
            <v>#N/A</v>
          </cell>
          <cell r="AM1829" t="e">
            <v>#N/A</v>
          </cell>
          <cell r="AN1829" t="str">
            <v/>
          </cell>
          <cell r="AO1829" t="str">
            <v>x</v>
          </cell>
        </row>
        <row r="1830">
          <cell r="B1830" t="str">
            <v>SHKSL1000</v>
          </cell>
          <cell r="C1830" t="str">
            <v>Kerdi-Shower-L (End Height 1-1/4")</v>
          </cell>
          <cell r="D1830" t="str">
            <v>KSL1000</v>
          </cell>
          <cell r="E1830" t="str">
            <v>39" x 39"</v>
          </cell>
          <cell r="G1830" t="str">
            <v>EA</v>
          </cell>
          <cell r="J1830" t="str">
            <v>I</v>
          </cell>
          <cell r="K1830">
            <v>6.66</v>
          </cell>
          <cell r="L1830">
            <v>179</v>
          </cell>
          <cell r="M1830">
            <v>0.55000000000000004</v>
          </cell>
          <cell r="N1830">
            <v>80.55</v>
          </cell>
          <cell r="O1830">
            <v>7.6600000000000001E-2</v>
          </cell>
          <cell r="P1830">
            <v>0</v>
          </cell>
          <cell r="Q1830">
            <v>0</v>
          </cell>
          <cell r="R1830">
            <v>80.626599999999996</v>
          </cell>
          <cell r="S1830">
            <v>1</v>
          </cell>
          <cell r="T1830">
            <v>2.64</v>
          </cell>
          <cell r="U1830">
            <v>212.85</v>
          </cell>
          <cell r="V1830">
            <v>0</v>
          </cell>
          <cell r="X1830">
            <v>212.85</v>
          </cell>
          <cell r="Y1830">
            <v>0.31128109851154256</v>
          </cell>
          <cell r="Z1830">
            <v>212.85</v>
          </cell>
          <cell r="AA1830" t="str">
            <v/>
          </cell>
          <cell r="AB1830" t="str">
            <v/>
          </cell>
          <cell r="AC1830">
            <v>212.85</v>
          </cell>
          <cell r="AD1830" t="str">
            <v>I</v>
          </cell>
          <cell r="AE1830" t="e">
            <v>#N/A</v>
          </cell>
          <cell r="AF1830" t="e">
            <v>#N/A</v>
          </cell>
          <cell r="AG1830">
            <v>1</v>
          </cell>
          <cell r="AH1830" t="e">
            <v>#N/A</v>
          </cell>
          <cell r="AI1830">
            <v>0</v>
          </cell>
          <cell r="AJ1830">
            <v>0</v>
          </cell>
          <cell r="AL1830" t="e">
            <v>#N/A</v>
          </cell>
          <cell r="AM1830" t="e">
            <v>#N/A</v>
          </cell>
          <cell r="AN1830" t="str">
            <v/>
          </cell>
          <cell r="AO1830" t="str">
            <v>x</v>
          </cell>
        </row>
        <row r="1831">
          <cell r="B1831" t="str">
            <v>SHKSL1400</v>
          </cell>
          <cell r="C1831" t="str">
            <v>Kerdi-Shower-L (End Height 1-13/32")</v>
          </cell>
          <cell r="D1831" t="str">
            <v>KSL1400</v>
          </cell>
          <cell r="E1831" t="str">
            <v>55" x 55"</v>
          </cell>
          <cell r="G1831" t="str">
            <v>EA</v>
          </cell>
          <cell r="J1831" t="str">
            <v>I</v>
          </cell>
          <cell r="K1831">
            <v>12.26</v>
          </cell>
          <cell r="L1831">
            <v>299</v>
          </cell>
          <cell r="M1831">
            <v>0.55000000000000004</v>
          </cell>
          <cell r="N1831">
            <v>134.54999999999998</v>
          </cell>
          <cell r="O1831">
            <v>0.1326</v>
          </cell>
          <cell r="P1831">
            <v>0</v>
          </cell>
          <cell r="Q1831">
            <v>0</v>
          </cell>
          <cell r="R1831">
            <v>134.68259999999998</v>
          </cell>
          <cell r="S1831">
            <v>1</v>
          </cell>
          <cell r="T1831">
            <v>2.64</v>
          </cell>
          <cell r="U1831">
            <v>355.56</v>
          </cell>
          <cell r="V1831">
            <v>-0.01</v>
          </cell>
          <cell r="X1831">
            <v>355.55</v>
          </cell>
          <cell r="Y1831">
            <v>0.31127139770649837</v>
          </cell>
          <cell r="Z1831">
            <v>355.55</v>
          </cell>
          <cell r="AA1831" t="str">
            <v/>
          </cell>
          <cell r="AB1831" t="str">
            <v/>
          </cell>
          <cell r="AC1831">
            <v>355.55</v>
          </cell>
          <cell r="AD1831" t="str">
            <v>I</v>
          </cell>
          <cell r="AE1831" t="e">
            <v>#N/A</v>
          </cell>
          <cell r="AF1831" t="e">
            <v>#N/A</v>
          </cell>
          <cell r="AG1831">
            <v>1</v>
          </cell>
          <cell r="AH1831" t="e">
            <v>#N/A</v>
          </cell>
          <cell r="AI1831">
            <v>0</v>
          </cell>
          <cell r="AJ1831">
            <v>0</v>
          </cell>
          <cell r="AL1831" t="e">
            <v>#N/A</v>
          </cell>
          <cell r="AM1831" t="e">
            <v>#N/A</v>
          </cell>
          <cell r="AN1831" t="str">
            <v/>
          </cell>
          <cell r="AO1831" t="str">
            <v>x</v>
          </cell>
        </row>
        <row r="1832">
          <cell r="B1832" t="str">
            <v>SHKSL1000S</v>
          </cell>
          <cell r="C1832" t="str">
            <v>Kerdi-Shower-LS (End Height 1-21/32")</v>
          </cell>
          <cell r="D1832" t="str">
            <v>KSL1000S</v>
          </cell>
          <cell r="E1832" t="str">
            <v>39" x 39"</v>
          </cell>
          <cell r="G1832" t="str">
            <v>EA</v>
          </cell>
          <cell r="J1832" t="str">
            <v>I</v>
          </cell>
          <cell r="K1832">
            <v>5.29</v>
          </cell>
          <cell r="L1832">
            <v>179</v>
          </cell>
          <cell r="M1832">
            <v>0.55000000000000004</v>
          </cell>
          <cell r="N1832">
            <v>80.55</v>
          </cell>
          <cell r="O1832">
            <v>6.2899999999999998E-2</v>
          </cell>
          <cell r="P1832">
            <v>0</v>
          </cell>
          <cell r="Q1832">
            <v>0</v>
          </cell>
          <cell r="R1832">
            <v>80.612899999999996</v>
          </cell>
          <cell r="S1832">
            <v>1</v>
          </cell>
          <cell r="T1832">
            <v>2.64</v>
          </cell>
          <cell r="U1832">
            <v>212.82</v>
          </cell>
          <cell r="V1832">
            <v>0.03</v>
          </cell>
          <cell r="X1832">
            <v>212.85</v>
          </cell>
          <cell r="Y1832">
            <v>0.31139812501334707</v>
          </cell>
          <cell r="Z1832">
            <v>212.85</v>
          </cell>
          <cell r="AA1832" t="str">
            <v/>
          </cell>
          <cell r="AB1832" t="str">
            <v/>
          </cell>
          <cell r="AC1832">
            <v>212.85</v>
          </cell>
          <cell r="AD1832" t="str">
            <v>I</v>
          </cell>
          <cell r="AE1832" t="e">
            <v>#N/A</v>
          </cell>
          <cell r="AF1832" t="e">
            <v>#N/A</v>
          </cell>
          <cell r="AG1832">
            <v>1</v>
          </cell>
          <cell r="AH1832" t="e">
            <v>#N/A</v>
          </cell>
          <cell r="AI1832">
            <v>0</v>
          </cell>
          <cell r="AJ1832">
            <v>0</v>
          </cell>
          <cell r="AL1832" t="e">
            <v>#N/A</v>
          </cell>
          <cell r="AM1832" t="e">
            <v>#N/A</v>
          </cell>
          <cell r="AN1832" t="str">
            <v/>
          </cell>
          <cell r="AO1832" t="str">
            <v>x</v>
          </cell>
        </row>
        <row r="1833">
          <cell r="B1833" t="str">
            <v>SHKSL1400S</v>
          </cell>
          <cell r="C1833" t="str">
            <v>Kerdi-Shower-LS (End Height 2")</v>
          </cell>
          <cell r="D1833" t="str">
            <v>KSL1400S</v>
          </cell>
          <cell r="E1833" t="str">
            <v>55" x 55"</v>
          </cell>
          <cell r="G1833" t="str">
            <v>EA</v>
          </cell>
          <cell r="J1833" t="str">
            <v>I</v>
          </cell>
          <cell r="K1833">
            <v>12.78</v>
          </cell>
          <cell r="L1833">
            <v>299</v>
          </cell>
          <cell r="M1833">
            <v>0.55000000000000004</v>
          </cell>
          <cell r="N1833">
            <v>134.54999999999998</v>
          </cell>
          <cell r="O1833">
            <v>0.13780000000000001</v>
          </cell>
          <cell r="P1833">
            <v>0</v>
          </cell>
          <cell r="Q1833">
            <v>0</v>
          </cell>
          <cell r="R1833">
            <v>134.68779999999998</v>
          </cell>
          <cell r="S1833">
            <v>1</v>
          </cell>
          <cell r="T1833">
            <v>2.64</v>
          </cell>
          <cell r="U1833">
            <v>355.58</v>
          </cell>
          <cell r="V1833">
            <v>2.0000000000003126E-2</v>
          </cell>
          <cell r="X1833">
            <v>355.6</v>
          </cell>
          <cell r="Y1833">
            <v>0.31134165047550899</v>
          </cell>
          <cell r="Z1833">
            <v>355.6</v>
          </cell>
          <cell r="AA1833" t="str">
            <v/>
          </cell>
          <cell r="AB1833" t="str">
            <v/>
          </cell>
          <cell r="AC1833">
            <v>355.6</v>
          </cell>
          <cell r="AD1833" t="str">
            <v>I</v>
          </cell>
          <cell r="AE1833" t="e">
            <v>#N/A</v>
          </cell>
          <cell r="AF1833" t="e">
            <v>#N/A</v>
          </cell>
          <cell r="AG1833">
            <v>1</v>
          </cell>
          <cell r="AH1833" t="e">
            <v>#N/A</v>
          </cell>
          <cell r="AI1833">
            <v>0</v>
          </cell>
          <cell r="AJ1833">
            <v>0</v>
          </cell>
          <cell r="AL1833" t="e">
            <v>#N/A</v>
          </cell>
          <cell r="AM1833" t="e">
            <v>#N/A</v>
          </cell>
          <cell r="AN1833" t="str">
            <v/>
          </cell>
          <cell r="AO1833" t="str">
            <v>x</v>
          </cell>
        </row>
        <row r="1834">
          <cell r="B1834" t="str">
            <v>SHSPRA23EB100</v>
          </cell>
          <cell r="C1834" t="str">
            <v>Showerprofile-R</v>
          </cell>
          <cell r="D1834" t="str">
            <v>SPRA23EB/100</v>
          </cell>
          <cell r="E1834" t="str">
            <v>Length:  39"</v>
          </cell>
          <cell r="G1834" t="str">
            <v>EA</v>
          </cell>
          <cell r="J1834" t="str">
            <v>I</v>
          </cell>
          <cell r="K1834">
            <v>2.2400000000000002</v>
          </cell>
          <cell r="L1834">
            <v>72.95</v>
          </cell>
          <cell r="M1834">
            <v>0.55000000000000004</v>
          </cell>
          <cell r="N1834">
            <v>32.827500000000001</v>
          </cell>
          <cell r="O1834">
            <v>3.2400000000000005E-2</v>
          </cell>
          <cell r="P1834">
            <v>0</v>
          </cell>
          <cell r="Q1834">
            <v>0</v>
          </cell>
          <cell r="R1834">
            <v>32.859900000000003</v>
          </cell>
          <cell r="S1834">
            <v>1</v>
          </cell>
          <cell r="T1834">
            <v>2.64</v>
          </cell>
          <cell r="U1834">
            <v>86.75</v>
          </cell>
          <cell r="V1834">
            <v>0</v>
          </cell>
          <cell r="X1834">
            <v>86.75</v>
          </cell>
          <cell r="Y1834">
            <v>0.31129368614094838</v>
          </cell>
          <cell r="Z1834">
            <v>86.75</v>
          </cell>
          <cell r="AA1834" t="str">
            <v/>
          </cell>
          <cell r="AB1834" t="str">
            <v/>
          </cell>
          <cell r="AC1834">
            <v>86.75</v>
          </cell>
          <cell r="AD1834" t="str">
            <v>I</v>
          </cell>
          <cell r="AE1834" t="e">
            <v>#N/A</v>
          </cell>
          <cell r="AF1834" t="e">
            <v>#N/A</v>
          </cell>
          <cell r="AG1834">
            <v>1</v>
          </cell>
          <cell r="AH1834" t="e">
            <v>#N/A</v>
          </cell>
          <cell r="AI1834">
            <v>0</v>
          </cell>
          <cell r="AJ1834">
            <v>0</v>
          </cell>
          <cell r="AL1834" t="e">
            <v>#N/A</v>
          </cell>
          <cell r="AM1834" t="e">
            <v>#N/A</v>
          </cell>
          <cell r="AN1834" t="str">
            <v/>
          </cell>
          <cell r="AO1834" t="str">
            <v>x</v>
          </cell>
        </row>
        <row r="1835">
          <cell r="B1835" t="str">
            <v>SHSPRA33EB100</v>
          </cell>
          <cell r="C1835" t="str">
            <v>Showerprofile-R</v>
          </cell>
          <cell r="D1835" t="str">
            <v>SPRA33EB/100</v>
          </cell>
          <cell r="E1835" t="str">
            <v>Length:  39"</v>
          </cell>
          <cell r="G1835" t="str">
            <v>EA</v>
          </cell>
          <cell r="J1835" t="str">
            <v>I</v>
          </cell>
          <cell r="K1835">
            <v>2.6</v>
          </cell>
          <cell r="L1835">
            <v>79.5</v>
          </cell>
          <cell r="M1835">
            <v>0.55000000000000004</v>
          </cell>
          <cell r="N1835">
            <v>35.774999999999999</v>
          </cell>
          <cell r="O1835">
            <v>3.6000000000000004E-2</v>
          </cell>
          <cell r="P1835">
            <v>0</v>
          </cell>
          <cell r="Q1835">
            <v>0</v>
          </cell>
          <cell r="R1835">
            <v>35.811</v>
          </cell>
          <cell r="S1835">
            <v>1</v>
          </cell>
          <cell r="T1835">
            <v>2.64</v>
          </cell>
          <cell r="U1835">
            <v>94.54</v>
          </cell>
          <cell r="V1835">
            <v>0.01</v>
          </cell>
          <cell r="X1835">
            <v>94.55</v>
          </cell>
          <cell r="Y1835">
            <v>0.31136003076775159</v>
          </cell>
          <cell r="Z1835">
            <v>94.55</v>
          </cell>
          <cell r="AA1835" t="str">
            <v/>
          </cell>
          <cell r="AB1835" t="str">
            <v/>
          </cell>
          <cell r="AC1835">
            <v>94.55</v>
          </cell>
          <cell r="AD1835" t="str">
            <v>I</v>
          </cell>
          <cell r="AE1835" t="e">
            <v>#N/A</v>
          </cell>
          <cell r="AF1835" t="e">
            <v>#N/A</v>
          </cell>
          <cell r="AG1835">
            <v>1</v>
          </cell>
          <cell r="AH1835" t="e">
            <v>#N/A</v>
          </cell>
          <cell r="AI1835">
            <v>0</v>
          </cell>
          <cell r="AJ1835">
            <v>0</v>
          </cell>
          <cell r="AL1835" t="e">
            <v>#N/A</v>
          </cell>
          <cell r="AM1835" t="e">
            <v>#N/A</v>
          </cell>
          <cell r="AN1835" t="str">
            <v/>
          </cell>
          <cell r="AO1835" t="str">
            <v>x</v>
          </cell>
        </row>
        <row r="1836">
          <cell r="B1836" t="str">
            <v>SHSPRA23EB140</v>
          </cell>
          <cell r="C1836" t="str">
            <v>Showerprofile-R</v>
          </cell>
          <cell r="D1836" t="str">
            <v>SPRA23EB/140</v>
          </cell>
          <cell r="E1836" t="str">
            <v>Length:  55"</v>
          </cell>
          <cell r="G1836" t="str">
            <v>EA</v>
          </cell>
          <cell r="J1836" t="str">
            <v>I</v>
          </cell>
          <cell r="K1836">
            <v>2.78</v>
          </cell>
          <cell r="L1836">
            <v>83.95</v>
          </cell>
          <cell r="M1836">
            <v>0.55000000000000004</v>
          </cell>
          <cell r="N1836">
            <v>37.777499999999996</v>
          </cell>
          <cell r="O1836">
            <v>3.78E-2</v>
          </cell>
          <cell r="P1836">
            <v>0</v>
          </cell>
          <cell r="Q1836">
            <v>0</v>
          </cell>
          <cell r="R1836">
            <v>37.815299999999993</v>
          </cell>
          <cell r="S1836">
            <v>1</v>
          </cell>
          <cell r="T1836">
            <v>2.64</v>
          </cell>
          <cell r="U1836">
            <v>99.83</v>
          </cell>
          <cell r="V1836">
            <v>0.02</v>
          </cell>
          <cell r="X1836">
            <v>99.85</v>
          </cell>
          <cell r="Y1836">
            <v>0.31141621523193896</v>
          </cell>
          <cell r="Z1836">
            <v>99.85</v>
          </cell>
          <cell r="AA1836" t="str">
            <v/>
          </cell>
          <cell r="AB1836" t="str">
            <v/>
          </cell>
          <cell r="AC1836">
            <v>99.85</v>
          </cell>
          <cell r="AD1836" t="str">
            <v>I</v>
          </cell>
          <cell r="AE1836" t="e">
            <v>#N/A</v>
          </cell>
          <cell r="AF1836" t="e">
            <v>#N/A</v>
          </cell>
          <cell r="AG1836">
            <v>1</v>
          </cell>
          <cell r="AH1836" t="e">
            <v>#N/A</v>
          </cell>
          <cell r="AI1836">
            <v>0</v>
          </cell>
          <cell r="AJ1836">
            <v>0</v>
          </cell>
          <cell r="AL1836" t="e">
            <v>#N/A</v>
          </cell>
          <cell r="AM1836" t="e">
            <v>#N/A</v>
          </cell>
          <cell r="AN1836" t="str">
            <v/>
          </cell>
          <cell r="AO1836" t="str">
            <v>x</v>
          </cell>
        </row>
        <row r="1837">
          <cell r="B1837" t="str">
            <v>SHSPRA33EB140</v>
          </cell>
          <cell r="C1837" t="str">
            <v>Showerprofile-R</v>
          </cell>
          <cell r="D1837" t="str">
            <v>SPRA33EB/140</v>
          </cell>
          <cell r="E1837" t="str">
            <v>Length:  55"</v>
          </cell>
          <cell r="G1837" t="str">
            <v>EA</v>
          </cell>
          <cell r="J1837" t="str">
            <v>I</v>
          </cell>
          <cell r="K1837">
            <v>3.55</v>
          </cell>
          <cell r="L1837">
            <v>93.95</v>
          </cell>
          <cell r="M1837">
            <v>0.55000000000000004</v>
          </cell>
          <cell r="N1837">
            <v>42.277499999999996</v>
          </cell>
          <cell r="O1837">
            <v>4.5499999999999999E-2</v>
          </cell>
          <cell r="P1837">
            <v>0</v>
          </cell>
          <cell r="Q1837">
            <v>0</v>
          </cell>
          <cell r="R1837">
            <v>42.322999999999993</v>
          </cell>
          <cell r="S1837">
            <v>1</v>
          </cell>
          <cell r="T1837">
            <v>2.64</v>
          </cell>
          <cell r="U1837">
            <v>111.73</v>
          </cell>
          <cell r="V1837">
            <v>0.02</v>
          </cell>
          <cell r="X1837">
            <v>111.75</v>
          </cell>
          <cell r="Y1837">
            <v>0.31140126093146242</v>
          </cell>
          <cell r="Z1837">
            <v>111.75</v>
          </cell>
          <cell r="AA1837" t="str">
            <v/>
          </cell>
          <cell r="AB1837" t="str">
            <v/>
          </cell>
          <cell r="AC1837">
            <v>111.75</v>
          </cell>
          <cell r="AD1837" t="str">
            <v>I</v>
          </cell>
          <cell r="AE1837" t="e">
            <v>#N/A</v>
          </cell>
          <cell r="AF1837" t="e">
            <v>#N/A</v>
          </cell>
          <cell r="AG1837">
            <v>1</v>
          </cell>
          <cell r="AH1837" t="e">
            <v>#N/A</v>
          </cell>
          <cell r="AI1837">
            <v>0</v>
          </cell>
          <cell r="AJ1837">
            <v>0</v>
          </cell>
          <cell r="AL1837" t="e">
            <v>#N/A</v>
          </cell>
          <cell r="AM1837" t="e">
            <v>#N/A</v>
          </cell>
          <cell r="AN1837" t="str">
            <v/>
          </cell>
          <cell r="AO1837" t="str">
            <v>x</v>
          </cell>
        </row>
        <row r="1838">
          <cell r="B1838" t="str">
            <v>SHSPSA50EB120</v>
          </cell>
          <cell r="C1838" t="str">
            <v>Showerprofile-SA</v>
          </cell>
          <cell r="D1838" t="str">
            <v>SPSA50EB/120</v>
          </cell>
          <cell r="E1838" t="str">
            <v>3/16" x 47-1/4"</v>
          </cell>
          <cell r="G1838" t="str">
            <v>EA</v>
          </cell>
          <cell r="J1838" t="str">
            <v>I</v>
          </cell>
          <cell r="K1838">
            <v>2.0499999999999998</v>
          </cell>
          <cell r="L1838">
            <v>59.95</v>
          </cell>
          <cell r="M1838">
            <v>0.55000000000000004</v>
          </cell>
          <cell r="N1838">
            <v>26.977499999999999</v>
          </cell>
          <cell r="O1838">
            <v>3.0499999999999999E-2</v>
          </cell>
          <cell r="P1838">
            <v>0</v>
          </cell>
          <cell r="Q1838">
            <v>0</v>
          </cell>
          <cell r="R1838">
            <v>27.007999999999999</v>
          </cell>
          <cell r="S1838">
            <v>1</v>
          </cell>
          <cell r="T1838">
            <v>2.64</v>
          </cell>
          <cell r="U1838">
            <v>71.3</v>
          </cell>
          <cell r="V1838">
            <v>0</v>
          </cell>
          <cell r="X1838">
            <v>71.3</v>
          </cell>
          <cell r="Y1838">
            <v>0.31128394746908078</v>
          </cell>
          <cell r="Z1838">
            <v>71.3</v>
          </cell>
          <cell r="AA1838" t="str">
            <v/>
          </cell>
          <cell r="AB1838" t="str">
            <v/>
          </cell>
          <cell r="AC1838">
            <v>71.3</v>
          </cell>
          <cell r="AD1838" t="str">
            <v>I</v>
          </cell>
          <cell r="AE1838" t="e">
            <v>#N/A</v>
          </cell>
          <cell r="AF1838" t="e">
            <v>#N/A</v>
          </cell>
          <cell r="AG1838">
            <v>1</v>
          </cell>
          <cell r="AH1838" t="e">
            <v>#N/A</v>
          </cell>
          <cell r="AI1838">
            <v>0</v>
          </cell>
          <cell r="AJ1838">
            <v>0</v>
          </cell>
          <cell r="AL1838" t="e">
            <v>#N/A</v>
          </cell>
          <cell r="AM1838" t="e">
            <v>#N/A</v>
          </cell>
          <cell r="AN1838" t="str">
            <v/>
          </cell>
          <cell r="AO1838" t="str">
            <v>x</v>
          </cell>
        </row>
        <row r="1839">
          <cell r="B1839" t="str">
            <v>SHSPSA50EB160</v>
          </cell>
          <cell r="C1839" t="str">
            <v>Showerprofile-SA</v>
          </cell>
          <cell r="D1839" t="str">
            <v>SPSA50EB/160</v>
          </cell>
          <cell r="E1839" t="str">
            <v>3/16" x 63"</v>
          </cell>
          <cell r="G1839" t="str">
            <v>EA</v>
          </cell>
          <cell r="J1839" t="str">
            <v>I</v>
          </cell>
          <cell r="K1839">
            <v>2.71</v>
          </cell>
          <cell r="L1839">
            <v>78.5</v>
          </cell>
          <cell r="M1839">
            <v>0.55000000000000004</v>
          </cell>
          <cell r="N1839">
            <v>35.324999999999996</v>
          </cell>
          <cell r="O1839">
            <v>3.7100000000000001E-2</v>
          </cell>
          <cell r="P1839">
            <v>0</v>
          </cell>
          <cell r="Q1839">
            <v>0</v>
          </cell>
          <cell r="R1839">
            <v>35.362099999999998</v>
          </cell>
          <cell r="S1839">
            <v>1</v>
          </cell>
          <cell r="T1839">
            <v>2.64</v>
          </cell>
          <cell r="U1839">
            <v>93.36</v>
          </cell>
          <cell r="V1839">
            <v>-0.01</v>
          </cell>
          <cell r="X1839">
            <v>93.35</v>
          </cell>
          <cell r="Y1839">
            <v>0.31125091298631741</v>
          </cell>
          <cell r="Z1839">
            <v>93.35</v>
          </cell>
          <cell r="AA1839" t="str">
            <v/>
          </cell>
          <cell r="AB1839" t="str">
            <v/>
          </cell>
          <cell r="AC1839">
            <v>93.35</v>
          </cell>
          <cell r="AD1839" t="str">
            <v>I</v>
          </cell>
          <cell r="AE1839" t="e">
            <v>#N/A</v>
          </cell>
          <cell r="AF1839" t="e">
            <v>#N/A</v>
          </cell>
          <cell r="AG1839">
            <v>1</v>
          </cell>
          <cell r="AH1839" t="e">
            <v>#N/A</v>
          </cell>
          <cell r="AI1839">
            <v>0</v>
          </cell>
          <cell r="AJ1839">
            <v>0</v>
          </cell>
          <cell r="AL1839" t="e">
            <v>#N/A</v>
          </cell>
          <cell r="AM1839" t="e">
            <v>#N/A</v>
          </cell>
          <cell r="AN1839" t="str">
            <v/>
          </cell>
          <cell r="AO1839" t="str">
            <v>x</v>
          </cell>
        </row>
        <row r="1840">
          <cell r="B1840" t="str">
            <v>SHSPSA50EB200</v>
          </cell>
          <cell r="C1840" t="str">
            <v>Showerprofile-SA</v>
          </cell>
          <cell r="D1840" t="str">
            <v>SPSA50EB/200</v>
          </cell>
          <cell r="E1840" t="str">
            <v>3/16" x 78-3/4"</v>
          </cell>
          <cell r="G1840" t="str">
            <v>EA</v>
          </cell>
          <cell r="J1840" t="str">
            <v>I</v>
          </cell>
          <cell r="K1840">
            <v>3.3875000000000002</v>
          </cell>
          <cell r="L1840">
            <v>174.75</v>
          </cell>
          <cell r="M1840">
            <v>0.55000000000000004</v>
          </cell>
          <cell r="N1840">
            <v>78.637499999999989</v>
          </cell>
          <cell r="O1840">
            <v>4.3875000000000004E-2</v>
          </cell>
          <cell r="P1840">
            <v>0</v>
          </cell>
          <cell r="Q1840">
            <v>0</v>
          </cell>
          <cell r="R1840">
            <v>78.681374999999989</v>
          </cell>
          <cell r="S1840">
            <v>1</v>
          </cell>
          <cell r="T1840">
            <v>2.64</v>
          </cell>
          <cell r="U1840">
            <v>207.72</v>
          </cell>
          <cell r="V1840">
            <v>0.03</v>
          </cell>
          <cell r="X1840">
            <v>207.75</v>
          </cell>
          <cell r="Y1840">
            <v>0.31139809648834932</v>
          </cell>
          <cell r="Z1840">
            <v>207.75</v>
          </cell>
          <cell r="AA1840" t="str">
            <v/>
          </cell>
          <cell r="AB1840" t="str">
            <v/>
          </cell>
          <cell r="AC1840">
            <v>207.75</v>
          </cell>
          <cell r="AD1840" t="str">
            <v>I</v>
          </cell>
          <cell r="AE1840" t="e">
            <v>#N/A</v>
          </cell>
          <cell r="AF1840" t="e">
            <v>#N/A</v>
          </cell>
          <cell r="AG1840">
            <v>1</v>
          </cell>
          <cell r="AH1840" t="e">
            <v>#N/A</v>
          </cell>
          <cell r="AI1840">
            <v>0</v>
          </cell>
          <cell r="AJ1840">
            <v>0</v>
          </cell>
          <cell r="AL1840" t="e">
            <v>#N/A</v>
          </cell>
          <cell r="AM1840" t="e">
            <v>#N/A</v>
          </cell>
          <cell r="AN1840" t="str">
            <v/>
          </cell>
          <cell r="AO1840" t="str">
            <v>x</v>
          </cell>
        </row>
        <row r="1841">
          <cell r="B1841" t="str">
            <v>SHSPSB100EB120</v>
          </cell>
          <cell r="C1841" t="str">
            <v>Showerprofile-SB</v>
          </cell>
          <cell r="D1841" t="str">
            <v>SPSB100EB/120</v>
          </cell>
          <cell r="E1841" t="str">
            <v>3/8" x 47-1/4"</v>
          </cell>
          <cell r="G1841" t="str">
            <v>EA</v>
          </cell>
          <cell r="J1841" t="str">
            <v>I</v>
          </cell>
          <cell r="K1841">
            <v>2.0499999999999998</v>
          </cell>
          <cell r="L1841">
            <v>59.95</v>
          </cell>
          <cell r="M1841">
            <v>0.55000000000000004</v>
          </cell>
          <cell r="N1841">
            <v>26.977499999999999</v>
          </cell>
          <cell r="O1841">
            <v>3.0499999999999999E-2</v>
          </cell>
          <cell r="P1841">
            <v>0</v>
          </cell>
          <cell r="Q1841">
            <v>0</v>
          </cell>
          <cell r="R1841">
            <v>27.007999999999999</v>
          </cell>
          <cell r="S1841">
            <v>1</v>
          </cell>
          <cell r="T1841">
            <v>2.64</v>
          </cell>
          <cell r="U1841">
            <v>71.3</v>
          </cell>
          <cell r="V1841">
            <v>0</v>
          </cell>
          <cell r="X1841">
            <v>71.3</v>
          </cell>
          <cell r="Y1841">
            <v>0.31128394746908078</v>
          </cell>
          <cell r="Z1841">
            <v>71.3</v>
          </cell>
          <cell r="AA1841" t="str">
            <v/>
          </cell>
          <cell r="AB1841" t="str">
            <v/>
          </cell>
          <cell r="AC1841">
            <v>71.3</v>
          </cell>
          <cell r="AD1841" t="str">
            <v>I</v>
          </cell>
          <cell r="AE1841" t="e">
            <v>#N/A</v>
          </cell>
          <cell r="AF1841" t="e">
            <v>#N/A</v>
          </cell>
          <cell r="AG1841">
            <v>1</v>
          </cell>
          <cell r="AH1841" t="e">
            <v>#N/A</v>
          </cell>
          <cell r="AI1841">
            <v>0</v>
          </cell>
          <cell r="AJ1841">
            <v>0</v>
          </cell>
          <cell r="AL1841" t="e">
            <v>#N/A</v>
          </cell>
          <cell r="AM1841" t="e">
            <v>#N/A</v>
          </cell>
          <cell r="AN1841" t="str">
            <v/>
          </cell>
          <cell r="AO1841" t="str">
            <v>x</v>
          </cell>
        </row>
        <row r="1842">
          <cell r="B1842" t="str">
            <v>SHSPSB100EB160</v>
          </cell>
          <cell r="C1842" t="str">
            <v>Showerprofile-SB</v>
          </cell>
          <cell r="D1842" t="str">
            <v>SPSB100EB/160</v>
          </cell>
          <cell r="E1842" t="str">
            <v>3/8" x 63"</v>
          </cell>
          <cell r="G1842" t="str">
            <v>EA</v>
          </cell>
          <cell r="J1842" t="str">
            <v>I</v>
          </cell>
          <cell r="K1842">
            <v>2.71</v>
          </cell>
          <cell r="L1842">
            <v>78.5</v>
          </cell>
          <cell r="M1842">
            <v>0.55000000000000004</v>
          </cell>
          <cell r="N1842">
            <v>35.324999999999996</v>
          </cell>
          <cell r="O1842">
            <v>3.7100000000000001E-2</v>
          </cell>
          <cell r="P1842">
            <v>0</v>
          </cell>
          <cell r="Q1842">
            <v>0</v>
          </cell>
          <cell r="R1842">
            <v>35.362099999999998</v>
          </cell>
          <cell r="S1842">
            <v>1</v>
          </cell>
          <cell r="T1842">
            <v>2.64</v>
          </cell>
          <cell r="U1842">
            <v>93.36</v>
          </cell>
          <cell r="V1842">
            <v>-0.01</v>
          </cell>
          <cell r="X1842">
            <v>93.35</v>
          </cell>
          <cell r="Y1842">
            <v>0.31125091298631741</v>
          </cell>
          <cell r="Z1842">
            <v>93.35</v>
          </cell>
          <cell r="AA1842" t="str">
            <v/>
          </cell>
          <cell r="AB1842" t="str">
            <v/>
          </cell>
          <cell r="AC1842">
            <v>93.35</v>
          </cell>
          <cell r="AD1842" t="str">
            <v>I</v>
          </cell>
          <cell r="AE1842" t="e">
            <v>#N/A</v>
          </cell>
          <cell r="AF1842" t="e">
            <v>#N/A</v>
          </cell>
          <cell r="AG1842">
            <v>1</v>
          </cell>
          <cell r="AH1842" t="e">
            <v>#N/A</v>
          </cell>
          <cell r="AI1842">
            <v>0</v>
          </cell>
          <cell r="AJ1842">
            <v>0</v>
          </cell>
          <cell r="AL1842" t="e">
            <v>#N/A</v>
          </cell>
          <cell r="AM1842" t="e">
            <v>#N/A</v>
          </cell>
          <cell r="AN1842" t="str">
            <v/>
          </cell>
          <cell r="AO1842" t="str">
            <v>x</v>
          </cell>
        </row>
        <row r="1843">
          <cell r="B1843" t="str">
            <v>SHSPSB100EB200</v>
          </cell>
          <cell r="C1843" t="str">
            <v>Showerprofile-SB</v>
          </cell>
          <cell r="D1843" t="str">
            <v>SPSB100EB/200</v>
          </cell>
          <cell r="E1843" t="str">
            <v>3/8" x 78-3/4"</v>
          </cell>
          <cell r="G1843" t="str">
            <v>EA</v>
          </cell>
          <cell r="J1843" t="str">
            <v>I</v>
          </cell>
          <cell r="K1843">
            <v>3.19</v>
          </cell>
          <cell r="L1843">
            <v>195</v>
          </cell>
          <cell r="M1843">
            <v>0.55000000000000004</v>
          </cell>
          <cell r="N1843">
            <v>87.749999999999986</v>
          </cell>
          <cell r="O1843">
            <v>4.19E-2</v>
          </cell>
          <cell r="P1843">
            <v>0</v>
          </cell>
          <cell r="Q1843">
            <v>0</v>
          </cell>
          <cell r="R1843">
            <v>87.791899999999984</v>
          </cell>
          <cell r="S1843">
            <v>1</v>
          </cell>
          <cell r="T1843">
            <v>2.64</v>
          </cell>
          <cell r="U1843">
            <v>231.77</v>
          </cell>
          <cell r="V1843">
            <v>3.0000000000001137E-2</v>
          </cell>
          <cell r="X1843">
            <v>231.8</v>
          </cell>
          <cell r="Y1843">
            <v>0.31138206918189687</v>
          </cell>
          <cell r="Z1843">
            <v>231.8</v>
          </cell>
          <cell r="AA1843" t="str">
            <v/>
          </cell>
          <cell r="AB1843" t="str">
            <v/>
          </cell>
          <cell r="AC1843">
            <v>231.8</v>
          </cell>
          <cell r="AD1843" t="str">
            <v>I</v>
          </cell>
          <cell r="AE1843" t="e">
            <v>#N/A</v>
          </cell>
          <cell r="AF1843" t="e">
            <v>#N/A</v>
          </cell>
          <cell r="AG1843">
            <v>1</v>
          </cell>
          <cell r="AH1843" t="e">
            <v>#N/A</v>
          </cell>
          <cell r="AI1843">
            <v>0</v>
          </cell>
          <cell r="AJ1843">
            <v>0</v>
          </cell>
          <cell r="AL1843" t="e">
            <v>#N/A</v>
          </cell>
          <cell r="AM1843" t="e">
            <v>#N/A</v>
          </cell>
          <cell r="AN1843" t="str">
            <v/>
          </cell>
          <cell r="AO1843" t="str">
            <v>x</v>
          </cell>
        </row>
        <row r="1844">
          <cell r="B1844" t="str">
            <v>SHSPSB125EB120</v>
          </cell>
          <cell r="C1844" t="str">
            <v>Showerprofile-SB</v>
          </cell>
          <cell r="D1844" t="str">
            <v>SPSB125EB/120</v>
          </cell>
          <cell r="E1844" t="str">
            <v>1/2" x 47-1/4"</v>
          </cell>
          <cell r="G1844" t="str">
            <v>EA</v>
          </cell>
          <cell r="J1844" t="str">
            <v>I</v>
          </cell>
          <cell r="K1844">
            <v>2.08</v>
          </cell>
          <cell r="L1844">
            <v>66.8</v>
          </cell>
          <cell r="M1844">
            <v>0.55000000000000004</v>
          </cell>
          <cell r="N1844">
            <v>30.059999999999995</v>
          </cell>
          <cell r="O1844">
            <v>3.0800000000000001E-2</v>
          </cell>
          <cell r="P1844">
            <v>0</v>
          </cell>
          <cell r="Q1844">
            <v>0</v>
          </cell>
          <cell r="R1844">
            <v>30.090799999999994</v>
          </cell>
          <cell r="S1844">
            <v>1</v>
          </cell>
          <cell r="T1844">
            <v>2.64</v>
          </cell>
          <cell r="U1844">
            <v>79.44</v>
          </cell>
          <cell r="V1844">
            <v>0.01</v>
          </cell>
          <cell r="X1844">
            <v>79.45</v>
          </cell>
          <cell r="Y1844">
            <v>0.31138394645002593</v>
          </cell>
          <cell r="Z1844">
            <v>79.45</v>
          </cell>
          <cell r="AA1844" t="str">
            <v/>
          </cell>
          <cell r="AB1844" t="str">
            <v/>
          </cell>
          <cell r="AC1844">
            <v>79.45</v>
          </cell>
          <cell r="AD1844" t="str">
            <v>I</v>
          </cell>
          <cell r="AE1844" t="e">
            <v>#N/A</v>
          </cell>
          <cell r="AF1844" t="e">
            <v>#N/A</v>
          </cell>
          <cell r="AG1844">
            <v>1</v>
          </cell>
          <cell r="AH1844" t="e">
            <v>#N/A</v>
          </cell>
          <cell r="AI1844">
            <v>0</v>
          </cell>
          <cell r="AJ1844">
            <v>0</v>
          </cell>
          <cell r="AL1844" t="e">
            <v>#N/A</v>
          </cell>
          <cell r="AM1844" t="e">
            <v>#N/A</v>
          </cell>
          <cell r="AN1844" t="str">
            <v/>
          </cell>
          <cell r="AO1844" t="str">
            <v>x</v>
          </cell>
        </row>
        <row r="1845">
          <cell r="B1845" t="str">
            <v>SHSPSB125EB160</v>
          </cell>
          <cell r="C1845" t="str">
            <v>Showerprofile-SB</v>
          </cell>
          <cell r="D1845" t="str">
            <v>SPSB125EB/160</v>
          </cell>
          <cell r="E1845" t="str">
            <v>1/2" x 63"</v>
          </cell>
          <cell r="G1845" t="str">
            <v>EA</v>
          </cell>
          <cell r="J1845" t="str">
            <v>I</v>
          </cell>
          <cell r="K1845">
            <v>2.74</v>
          </cell>
          <cell r="L1845">
            <v>86.95</v>
          </cell>
          <cell r="M1845">
            <v>0.55000000000000004</v>
          </cell>
          <cell r="N1845">
            <v>39.127499999999998</v>
          </cell>
          <cell r="O1845">
            <v>3.7400000000000003E-2</v>
          </cell>
          <cell r="P1845">
            <v>0</v>
          </cell>
          <cell r="Q1845">
            <v>0</v>
          </cell>
          <cell r="R1845">
            <v>39.164899999999996</v>
          </cell>
          <cell r="S1845">
            <v>1</v>
          </cell>
          <cell r="T1845">
            <v>2.64</v>
          </cell>
          <cell r="U1845">
            <v>103.4</v>
          </cell>
          <cell r="V1845">
            <v>0</v>
          </cell>
          <cell r="X1845">
            <v>103.4</v>
          </cell>
          <cell r="Y1845">
            <v>0.311325830842272</v>
          </cell>
          <cell r="Z1845">
            <v>103.4</v>
          </cell>
          <cell r="AA1845" t="str">
            <v/>
          </cell>
          <cell r="AB1845" t="str">
            <v/>
          </cell>
          <cell r="AC1845">
            <v>103.4</v>
          </cell>
          <cell r="AD1845" t="str">
            <v>I</v>
          </cell>
          <cell r="AE1845" t="e">
            <v>#N/A</v>
          </cell>
          <cell r="AF1845" t="e">
            <v>#N/A</v>
          </cell>
          <cell r="AG1845">
            <v>1</v>
          </cell>
          <cell r="AH1845" t="e">
            <v>#N/A</v>
          </cell>
          <cell r="AI1845">
            <v>0</v>
          </cell>
          <cell r="AJ1845">
            <v>0</v>
          </cell>
          <cell r="AL1845" t="e">
            <v>#N/A</v>
          </cell>
          <cell r="AM1845" t="e">
            <v>#N/A</v>
          </cell>
          <cell r="AN1845" t="str">
            <v/>
          </cell>
          <cell r="AO1845" t="str">
            <v>x</v>
          </cell>
        </row>
        <row r="1846">
          <cell r="B1846" t="str">
            <v>SHSPSB125EB200</v>
          </cell>
          <cell r="C1846" t="str">
            <v>Showerprofile-SB</v>
          </cell>
          <cell r="D1846" t="str">
            <v>SPSB125EB/200</v>
          </cell>
          <cell r="E1846" t="str">
            <v>1/2" x 78-3/4"</v>
          </cell>
          <cell r="G1846" t="str">
            <v>EA</v>
          </cell>
          <cell r="J1846" t="str">
            <v>I</v>
          </cell>
          <cell r="K1846">
            <v>3.23</v>
          </cell>
          <cell r="L1846">
            <v>195</v>
          </cell>
          <cell r="M1846">
            <v>0.55000000000000004</v>
          </cell>
          <cell r="N1846">
            <v>87.749999999999986</v>
          </cell>
          <cell r="O1846">
            <v>4.2300000000000004E-2</v>
          </cell>
          <cell r="P1846">
            <v>0</v>
          </cell>
          <cell r="Q1846">
            <v>0</v>
          </cell>
          <cell r="R1846">
            <v>87.792299999999983</v>
          </cell>
          <cell r="S1846">
            <v>1</v>
          </cell>
          <cell r="T1846">
            <v>2.64</v>
          </cell>
          <cell r="U1846">
            <v>231.77</v>
          </cell>
          <cell r="V1846">
            <v>3.0000000000001137E-2</v>
          </cell>
          <cell r="X1846">
            <v>231.8</v>
          </cell>
          <cell r="Y1846">
            <v>0.3113789316809164</v>
          </cell>
          <cell r="Z1846">
            <v>231.8</v>
          </cell>
          <cell r="AA1846" t="str">
            <v/>
          </cell>
          <cell r="AB1846" t="str">
            <v/>
          </cell>
          <cell r="AC1846">
            <v>231.8</v>
          </cell>
          <cell r="AD1846" t="str">
            <v>I</v>
          </cell>
          <cell r="AE1846" t="e">
            <v>#N/A</v>
          </cell>
          <cell r="AF1846" t="e">
            <v>#N/A</v>
          </cell>
          <cell r="AG1846">
            <v>1</v>
          </cell>
          <cell r="AH1846" t="e">
            <v>#N/A</v>
          </cell>
          <cell r="AI1846">
            <v>0</v>
          </cell>
          <cell r="AJ1846">
            <v>0</v>
          </cell>
          <cell r="AL1846" t="e">
            <v>#N/A</v>
          </cell>
          <cell r="AM1846" t="e">
            <v>#N/A</v>
          </cell>
          <cell r="AN1846" t="str">
            <v/>
          </cell>
          <cell r="AO1846" t="str">
            <v>x</v>
          </cell>
        </row>
        <row r="1847">
          <cell r="B1847" t="str">
            <v>SHSPWS19AE100</v>
          </cell>
          <cell r="C1847" t="str">
            <v>Showerprofile-WS</v>
          </cell>
          <cell r="D1847" t="str">
            <v>SPWS19AE/100</v>
          </cell>
          <cell r="E1847" t="str">
            <v>5/16" x 39"</v>
          </cell>
          <cell r="G1847" t="str">
            <v>EA</v>
          </cell>
          <cell r="J1847" t="str">
            <v>I</v>
          </cell>
          <cell r="K1847">
            <v>0.45</v>
          </cell>
          <cell r="L1847">
            <v>20.38</v>
          </cell>
          <cell r="M1847">
            <v>0.55000000000000004</v>
          </cell>
          <cell r="N1847">
            <v>9.1709999999999994</v>
          </cell>
          <cell r="O1847">
            <v>1.4500000000000001E-2</v>
          </cell>
          <cell r="P1847">
            <v>0</v>
          </cell>
          <cell r="Q1847">
            <v>0</v>
          </cell>
          <cell r="R1847">
            <v>9.1854999999999993</v>
          </cell>
          <cell r="S1847">
            <v>1</v>
          </cell>
          <cell r="T1847">
            <v>2.64</v>
          </cell>
          <cell r="U1847">
            <v>24.25</v>
          </cell>
          <cell r="V1847">
            <v>0</v>
          </cell>
          <cell r="X1847">
            <v>24.25</v>
          </cell>
          <cell r="Y1847">
            <v>0.31130271790065611</v>
          </cell>
          <cell r="Z1847" t="str">
            <v>new</v>
          </cell>
          <cell r="AA1847" t="str">
            <v/>
          </cell>
          <cell r="AB1847" t="str">
            <v>new</v>
          </cell>
          <cell r="AC1847">
            <v>24.25</v>
          </cell>
          <cell r="AD1847" t="str">
            <v>I</v>
          </cell>
          <cell r="AE1847" t="e">
            <v>#N/A</v>
          </cell>
          <cell r="AF1847" t="e">
            <v>#N/A</v>
          </cell>
          <cell r="AG1847">
            <v>1</v>
          </cell>
          <cell r="AH1847" t="e">
            <v>#N/A</v>
          </cell>
          <cell r="AI1847">
            <v>0</v>
          </cell>
          <cell r="AJ1847">
            <v>0</v>
          </cell>
          <cell r="AL1847" t="e">
            <v>#N/A</v>
          </cell>
          <cell r="AM1847" t="e">
            <v>#N/A</v>
          </cell>
          <cell r="AN1847" t="str">
            <v/>
          </cell>
          <cell r="AO1847" t="str">
            <v>x</v>
          </cell>
        </row>
        <row r="1848">
          <cell r="B1848" t="str">
            <v>SHSPWS19AE</v>
          </cell>
          <cell r="C1848" t="str">
            <v>Showerprofile-WS</v>
          </cell>
          <cell r="D1848" t="str">
            <v>SPWS19AE</v>
          </cell>
          <cell r="E1848" t="str">
            <v>5/16" x 8'</v>
          </cell>
          <cell r="G1848" t="str">
            <v>EA</v>
          </cell>
          <cell r="J1848" t="str">
            <v>I</v>
          </cell>
          <cell r="K1848">
            <v>1.1399999999999999</v>
          </cell>
          <cell r="L1848">
            <v>45.57</v>
          </cell>
          <cell r="M1848">
            <v>0.55000000000000004</v>
          </cell>
          <cell r="N1848">
            <v>20.506499999999999</v>
          </cell>
          <cell r="O1848">
            <v>2.1399999999999999E-2</v>
          </cell>
          <cell r="P1848">
            <v>0</v>
          </cell>
          <cell r="Q1848">
            <v>0</v>
          </cell>
          <cell r="R1848">
            <v>20.527899999999999</v>
          </cell>
          <cell r="S1848">
            <v>1</v>
          </cell>
          <cell r="T1848">
            <v>2.64</v>
          </cell>
          <cell r="U1848">
            <v>54.19</v>
          </cell>
          <cell r="V1848">
            <v>1.0000000000005116E-2</v>
          </cell>
          <cell r="X1848">
            <v>54.2</v>
          </cell>
          <cell r="Y1848">
            <v>0.31137537739013765</v>
          </cell>
          <cell r="Z1848" t="str">
            <v>new</v>
          </cell>
          <cell r="AA1848" t="str">
            <v/>
          </cell>
          <cell r="AB1848" t="str">
            <v>new</v>
          </cell>
          <cell r="AC1848">
            <v>54.2</v>
          </cell>
          <cell r="AD1848" t="str">
            <v>I</v>
          </cell>
          <cell r="AE1848" t="e">
            <v>#N/A</v>
          </cell>
          <cell r="AF1848" t="e">
            <v>#N/A</v>
          </cell>
          <cell r="AG1848">
            <v>1</v>
          </cell>
          <cell r="AH1848" t="e">
            <v>#N/A</v>
          </cell>
          <cell r="AI1848">
            <v>0</v>
          </cell>
          <cell r="AJ1848">
            <v>0</v>
          </cell>
          <cell r="AL1848" t="e">
            <v>#N/A</v>
          </cell>
          <cell r="AM1848" t="e">
            <v>#N/A</v>
          </cell>
          <cell r="AN1848" t="str">
            <v/>
          </cell>
          <cell r="AO1848" t="str">
            <v>x</v>
          </cell>
        </row>
        <row r="1849">
          <cell r="B1849" t="str">
            <v>SHSPWSC16GS100</v>
          </cell>
          <cell r="C1849" t="str">
            <v>Showerprofile-WS/-WSK</v>
          </cell>
          <cell r="D1849" t="str">
            <v>SPWSC16GS/100</v>
          </cell>
          <cell r="E1849" t="str">
            <v>39"</v>
          </cell>
          <cell r="G1849" t="str">
            <v>EA</v>
          </cell>
          <cell r="J1849" t="str">
            <v>I</v>
          </cell>
          <cell r="K1849">
            <v>0.5</v>
          </cell>
          <cell r="L1849">
            <v>10.64</v>
          </cell>
          <cell r="M1849">
            <v>0.55000000000000004</v>
          </cell>
          <cell r="N1849">
            <v>4.7879999999999994</v>
          </cell>
          <cell r="O1849">
            <v>1.4999999999999999E-2</v>
          </cell>
          <cell r="P1849">
            <v>0</v>
          </cell>
          <cell r="Q1849">
            <v>0</v>
          </cell>
          <cell r="R1849">
            <v>4.802999999999999</v>
          </cell>
          <cell r="S1849">
            <v>1</v>
          </cell>
          <cell r="T1849">
            <v>2.64</v>
          </cell>
          <cell r="U1849">
            <v>12.68</v>
          </cell>
          <cell r="V1849">
            <v>2.0000000000003126E-2</v>
          </cell>
          <cell r="X1849">
            <v>12.7</v>
          </cell>
          <cell r="Y1849">
            <v>0.31238367931281336</v>
          </cell>
          <cell r="Z1849" t="str">
            <v>new</v>
          </cell>
          <cell r="AA1849" t="str">
            <v/>
          </cell>
          <cell r="AB1849" t="str">
            <v>new</v>
          </cell>
          <cell r="AC1849">
            <v>12.7</v>
          </cell>
          <cell r="AD1849" t="str">
            <v>I</v>
          </cell>
          <cell r="AE1849" t="e">
            <v>#N/A</v>
          </cell>
          <cell r="AF1849" t="e">
            <v>#N/A</v>
          </cell>
          <cell r="AG1849">
            <v>1</v>
          </cell>
          <cell r="AH1849" t="e">
            <v>#N/A</v>
          </cell>
          <cell r="AI1849">
            <v>0</v>
          </cell>
          <cell r="AJ1849">
            <v>0</v>
          </cell>
          <cell r="AL1849" t="e">
            <v>#N/A</v>
          </cell>
          <cell r="AM1849" t="e">
            <v>#N/A</v>
          </cell>
          <cell r="AN1849" t="str">
            <v/>
          </cell>
          <cell r="AO1849" t="str">
            <v>x</v>
          </cell>
        </row>
        <row r="1850">
          <cell r="B1850" t="str">
            <v>SHSPWSC16GS</v>
          </cell>
          <cell r="C1850" t="str">
            <v>Showerprofile-WS/-WSK</v>
          </cell>
          <cell r="D1850" t="str">
            <v>SPWSC16GS</v>
          </cell>
          <cell r="E1850" t="str">
            <v>8'</v>
          </cell>
          <cell r="G1850" t="str">
            <v>EA</v>
          </cell>
          <cell r="J1850" t="str">
            <v>I</v>
          </cell>
          <cell r="K1850">
            <v>1.26</v>
          </cell>
          <cell r="L1850">
            <v>23.41</v>
          </cell>
          <cell r="M1850">
            <v>0.55000000000000004</v>
          </cell>
          <cell r="N1850">
            <v>10.5345</v>
          </cell>
          <cell r="O1850">
            <v>2.2600000000000002E-2</v>
          </cell>
          <cell r="P1850">
            <v>0</v>
          </cell>
          <cell r="Q1850">
            <v>0</v>
          </cell>
          <cell r="R1850">
            <v>10.5571</v>
          </cell>
          <cell r="S1850">
            <v>1</v>
          </cell>
          <cell r="T1850">
            <v>2.64</v>
          </cell>
          <cell r="U1850">
            <v>27.87</v>
          </cell>
          <cell r="V1850">
            <v>3.0000000000001137E-2</v>
          </cell>
          <cell r="X1850">
            <v>27.9</v>
          </cell>
          <cell r="Y1850">
            <v>0.31201694362984689</v>
          </cell>
          <cell r="Z1850" t="str">
            <v>new</v>
          </cell>
          <cell r="AA1850" t="str">
            <v/>
          </cell>
          <cell r="AB1850" t="str">
            <v>new</v>
          </cell>
          <cell r="AC1850">
            <v>27.9</v>
          </cell>
          <cell r="AD1850" t="str">
            <v>I</v>
          </cell>
          <cell r="AE1850" t="e">
            <v>#N/A</v>
          </cell>
          <cell r="AF1850" t="e">
            <v>#N/A</v>
          </cell>
          <cell r="AG1850">
            <v>1</v>
          </cell>
          <cell r="AH1850" t="e">
            <v>#N/A</v>
          </cell>
          <cell r="AI1850">
            <v>0</v>
          </cell>
          <cell r="AJ1850">
            <v>0</v>
          </cell>
          <cell r="AL1850" t="e">
            <v>#N/A</v>
          </cell>
          <cell r="AM1850" t="e">
            <v>#N/A</v>
          </cell>
          <cell r="AN1850" t="str">
            <v/>
          </cell>
          <cell r="AO1850" t="str">
            <v>x</v>
          </cell>
        </row>
        <row r="1851">
          <cell r="B1851" t="str">
            <v>SHSPWSL30T100</v>
          </cell>
          <cell r="C1851" t="str">
            <v>Showerprofile-WS</v>
          </cell>
          <cell r="D1851" t="str">
            <v>SPWSL30T/100</v>
          </cell>
          <cell r="E1851" t="str">
            <v>39"</v>
          </cell>
          <cell r="G1851" t="str">
            <v>EA</v>
          </cell>
          <cell r="J1851" t="str">
            <v>I</v>
          </cell>
          <cell r="K1851">
            <v>0.18</v>
          </cell>
          <cell r="L1851">
            <v>12.86</v>
          </cell>
          <cell r="M1851">
            <v>0.55000000000000004</v>
          </cell>
          <cell r="N1851">
            <v>5.786999999999999</v>
          </cell>
          <cell r="O1851">
            <v>1.18E-2</v>
          </cell>
          <cell r="P1851">
            <v>0</v>
          </cell>
          <cell r="Q1851">
            <v>0</v>
          </cell>
          <cell r="R1851">
            <v>5.7987999999999991</v>
          </cell>
          <cell r="S1851">
            <v>1</v>
          </cell>
          <cell r="T1851">
            <v>2.64</v>
          </cell>
          <cell r="U1851">
            <v>15.31</v>
          </cell>
          <cell r="V1851">
            <v>-0.01</v>
          </cell>
          <cell r="X1851">
            <v>15.3</v>
          </cell>
          <cell r="Y1851">
            <v>0.3108972073677958</v>
          </cell>
          <cell r="Z1851" t="str">
            <v>new</v>
          </cell>
          <cell r="AA1851" t="str">
            <v/>
          </cell>
          <cell r="AB1851" t="str">
            <v>new</v>
          </cell>
          <cell r="AC1851">
            <v>15.3</v>
          </cell>
          <cell r="AD1851" t="str">
            <v>I</v>
          </cell>
          <cell r="AE1851" t="e">
            <v>#N/A</v>
          </cell>
          <cell r="AF1851" t="e">
            <v>#N/A</v>
          </cell>
          <cell r="AG1851">
            <v>1</v>
          </cell>
          <cell r="AH1851" t="e">
            <v>#N/A</v>
          </cell>
          <cell r="AI1851">
            <v>0</v>
          </cell>
          <cell r="AJ1851">
            <v>0</v>
          </cell>
          <cell r="AL1851" t="e">
            <v>#N/A</v>
          </cell>
          <cell r="AM1851" t="e">
            <v>#N/A</v>
          </cell>
          <cell r="AN1851" t="str">
            <v/>
          </cell>
          <cell r="AO1851" t="str">
            <v>x</v>
          </cell>
        </row>
        <row r="1852">
          <cell r="B1852" t="str">
            <v>SHSPWSL30T</v>
          </cell>
          <cell r="C1852" t="str">
            <v>Showerprofile-WS</v>
          </cell>
          <cell r="D1852" t="str">
            <v>SPWSL30T</v>
          </cell>
          <cell r="E1852" t="str">
            <v>8'</v>
          </cell>
          <cell r="G1852" t="str">
            <v>EA</v>
          </cell>
          <cell r="J1852" t="str">
            <v>I</v>
          </cell>
          <cell r="K1852">
            <v>0.45</v>
          </cell>
          <cell r="L1852">
            <v>28.29</v>
          </cell>
          <cell r="M1852">
            <v>0.55000000000000004</v>
          </cell>
          <cell r="N1852">
            <v>12.730499999999997</v>
          </cell>
          <cell r="O1852">
            <v>1.4500000000000001E-2</v>
          </cell>
          <cell r="P1852">
            <v>0</v>
          </cell>
          <cell r="Q1852">
            <v>0</v>
          </cell>
          <cell r="R1852">
            <v>12.744999999999997</v>
          </cell>
          <cell r="S1852">
            <v>1</v>
          </cell>
          <cell r="T1852">
            <v>2.64</v>
          </cell>
          <cell r="U1852">
            <v>33.65</v>
          </cell>
          <cell r="V1852">
            <v>0</v>
          </cell>
          <cell r="X1852">
            <v>33.65</v>
          </cell>
          <cell r="Y1852">
            <v>0.31136025935431599</v>
          </cell>
          <cell r="Z1852" t="str">
            <v>new</v>
          </cell>
          <cell r="AA1852" t="str">
            <v/>
          </cell>
          <cell r="AB1852" t="str">
            <v>new</v>
          </cell>
          <cell r="AC1852">
            <v>33.65</v>
          </cell>
          <cell r="AD1852" t="str">
            <v>I</v>
          </cell>
          <cell r="AE1852" t="e">
            <v>#N/A</v>
          </cell>
          <cell r="AF1852" t="e">
            <v>#N/A</v>
          </cell>
          <cell r="AG1852">
            <v>1</v>
          </cell>
          <cell r="AH1852" t="e">
            <v>#N/A</v>
          </cell>
          <cell r="AI1852">
            <v>0</v>
          </cell>
          <cell r="AJ1852">
            <v>0</v>
          </cell>
          <cell r="AL1852" t="e">
            <v>#N/A</v>
          </cell>
          <cell r="AM1852" t="e">
            <v>#N/A</v>
          </cell>
          <cell r="AN1852" t="str">
            <v/>
          </cell>
          <cell r="AO1852" t="str">
            <v>x</v>
          </cell>
        </row>
        <row r="1853">
          <cell r="B1853" t="str">
            <v>SHSPWSK52AE100</v>
          </cell>
          <cell r="C1853" t="str">
            <v>Showerprofile-WSK</v>
          </cell>
          <cell r="D1853" t="str">
            <v>SPWSK52AE/100</v>
          </cell>
          <cell r="E1853" t="str">
            <v>5/16" x 39"</v>
          </cell>
          <cell r="G1853" t="str">
            <v>EA</v>
          </cell>
          <cell r="J1853" t="str">
            <v>I</v>
          </cell>
          <cell r="K1853">
            <v>0.66</v>
          </cell>
          <cell r="L1853">
            <v>23.9</v>
          </cell>
          <cell r="M1853">
            <v>0.55000000000000004</v>
          </cell>
          <cell r="N1853">
            <v>10.754999999999999</v>
          </cell>
          <cell r="O1853">
            <v>1.66E-2</v>
          </cell>
          <cell r="P1853">
            <v>0</v>
          </cell>
          <cell r="Q1853">
            <v>0</v>
          </cell>
          <cell r="R1853">
            <v>10.771599999999999</v>
          </cell>
          <cell r="S1853">
            <v>1</v>
          </cell>
          <cell r="T1853">
            <v>2.64</v>
          </cell>
          <cell r="U1853">
            <v>28.44</v>
          </cell>
          <cell r="V1853">
            <v>0.01</v>
          </cell>
          <cell r="X1853">
            <v>28.45</v>
          </cell>
          <cell r="Y1853">
            <v>0.31160888320818031</v>
          </cell>
          <cell r="Z1853" t="str">
            <v>new</v>
          </cell>
          <cell r="AA1853" t="str">
            <v/>
          </cell>
          <cell r="AB1853" t="str">
            <v>new</v>
          </cell>
          <cell r="AC1853">
            <v>28.45</v>
          </cell>
          <cell r="AD1853" t="str">
            <v>I</v>
          </cell>
          <cell r="AE1853" t="e">
            <v>#N/A</v>
          </cell>
          <cell r="AF1853" t="e">
            <v>#N/A</v>
          </cell>
          <cell r="AG1853">
            <v>1</v>
          </cell>
          <cell r="AH1853" t="e">
            <v>#N/A</v>
          </cell>
          <cell r="AI1853">
            <v>0</v>
          </cell>
          <cell r="AJ1853">
            <v>0</v>
          </cell>
          <cell r="AL1853" t="e">
            <v>#N/A</v>
          </cell>
          <cell r="AM1853" t="e">
            <v>#N/A</v>
          </cell>
          <cell r="AN1853" t="str">
            <v/>
          </cell>
          <cell r="AO1853" t="str">
            <v>x</v>
          </cell>
        </row>
        <row r="1854">
          <cell r="B1854" t="str">
            <v>SHSPWSK52AE</v>
          </cell>
          <cell r="C1854" t="str">
            <v>Showerprofile-WSK</v>
          </cell>
          <cell r="D1854" t="str">
            <v>SPWSK52AE</v>
          </cell>
          <cell r="E1854" t="str">
            <v>5/16" x 8'</v>
          </cell>
          <cell r="G1854" t="str">
            <v>EA</v>
          </cell>
          <cell r="J1854" t="str">
            <v>I</v>
          </cell>
          <cell r="K1854">
            <v>1.65</v>
          </cell>
          <cell r="L1854">
            <v>54.51</v>
          </cell>
          <cell r="M1854">
            <v>0.55000000000000004</v>
          </cell>
          <cell r="N1854">
            <v>24.529499999999995</v>
          </cell>
          <cell r="O1854">
            <v>2.6500000000000003E-2</v>
          </cell>
          <cell r="P1854">
            <v>0</v>
          </cell>
          <cell r="Q1854">
            <v>0</v>
          </cell>
          <cell r="R1854">
            <v>24.555999999999994</v>
          </cell>
          <cell r="S1854">
            <v>1</v>
          </cell>
          <cell r="T1854">
            <v>2.64</v>
          </cell>
          <cell r="U1854">
            <v>64.83</v>
          </cell>
          <cell r="V1854">
            <v>0.02</v>
          </cell>
          <cell r="X1854">
            <v>64.849999999999994</v>
          </cell>
          <cell r="Y1854">
            <v>0.31153010443681234</v>
          </cell>
          <cell r="Z1854" t="str">
            <v>new</v>
          </cell>
          <cell r="AA1854" t="str">
            <v/>
          </cell>
          <cell r="AB1854" t="str">
            <v>new</v>
          </cell>
          <cell r="AC1854">
            <v>64.849999999999994</v>
          </cell>
          <cell r="AD1854" t="str">
            <v>I</v>
          </cell>
          <cell r="AE1854" t="e">
            <v>#N/A</v>
          </cell>
          <cell r="AF1854" t="e">
            <v>#N/A</v>
          </cell>
          <cell r="AG1854">
            <v>1</v>
          </cell>
          <cell r="AH1854" t="e">
            <v>#N/A</v>
          </cell>
          <cell r="AI1854">
            <v>0</v>
          </cell>
          <cell r="AJ1854">
            <v>0</v>
          </cell>
          <cell r="AL1854" t="e">
            <v>#N/A</v>
          </cell>
          <cell r="AM1854" t="e">
            <v>#N/A</v>
          </cell>
          <cell r="AN1854" t="str">
            <v/>
          </cell>
          <cell r="AO1854" t="str">
            <v>x</v>
          </cell>
        </row>
        <row r="1855">
          <cell r="B1855" t="str">
            <v>SHEKSPWSK52AE</v>
          </cell>
          <cell r="C1855" t="str">
            <v>Showerprofile-WSK</v>
          </cell>
          <cell r="D1855" t="str">
            <v>EK/SPWSK52AE</v>
          </cell>
          <cell r="E1855" t="str">
            <v>5/16"</v>
          </cell>
          <cell r="G1855" t="str">
            <v>EA</v>
          </cell>
          <cell r="J1855" t="str">
            <v>I</v>
          </cell>
          <cell r="K1855">
            <v>0.02</v>
          </cell>
          <cell r="L1855">
            <v>4.3600000000000003</v>
          </cell>
          <cell r="M1855">
            <v>0.55000000000000004</v>
          </cell>
          <cell r="N1855">
            <v>1.962</v>
          </cell>
          <cell r="O1855">
            <v>1.0200000000000001E-2</v>
          </cell>
          <cell r="P1855">
            <v>0</v>
          </cell>
          <cell r="Q1855">
            <v>0</v>
          </cell>
          <cell r="R1855">
            <v>1.9722</v>
          </cell>
          <cell r="S1855">
            <v>1</v>
          </cell>
          <cell r="T1855">
            <v>2.64</v>
          </cell>
          <cell r="U1855">
            <v>5.21</v>
          </cell>
          <cell r="V1855">
            <v>-0.01</v>
          </cell>
          <cell r="X1855">
            <v>5.2</v>
          </cell>
          <cell r="Y1855">
            <v>0.31041958041958051</v>
          </cell>
          <cell r="Z1855" t="str">
            <v>new</v>
          </cell>
          <cell r="AA1855" t="str">
            <v/>
          </cell>
          <cell r="AB1855" t="str">
            <v>new</v>
          </cell>
          <cell r="AC1855">
            <v>5.2</v>
          </cell>
          <cell r="AD1855" t="str">
            <v>I</v>
          </cell>
          <cell r="AE1855" t="e">
            <v>#N/A</v>
          </cell>
          <cell r="AF1855" t="e">
            <v>#N/A</v>
          </cell>
          <cell r="AG1855">
            <v>1</v>
          </cell>
          <cell r="AH1855" t="e">
            <v>#N/A</v>
          </cell>
          <cell r="AI1855">
            <v>0</v>
          </cell>
          <cell r="AJ1855">
            <v>0</v>
          </cell>
          <cell r="AL1855" t="e">
            <v>#N/A</v>
          </cell>
          <cell r="AM1855" t="e">
            <v>#N/A</v>
          </cell>
          <cell r="AN1855" t="str">
            <v/>
          </cell>
          <cell r="AO1855" t="str">
            <v>x</v>
          </cell>
        </row>
        <row r="1856">
          <cell r="B1856" t="str">
            <v>SHKK122ABSAKGB,AMGB,ATGB,EOB</v>
          </cell>
          <cell r="C1856" t="str">
            <v>Kerdi-Shower-Kit</v>
          </cell>
          <cell r="D1856" t="str">
            <v>KK122/ABS/----</v>
          </cell>
          <cell r="E1856" t="str">
            <v>48" x 48"</v>
          </cell>
          <cell r="G1856" t="str">
            <v>EA</v>
          </cell>
          <cell r="I1856" t="str">
            <v>a</v>
          </cell>
          <cell r="J1856" t="str">
            <v>I</v>
          </cell>
          <cell r="K1856">
            <v>20</v>
          </cell>
          <cell r="L1856">
            <v>544.4</v>
          </cell>
          <cell r="M1856">
            <v>0.55000000000000004</v>
          </cell>
          <cell r="N1856">
            <v>244.97999999999996</v>
          </cell>
          <cell r="O1856">
            <v>0.21000000000000002</v>
          </cell>
          <cell r="P1856">
            <v>0</v>
          </cell>
          <cell r="Q1856">
            <v>0</v>
          </cell>
          <cell r="R1856">
            <v>245.18999999999997</v>
          </cell>
          <cell r="S1856">
            <v>1</v>
          </cell>
          <cell r="T1856">
            <v>2.64</v>
          </cell>
          <cell r="U1856">
            <v>647.29999999999995</v>
          </cell>
          <cell r="V1856">
            <v>0</v>
          </cell>
          <cell r="X1856">
            <v>647.29999999999995</v>
          </cell>
          <cell r="Y1856">
            <v>0.31129306349451574</v>
          </cell>
          <cell r="Z1856">
            <v>624.25</v>
          </cell>
          <cell r="AA1856">
            <v>3.6999999999999998E-2</v>
          </cell>
          <cell r="AB1856" t="str">
            <v>YES</v>
          </cell>
          <cell r="AC1856">
            <v>647.29999999999995</v>
          </cell>
          <cell r="AD1856" t="str">
            <v>I</v>
          </cell>
          <cell r="AE1856" t="e">
            <v>#N/A</v>
          </cell>
          <cell r="AF1856" t="e">
            <v>#N/A</v>
          </cell>
          <cell r="AG1856">
            <v>1</v>
          </cell>
          <cell r="AH1856" t="e">
            <v>#N/A</v>
          </cell>
          <cell r="AI1856">
            <v>0</v>
          </cell>
          <cell r="AJ1856">
            <v>0</v>
          </cell>
          <cell r="AL1856" t="e">
            <v>#N/A</v>
          </cell>
          <cell r="AM1856" t="e">
            <v>#N/A</v>
          </cell>
          <cell r="AN1856" t="str">
            <v/>
          </cell>
          <cell r="AO1856" t="str">
            <v>x</v>
          </cell>
        </row>
        <row r="1857">
          <cell r="B1857" t="str">
            <v>SHKK122PVCAKGB,AMGB,ATGB,EOB</v>
          </cell>
          <cell r="C1857" t="str">
            <v>Kerdi-Shower-Kit</v>
          </cell>
          <cell r="D1857" t="str">
            <v>KK122/PVC/----</v>
          </cell>
          <cell r="E1857" t="str">
            <v>48" x 48"</v>
          </cell>
          <cell r="G1857" t="str">
            <v>EA</v>
          </cell>
          <cell r="I1857" t="str">
            <v>a</v>
          </cell>
          <cell r="J1857" t="str">
            <v>I</v>
          </cell>
          <cell r="K1857">
            <v>20</v>
          </cell>
          <cell r="L1857">
            <v>544.4</v>
          </cell>
          <cell r="M1857">
            <v>0.55000000000000004</v>
          </cell>
          <cell r="N1857">
            <v>244.97999999999996</v>
          </cell>
          <cell r="O1857">
            <v>0.21000000000000002</v>
          </cell>
          <cell r="P1857">
            <v>0</v>
          </cell>
          <cell r="Q1857">
            <v>0</v>
          </cell>
          <cell r="R1857">
            <v>245.18999999999997</v>
          </cell>
          <cell r="S1857">
            <v>1</v>
          </cell>
          <cell r="T1857">
            <v>2.64</v>
          </cell>
          <cell r="U1857">
            <v>647.29999999999995</v>
          </cell>
          <cell r="V1857">
            <v>0</v>
          </cell>
          <cell r="X1857">
            <v>647.29999999999995</v>
          </cell>
          <cell r="Y1857">
            <v>0.31129306349451574</v>
          </cell>
          <cell r="Z1857">
            <v>624.25</v>
          </cell>
          <cell r="AA1857">
            <v>3.6999999999999998E-2</v>
          </cell>
          <cell r="AB1857" t="str">
            <v>YES</v>
          </cell>
          <cell r="AC1857">
            <v>647.29999999999995</v>
          </cell>
          <cell r="AD1857" t="str">
            <v>I</v>
          </cell>
          <cell r="AE1857" t="e">
            <v>#N/A</v>
          </cell>
          <cell r="AF1857" t="e">
            <v>#N/A</v>
          </cell>
          <cell r="AG1857">
            <v>1</v>
          </cell>
          <cell r="AH1857" t="e">
            <v>#N/A</v>
          </cell>
          <cell r="AI1857">
            <v>0</v>
          </cell>
          <cell r="AJ1857">
            <v>0</v>
          </cell>
          <cell r="AL1857" t="e">
            <v>#N/A</v>
          </cell>
          <cell r="AM1857" t="e">
            <v>#N/A</v>
          </cell>
          <cell r="AN1857" t="str">
            <v/>
          </cell>
          <cell r="AO1857" t="str">
            <v>x</v>
          </cell>
        </row>
        <row r="1858">
          <cell r="B1858" t="str">
            <v>SHKK183ABSAKGB,AMGB,ATGB,EOB</v>
          </cell>
          <cell r="C1858" t="str">
            <v>Kerdi-Shower-Kit</v>
          </cell>
          <cell r="D1858" t="str">
            <v>KK183/ABS/----</v>
          </cell>
          <cell r="E1858" t="str">
            <v>72" x 72"</v>
          </cell>
          <cell r="G1858" t="str">
            <v>EA</v>
          </cell>
          <cell r="I1858" t="str">
            <v>b</v>
          </cell>
          <cell r="J1858" t="str">
            <v>I</v>
          </cell>
          <cell r="K1858">
            <v>34.950000000000003</v>
          </cell>
          <cell r="L1858">
            <v>965.2</v>
          </cell>
          <cell r="M1858">
            <v>0.55000000000000004</v>
          </cell>
          <cell r="N1858">
            <v>434.34</v>
          </cell>
          <cell r="O1858">
            <v>0.35950000000000004</v>
          </cell>
          <cell r="P1858">
            <v>0</v>
          </cell>
          <cell r="Q1858">
            <v>0</v>
          </cell>
          <cell r="R1858">
            <v>434.6995</v>
          </cell>
          <cell r="S1858">
            <v>1</v>
          </cell>
          <cell r="T1858">
            <v>2.64</v>
          </cell>
          <cell r="U1858">
            <v>1147.6099999999999</v>
          </cell>
          <cell r="V1858">
            <v>-0.01</v>
          </cell>
          <cell r="X1858">
            <v>1147.5999999999999</v>
          </cell>
          <cell r="Y1858">
            <v>0.31129075699483499</v>
          </cell>
          <cell r="Z1858">
            <v>1106.7</v>
          </cell>
          <cell r="AA1858">
            <v>3.6999999999999998E-2</v>
          </cell>
          <cell r="AB1858" t="str">
            <v>YES</v>
          </cell>
          <cell r="AC1858">
            <v>1147.5999999999999</v>
          </cell>
          <cell r="AD1858" t="str">
            <v>I</v>
          </cell>
          <cell r="AE1858" t="e">
            <v>#N/A</v>
          </cell>
          <cell r="AF1858" t="e">
            <v>#N/A</v>
          </cell>
          <cell r="AG1858">
            <v>1</v>
          </cell>
          <cell r="AH1858" t="e">
            <v>#N/A</v>
          </cell>
          <cell r="AI1858">
            <v>0</v>
          </cell>
          <cell r="AJ1858">
            <v>0</v>
          </cell>
          <cell r="AL1858" t="e">
            <v>#N/A</v>
          </cell>
          <cell r="AM1858" t="e">
            <v>#N/A</v>
          </cell>
          <cell r="AN1858" t="str">
            <v/>
          </cell>
          <cell r="AO1858" t="str">
            <v>x</v>
          </cell>
        </row>
        <row r="1859">
          <cell r="B1859" t="str">
            <v>SHKK183PVCAKGB,AMGB,ATGB,EOB</v>
          </cell>
          <cell r="C1859" t="str">
            <v>Kerdi-Shower-Kit</v>
          </cell>
          <cell r="D1859" t="str">
            <v>KK183/PVC/----</v>
          </cell>
          <cell r="E1859" t="str">
            <v>72" x 72"</v>
          </cell>
          <cell r="G1859" t="str">
            <v>EA</v>
          </cell>
          <cell r="I1859" t="str">
            <v>b</v>
          </cell>
          <cell r="J1859" t="str">
            <v>I</v>
          </cell>
          <cell r="K1859">
            <v>34.950000000000003</v>
          </cell>
          <cell r="L1859">
            <v>965.2</v>
          </cell>
          <cell r="M1859">
            <v>0.55000000000000004</v>
          </cell>
          <cell r="N1859">
            <v>434.34</v>
          </cell>
          <cell r="O1859">
            <v>0.35950000000000004</v>
          </cell>
          <cell r="P1859">
            <v>0</v>
          </cell>
          <cell r="Q1859">
            <v>0</v>
          </cell>
          <cell r="R1859">
            <v>434.6995</v>
          </cell>
          <cell r="S1859">
            <v>1</v>
          </cell>
          <cell r="T1859">
            <v>2.64</v>
          </cell>
          <cell r="U1859">
            <v>1147.6099999999999</v>
          </cell>
          <cell r="V1859">
            <v>-0.01</v>
          </cell>
          <cell r="X1859">
            <v>1147.5999999999999</v>
          </cell>
          <cell r="Y1859">
            <v>0.31129075699483499</v>
          </cell>
          <cell r="Z1859">
            <v>1106.7</v>
          </cell>
          <cell r="AA1859">
            <v>3.6999999999999998E-2</v>
          </cell>
          <cell r="AB1859" t="str">
            <v>YES</v>
          </cell>
          <cell r="AC1859">
            <v>1147.5999999999999</v>
          </cell>
          <cell r="AD1859" t="str">
            <v>I</v>
          </cell>
          <cell r="AE1859" t="e">
            <v>#N/A</v>
          </cell>
          <cell r="AF1859" t="e">
            <v>#N/A</v>
          </cell>
          <cell r="AG1859">
            <v>1</v>
          </cell>
          <cell r="AH1859" t="e">
            <v>#N/A</v>
          </cell>
          <cell r="AI1859">
            <v>0</v>
          </cell>
          <cell r="AJ1859">
            <v>0</v>
          </cell>
          <cell r="AL1859" t="e">
            <v>#N/A</v>
          </cell>
          <cell r="AM1859" t="e">
            <v>#N/A</v>
          </cell>
          <cell r="AN1859" t="str">
            <v/>
          </cell>
          <cell r="AO1859" t="str">
            <v>x</v>
          </cell>
        </row>
        <row r="1860">
          <cell r="B1860" t="str">
            <v>SHKK81152ABSAKGB,AMGB,ATGB,EOB</v>
          </cell>
          <cell r="C1860" t="str">
            <v>Kerdi-Shower-Kit</v>
          </cell>
          <cell r="D1860" t="str">
            <v>KK81/152/ABS/----</v>
          </cell>
          <cell r="E1860" t="str">
            <v>32" x 60"</v>
          </cell>
          <cell r="G1860" t="str">
            <v>EA</v>
          </cell>
          <cell r="I1860" t="str">
            <v>c</v>
          </cell>
          <cell r="J1860" t="str">
            <v>I</v>
          </cell>
          <cell r="K1860">
            <v>22</v>
          </cell>
          <cell r="L1860">
            <v>589.24</v>
          </cell>
          <cell r="M1860">
            <v>0.55000000000000004</v>
          </cell>
          <cell r="N1860">
            <v>265.15799999999996</v>
          </cell>
          <cell r="O1860">
            <v>0.23</v>
          </cell>
          <cell r="P1860">
            <v>0</v>
          </cell>
          <cell r="Q1860">
            <v>0</v>
          </cell>
          <cell r="R1860">
            <v>265.38799999999998</v>
          </cell>
          <cell r="S1860">
            <v>1</v>
          </cell>
          <cell r="T1860">
            <v>2.64</v>
          </cell>
          <cell r="U1860">
            <v>700.62</v>
          </cell>
          <cell r="V1860">
            <v>0.03</v>
          </cell>
          <cell r="X1860">
            <v>700.65</v>
          </cell>
          <cell r="Y1860">
            <v>0.31132000804447829</v>
          </cell>
          <cell r="Z1860">
            <v>675.65</v>
          </cell>
          <cell r="AA1860">
            <v>3.6999999999999998E-2</v>
          </cell>
          <cell r="AB1860" t="str">
            <v>YES</v>
          </cell>
          <cell r="AC1860">
            <v>700.65</v>
          </cell>
          <cell r="AD1860" t="str">
            <v>I</v>
          </cell>
          <cell r="AE1860" t="e">
            <v>#N/A</v>
          </cell>
          <cell r="AF1860" t="e">
            <v>#N/A</v>
          </cell>
          <cell r="AG1860">
            <v>1</v>
          </cell>
          <cell r="AH1860" t="e">
            <v>#N/A</v>
          </cell>
          <cell r="AI1860">
            <v>0</v>
          </cell>
          <cell r="AJ1860">
            <v>0</v>
          </cell>
          <cell r="AL1860" t="e">
            <v>#N/A</v>
          </cell>
          <cell r="AM1860" t="e">
            <v>#N/A</v>
          </cell>
          <cell r="AN1860" t="str">
            <v/>
          </cell>
          <cell r="AO1860" t="str">
            <v>x</v>
          </cell>
        </row>
        <row r="1861">
          <cell r="B1861" t="str">
            <v>SHKK81152PVCAKGB,AMGB,ATGB,EOB</v>
          </cell>
          <cell r="C1861" t="str">
            <v>Kerdi-Shower-Kit</v>
          </cell>
          <cell r="D1861" t="str">
            <v>KK81/152/PVC/----</v>
          </cell>
          <cell r="E1861" t="str">
            <v>32" x 60"</v>
          </cell>
          <cell r="G1861" t="str">
            <v>EA</v>
          </cell>
          <cell r="I1861" t="str">
            <v>c</v>
          </cell>
          <cell r="J1861" t="str">
            <v>I</v>
          </cell>
          <cell r="K1861">
            <v>22</v>
          </cell>
          <cell r="L1861">
            <v>589.24</v>
          </cell>
          <cell r="M1861">
            <v>0.55000000000000004</v>
          </cell>
          <cell r="N1861">
            <v>265.15799999999996</v>
          </cell>
          <cell r="O1861">
            <v>0.23</v>
          </cell>
          <cell r="P1861">
            <v>0</v>
          </cell>
          <cell r="Q1861">
            <v>0</v>
          </cell>
          <cell r="R1861">
            <v>265.38799999999998</v>
          </cell>
          <cell r="S1861">
            <v>1</v>
          </cell>
          <cell r="T1861">
            <v>2.64</v>
          </cell>
          <cell r="U1861">
            <v>700.62</v>
          </cell>
          <cell r="V1861">
            <v>0.03</v>
          </cell>
          <cell r="X1861">
            <v>700.65</v>
          </cell>
          <cell r="Y1861">
            <v>0.31132000804447829</v>
          </cell>
          <cell r="Z1861">
            <v>675.65</v>
          </cell>
          <cell r="AA1861">
            <v>3.6999999999999998E-2</v>
          </cell>
          <cell r="AB1861" t="str">
            <v>YES</v>
          </cell>
          <cell r="AC1861">
            <v>700.65</v>
          </cell>
          <cell r="AD1861" t="str">
            <v>I</v>
          </cell>
          <cell r="AE1861" t="e">
            <v>#N/A</v>
          </cell>
          <cell r="AF1861" t="e">
            <v>#N/A</v>
          </cell>
          <cell r="AG1861">
            <v>1</v>
          </cell>
          <cell r="AH1861" t="e">
            <v>#N/A</v>
          </cell>
          <cell r="AI1861">
            <v>0</v>
          </cell>
          <cell r="AJ1861">
            <v>0</v>
          </cell>
          <cell r="AL1861" t="e">
            <v>#N/A</v>
          </cell>
          <cell r="AM1861" t="e">
            <v>#N/A</v>
          </cell>
          <cell r="AN1861" t="str">
            <v/>
          </cell>
          <cell r="AO1861" t="str">
            <v>x</v>
          </cell>
        </row>
        <row r="1862">
          <cell r="B1862" t="str">
            <v>SHKKB81152ABSAKGB,AMGB,ATGB,EOB</v>
          </cell>
          <cell r="C1862" t="str">
            <v>Kerdi-Shower-Kit</v>
          </cell>
          <cell r="D1862" t="str">
            <v>KKB81/152/ABS/----</v>
          </cell>
          <cell r="E1862" t="str">
            <v>32" x 60" OC</v>
          </cell>
          <cell r="G1862" t="str">
            <v>EA</v>
          </cell>
          <cell r="I1862" t="str">
            <v>c,d</v>
          </cell>
          <cell r="J1862" t="str">
            <v>I</v>
          </cell>
          <cell r="K1862">
            <v>22</v>
          </cell>
          <cell r="L1862">
            <v>618.82000000000005</v>
          </cell>
          <cell r="M1862">
            <v>0.55000000000000004</v>
          </cell>
          <cell r="N1862">
            <v>278.46899999999999</v>
          </cell>
          <cell r="O1862">
            <v>0.23</v>
          </cell>
          <cell r="P1862">
            <v>0</v>
          </cell>
          <cell r="Q1862">
            <v>0</v>
          </cell>
          <cell r="R1862">
            <v>278.69900000000001</v>
          </cell>
          <cell r="S1862">
            <v>1</v>
          </cell>
          <cell r="T1862">
            <v>2.64</v>
          </cell>
          <cell r="U1862">
            <v>735.77</v>
          </cell>
          <cell r="V1862">
            <v>3.0000000000001137E-2</v>
          </cell>
          <cell r="X1862">
            <v>735.8</v>
          </cell>
          <cell r="Y1862">
            <v>0.31132718871234771</v>
          </cell>
          <cell r="Z1862">
            <v>709.55</v>
          </cell>
          <cell r="AA1862">
            <v>3.6999999999999998E-2</v>
          </cell>
          <cell r="AB1862" t="str">
            <v>YES</v>
          </cell>
          <cell r="AC1862">
            <v>735.8</v>
          </cell>
          <cell r="AD1862" t="str">
            <v>I</v>
          </cell>
          <cell r="AE1862" t="e">
            <v>#N/A</v>
          </cell>
          <cell r="AF1862" t="e">
            <v>#N/A</v>
          </cell>
          <cell r="AG1862">
            <v>1</v>
          </cell>
          <cell r="AH1862" t="e">
            <v>#N/A</v>
          </cell>
          <cell r="AI1862">
            <v>0</v>
          </cell>
          <cell r="AJ1862">
            <v>0</v>
          </cell>
          <cell r="AL1862" t="e">
            <v>#N/A</v>
          </cell>
          <cell r="AM1862" t="e">
            <v>#N/A</v>
          </cell>
          <cell r="AN1862" t="str">
            <v/>
          </cell>
          <cell r="AO1862" t="str">
            <v>x</v>
          </cell>
        </row>
        <row r="1863">
          <cell r="B1863" t="str">
            <v>SHKKB81152PVCAKGB,AMGB,ATGB,EOB</v>
          </cell>
          <cell r="C1863" t="str">
            <v>Kerdi-Shower-Kit</v>
          </cell>
          <cell r="D1863" t="str">
            <v>KKB81/152/PVC/----</v>
          </cell>
          <cell r="E1863" t="str">
            <v>32" x 60" OC</v>
          </cell>
          <cell r="G1863" t="str">
            <v>EA</v>
          </cell>
          <cell r="I1863" t="str">
            <v>c,d</v>
          </cell>
          <cell r="J1863" t="str">
            <v>I</v>
          </cell>
          <cell r="K1863">
            <v>22</v>
          </cell>
          <cell r="L1863">
            <v>618.82000000000005</v>
          </cell>
          <cell r="M1863">
            <v>0.55000000000000004</v>
          </cell>
          <cell r="N1863">
            <v>278.46899999999999</v>
          </cell>
          <cell r="O1863">
            <v>0.23</v>
          </cell>
          <cell r="P1863">
            <v>0</v>
          </cell>
          <cell r="Q1863">
            <v>0</v>
          </cell>
          <cell r="R1863">
            <v>278.69900000000001</v>
          </cell>
          <cell r="S1863">
            <v>1</v>
          </cell>
          <cell r="T1863">
            <v>2.64</v>
          </cell>
          <cell r="U1863">
            <v>735.77</v>
          </cell>
          <cell r="V1863">
            <v>3.0000000000001137E-2</v>
          </cell>
          <cell r="X1863">
            <v>735.8</v>
          </cell>
          <cell r="Y1863">
            <v>0.31132718871234771</v>
          </cell>
          <cell r="Z1863">
            <v>709.55</v>
          </cell>
          <cell r="AA1863">
            <v>3.6999999999999998E-2</v>
          </cell>
          <cell r="AB1863" t="str">
            <v>YES</v>
          </cell>
          <cell r="AC1863">
            <v>735.8</v>
          </cell>
          <cell r="AD1863" t="str">
            <v>I</v>
          </cell>
          <cell r="AE1863" t="e">
            <v>#N/A</v>
          </cell>
          <cell r="AF1863" t="e">
            <v>#N/A</v>
          </cell>
          <cell r="AG1863">
            <v>1</v>
          </cell>
          <cell r="AH1863" t="e">
            <v>#N/A</v>
          </cell>
          <cell r="AI1863">
            <v>0</v>
          </cell>
          <cell r="AJ1863">
            <v>0</v>
          </cell>
          <cell r="AL1863" t="e">
            <v>#N/A</v>
          </cell>
          <cell r="AM1863" t="e">
            <v>#N/A</v>
          </cell>
          <cell r="AN1863" t="str">
            <v/>
          </cell>
          <cell r="AO1863" t="str">
            <v>x</v>
          </cell>
        </row>
        <row r="1864">
          <cell r="B1864" t="str">
            <v>SHKK122ABSE</v>
          </cell>
          <cell r="C1864" t="str">
            <v>Kerdi-Shower-Kit</v>
          </cell>
          <cell r="D1864" t="str">
            <v>KK122/ABS/E</v>
          </cell>
          <cell r="E1864" t="str">
            <v>48" x 48"</v>
          </cell>
          <cell r="G1864" t="str">
            <v>EA</v>
          </cell>
          <cell r="I1864" t="str">
            <v>a</v>
          </cell>
          <cell r="J1864" t="str">
            <v>I</v>
          </cell>
          <cell r="K1864">
            <v>20</v>
          </cell>
          <cell r="L1864">
            <v>525.11</v>
          </cell>
          <cell r="M1864">
            <v>0.55000000000000004</v>
          </cell>
          <cell r="N1864">
            <v>236.29949999999999</v>
          </cell>
          <cell r="O1864">
            <v>0.21000000000000002</v>
          </cell>
          <cell r="P1864">
            <v>0</v>
          </cell>
          <cell r="Q1864">
            <v>0</v>
          </cell>
          <cell r="R1864">
            <v>236.5095</v>
          </cell>
          <cell r="S1864">
            <v>1</v>
          </cell>
          <cell r="T1864">
            <v>2.64</v>
          </cell>
          <cell r="U1864">
            <v>624.39</v>
          </cell>
          <cell r="V1864">
            <v>1.0000000000005116E-2</v>
          </cell>
          <cell r="X1864">
            <v>624.4</v>
          </cell>
          <cell r="Y1864">
            <v>0.31131122240987713</v>
          </cell>
          <cell r="Z1864">
            <v>602.15</v>
          </cell>
          <cell r="AA1864">
            <v>3.6999999999999998E-2</v>
          </cell>
          <cell r="AB1864" t="str">
            <v>YES</v>
          </cell>
          <cell r="AC1864">
            <v>624.4</v>
          </cell>
          <cell r="AD1864" t="str">
            <v>I</v>
          </cell>
          <cell r="AE1864" t="e">
            <v>#N/A</v>
          </cell>
          <cell r="AF1864" t="e">
            <v>#N/A</v>
          </cell>
          <cell r="AG1864">
            <v>1</v>
          </cell>
          <cell r="AH1864" t="e">
            <v>#N/A</v>
          </cell>
          <cell r="AI1864">
            <v>0</v>
          </cell>
          <cell r="AJ1864">
            <v>0</v>
          </cell>
          <cell r="AL1864" t="e">
            <v>#N/A</v>
          </cell>
          <cell r="AM1864" t="e">
            <v>#N/A</v>
          </cell>
          <cell r="AN1864" t="str">
            <v/>
          </cell>
          <cell r="AO1864" t="str">
            <v>x</v>
          </cell>
        </row>
        <row r="1865">
          <cell r="B1865" t="str">
            <v>SHKK122PVCE</v>
          </cell>
          <cell r="C1865" t="str">
            <v>Kerdi-Shower-Kit</v>
          </cell>
          <cell r="D1865" t="str">
            <v>KK122/PVC/E</v>
          </cell>
          <cell r="E1865" t="str">
            <v>48" x 48"</v>
          </cell>
          <cell r="G1865" t="str">
            <v>EA</v>
          </cell>
          <cell r="I1865" t="str">
            <v>a</v>
          </cell>
          <cell r="J1865" t="str">
            <v>I</v>
          </cell>
          <cell r="K1865">
            <v>20</v>
          </cell>
          <cell r="L1865">
            <v>525.11</v>
          </cell>
          <cell r="M1865">
            <v>0.55000000000000004</v>
          </cell>
          <cell r="N1865">
            <v>236.29949999999999</v>
          </cell>
          <cell r="O1865">
            <v>0.21000000000000002</v>
          </cell>
          <cell r="P1865">
            <v>0</v>
          </cell>
          <cell r="Q1865">
            <v>0</v>
          </cell>
          <cell r="R1865">
            <v>236.5095</v>
          </cell>
          <cell r="S1865">
            <v>1</v>
          </cell>
          <cell r="T1865">
            <v>2.64</v>
          </cell>
          <cell r="U1865">
            <v>624.39</v>
          </cell>
          <cell r="V1865">
            <v>1.0000000000005116E-2</v>
          </cell>
          <cell r="X1865">
            <v>624.4</v>
          </cell>
          <cell r="Y1865">
            <v>0.31131122240987713</v>
          </cell>
          <cell r="Z1865">
            <v>602.15</v>
          </cell>
          <cell r="AA1865">
            <v>3.6999999999999998E-2</v>
          </cell>
          <cell r="AB1865" t="str">
            <v>YES</v>
          </cell>
          <cell r="AC1865">
            <v>624.4</v>
          </cell>
          <cell r="AD1865" t="str">
            <v>I</v>
          </cell>
          <cell r="AE1865" t="e">
            <v>#N/A</v>
          </cell>
          <cell r="AF1865" t="e">
            <v>#N/A</v>
          </cell>
          <cell r="AG1865">
            <v>1</v>
          </cell>
          <cell r="AH1865" t="e">
            <v>#N/A</v>
          </cell>
          <cell r="AI1865">
            <v>0</v>
          </cell>
          <cell r="AJ1865">
            <v>0</v>
          </cell>
          <cell r="AL1865" t="e">
            <v>#N/A</v>
          </cell>
          <cell r="AM1865" t="e">
            <v>#N/A</v>
          </cell>
          <cell r="AN1865" t="str">
            <v/>
          </cell>
          <cell r="AO1865" t="str">
            <v>x</v>
          </cell>
        </row>
        <row r="1866">
          <cell r="B1866" t="str">
            <v>SHKK183ABSE</v>
          </cell>
          <cell r="C1866" t="str">
            <v>Kerdi-Shower-Kit</v>
          </cell>
          <cell r="D1866" t="str">
            <v>KK183/ABS/E</v>
          </cell>
          <cell r="E1866" t="str">
            <v>72" x 72"</v>
          </cell>
          <cell r="G1866" t="str">
            <v>EA</v>
          </cell>
          <cell r="I1866" t="str">
            <v>b</v>
          </cell>
          <cell r="J1866" t="str">
            <v>I</v>
          </cell>
          <cell r="K1866">
            <v>34.950000000000003</v>
          </cell>
          <cell r="L1866">
            <v>944.62</v>
          </cell>
          <cell r="M1866">
            <v>0.55000000000000004</v>
          </cell>
          <cell r="N1866">
            <v>425.07899999999995</v>
          </cell>
          <cell r="O1866">
            <v>0.35950000000000004</v>
          </cell>
          <cell r="P1866">
            <v>0</v>
          </cell>
          <cell r="Q1866">
            <v>0</v>
          </cell>
          <cell r="R1866">
            <v>425.43849999999998</v>
          </cell>
          <cell r="S1866">
            <v>1</v>
          </cell>
          <cell r="T1866">
            <v>2.64</v>
          </cell>
          <cell r="U1866">
            <v>1123.1600000000001</v>
          </cell>
          <cell r="V1866">
            <v>-0.01</v>
          </cell>
          <cell r="X1866">
            <v>1123.1500000000001</v>
          </cell>
          <cell r="Y1866">
            <v>0.31129008106259598</v>
          </cell>
          <cell r="Z1866">
            <v>1083.1500000000001</v>
          </cell>
          <cell r="AA1866">
            <v>3.6999999999999998E-2</v>
          </cell>
          <cell r="AB1866" t="str">
            <v>YES</v>
          </cell>
          <cell r="AC1866">
            <v>1123.1500000000001</v>
          </cell>
          <cell r="AD1866" t="str">
            <v>I</v>
          </cell>
          <cell r="AE1866" t="e">
            <v>#N/A</v>
          </cell>
          <cell r="AF1866" t="e">
            <v>#N/A</v>
          </cell>
          <cell r="AG1866">
            <v>1</v>
          </cell>
          <cell r="AH1866" t="e">
            <v>#N/A</v>
          </cell>
          <cell r="AI1866">
            <v>0</v>
          </cell>
          <cell r="AJ1866">
            <v>0</v>
          </cell>
          <cell r="AL1866" t="e">
            <v>#N/A</v>
          </cell>
          <cell r="AM1866" t="e">
            <v>#N/A</v>
          </cell>
          <cell r="AN1866" t="str">
            <v/>
          </cell>
          <cell r="AO1866" t="str">
            <v>x</v>
          </cell>
        </row>
        <row r="1867">
          <cell r="B1867" t="str">
            <v>SHKK183PVCE</v>
          </cell>
          <cell r="C1867" t="str">
            <v>Kerdi-Shower-Kit</v>
          </cell>
          <cell r="D1867" t="str">
            <v>KK183/PVC/E</v>
          </cell>
          <cell r="E1867" t="str">
            <v>72" x 72"</v>
          </cell>
          <cell r="G1867" t="str">
            <v>EA</v>
          </cell>
          <cell r="I1867" t="str">
            <v>b</v>
          </cell>
          <cell r="J1867" t="str">
            <v>I</v>
          </cell>
          <cell r="K1867">
            <v>34.950000000000003</v>
          </cell>
          <cell r="L1867">
            <v>944.62</v>
          </cell>
          <cell r="M1867">
            <v>0.55000000000000004</v>
          </cell>
          <cell r="N1867">
            <v>425.07899999999995</v>
          </cell>
          <cell r="O1867">
            <v>0.35950000000000004</v>
          </cell>
          <cell r="P1867">
            <v>0</v>
          </cell>
          <cell r="Q1867">
            <v>0</v>
          </cell>
          <cell r="R1867">
            <v>425.43849999999998</v>
          </cell>
          <cell r="S1867">
            <v>1</v>
          </cell>
          <cell r="T1867">
            <v>2.64</v>
          </cell>
          <cell r="U1867">
            <v>1123.1600000000001</v>
          </cell>
          <cell r="V1867">
            <v>-0.01</v>
          </cell>
          <cell r="X1867">
            <v>1123.1500000000001</v>
          </cell>
          <cell r="Y1867">
            <v>0.31129008106259598</v>
          </cell>
          <cell r="Z1867">
            <v>1083.1500000000001</v>
          </cell>
          <cell r="AA1867">
            <v>3.6999999999999998E-2</v>
          </cell>
          <cell r="AB1867" t="str">
            <v>YES</v>
          </cell>
          <cell r="AC1867">
            <v>1123.1500000000001</v>
          </cell>
          <cell r="AD1867" t="str">
            <v>I</v>
          </cell>
          <cell r="AE1867" t="e">
            <v>#N/A</v>
          </cell>
          <cell r="AF1867" t="e">
            <v>#N/A</v>
          </cell>
          <cell r="AG1867">
            <v>1</v>
          </cell>
          <cell r="AH1867" t="e">
            <v>#N/A</v>
          </cell>
          <cell r="AI1867">
            <v>0</v>
          </cell>
          <cell r="AJ1867">
            <v>0</v>
          </cell>
          <cell r="AL1867" t="e">
            <v>#N/A</v>
          </cell>
          <cell r="AM1867" t="e">
            <v>#N/A</v>
          </cell>
          <cell r="AN1867" t="str">
            <v/>
          </cell>
          <cell r="AO1867" t="str">
            <v>x</v>
          </cell>
        </row>
        <row r="1868">
          <cell r="B1868" t="str">
            <v>SHKK81152ABSE</v>
          </cell>
          <cell r="C1868" t="str">
            <v>Kerdi-Shower-Kit</v>
          </cell>
          <cell r="D1868" t="str">
            <v>KK81/152/ABS/E</v>
          </cell>
          <cell r="E1868" t="str">
            <v>32" x 60"</v>
          </cell>
          <cell r="G1868" t="str">
            <v>EA</v>
          </cell>
          <cell r="I1868" t="str">
            <v>c</v>
          </cell>
          <cell r="J1868" t="str">
            <v>I</v>
          </cell>
          <cell r="K1868">
            <v>22</v>
          </cell>
          <cell r="L1868">
            <v>569.94000000000005</v>
          </cell>
          <cell r="M1868">
            <v>0.55000000000000004</v>
          </cell>
          <cell r="N1868">
            <v>256.47300000000001</v>
          </cell>
          <cell r="O1868">
            <v>0.23</v>
          </cell>
          <cell r="P1868">
            <v>0</v>
          </cell>
          <cell r="Q1868">
            <v>0</v>
          </cell>
          <cell r="R1868">
            <v>256.70300000000003</v>
          </cell>
          <cell r="S1868">
            <v>1</v>
          </cell>
          <cell r="T1868">
            <v>2.64</v>
          </cell>
          <cell r="U1868">
            <v>677.7</v>
          </cell>
          <cell r="V1868">
            <v>0</v>
          </cell>
          <cell r="X1868">
            <v>677.7</v>
          </cell>
          <cell r="Y1868">
            <v>0.31129891209572491</v>
          </cell>
          <cell r="Z1868">
            <v>653.54999999999995</v>
          </cell>
          <cell r="AA1868">
            <v>3.6999999999999998E-2</v>
          </cell>
          <cell r="AB1868" t="str">
            <v>YES</v>
          </cell>
          <cell r="AC1868">
            <v>677.7</v>
          </cell>
          <cell r="AD1868" t="str">
            <v>I</v>
          </cell>
          <cell r="AE1868" t="e">
            <v>#N/A</v>
          </cell>
          <cell r="AF1868" t="e">
            <v>#N/A</v>
          </cell>
          <cell r="AG1868">
            <v>1</v>
          </cell>
          <cell r="AH1868" t="e">
            <v>#N/A</v>
          </cell>
          <cell r="AI1868">
            <v>0</v>
          </cell>
          <cell r="AJ1868">
            <v>0</v>
          </cell>
          <cell r="AL1868" t="e">
            <v>#N/A</v>
          </cell>
          <cell r="AM1868" t="e">
            <v>#N/A</v>
          </cell>
          <cell r="AN1868" t="str">
            <v/>
          </cell>
          <cell r="AO1868" t="str">
            <v>x</v>
          </cell>
        </row>
        <row r="1869">
          <cell r="B1869" t="str">
            <v>SHKK81152PVCE</v>
          </cell>
          <cell r="C1869" t="str">
            <v>Kerdi-Shower-Kit</v>
          </cell>
          <cell r="D1869" t="str">
            <v>KK81/152/PVC/E</v>
          </cell>
          <cell r="E1869" t="str">
            <v>32" x 60"</v>
          </cell>
          <cell r="G1869" t="str">
            <v>EA</v>
          </cell>
          <cell r="I1869" t="str">
            <v>c</v>
          </cell>
          <cell r="J1869" t="str">
            <v>I</v>
          </cell>
          <cell r="K1869">
            <v>22</v>
          </cell>
          <cell r="L1869">
            <v>569.94000000000005</v>
          </cell>
          <cell r="M1869">
            <v>0.55000000000000004</v>
          </cell>
          <cell r="N1869">
            <v>256.47300000000001</v>
          </cell>
          <cell r="O1869">
            <v>0.23</v>
          </cell>
          <cell r="P1869">
            <v>0</v>
          </cell>
          <cell r="Q1869">
            <v>0</v>
          </cell>
          <cell r="R1869">
            <v>256.70300000000003</v>
          </cell>
          <cell r="S1869">
            <v>1</v>
          </cell>
          <cell r="T1869">
            <v>2.64</v>
          </cell>
          <cell r="U1869">
            <v>677.7</v>
          </cell>
          <cell r="V1869">
            <v>0</v>
          </cell>
          <cell r="X1869">
            <v>677.7</v>
          </cell>
          <cell r="Y1869">
            <v>0.31129891209572491</v>
          </cell>
          <cell r="Z1869">
            <v>653.54999999999995</v>
          </cell>
          <cell r="AA1869">
            <v>3.6999999999999998E-2</v>
          </cell>
          <cell r="AB1869" t="str">
            <v>YES</v>
          </cell>
          <cell r="AC1869">
            <v>677.7</v>
          </cell>
          <cell r="AD1869" t="str">
            <v>I</v>
          </cell>
          <cell r="AE1869" t="e">
            <v>#N/A</v>
          </cell>
          <cell r="AF1869" t="e">
            <v>#N/A</v>
          </cell>
          <cell r="AG1869">
            <v>1</v>
          </cell>
          <cell r="AH1869" t="e">
            <v>#N/A</v>
          </cell>
          <cell r="AI1869">
            <v>0</v>
          </cell>
          <cell r="AJ1869">
            <v>0</v>
          </cell>
          <cell r="AL1869" t="e">
            <v>#N/A</v>
          </cell>
          <cell r="AM1869" t="e">
            <v>#N/A</v>
          </cell>
          <cell r="AN1869" t="str">
            <v/>
          </cell>
          <cell r="AO1869" t="str">
            <v>x</v>
          </cell>
        </row>
        <row r="1870">
          <cell r="B1870" t="str">
            <v>SHKKB81152ABSE</v>
          </cell>
          <cell r="C1870" t="str">
            <v>Kerdi-Shower-Kit</v>
          </cell>
          <cell r="D1870" t="str">
            <v>KKB81/152/ABS/E</v>
          </cell>
          <cell r="E1870" t="str">
            <v>32" x 60" OC</v>
          </cell>
          <cell r="G1870" t="str">
            <v>EA</v>
          </cell>
          <cell r="I1870" t="str">
            <v>c,d</v>
          </cell>
          <cell r="J1870" t="str">
            <v>I</v>
          </cell>
          <cell r="K1870">
            <v>22</v>
          </cell>
          <cell r="L1870">
            <v>599.53</v>
          </cell>
          <cell r="M1870">
            <v>0.55000000000000004</v>
          </cell>
          <cell r="N1870">
            <v>269.78849999999994</v>
          </cell>
          <cell r="O1870">
            <v>0.23</v>
          </cell>
          <cell r="P1870">
            <v>0</v>
          </cell>
          <cell r="Q1870">
            <v>0</v>
          </cell>
          <cell r="R1870">
            <v>270.01849999999996</v>
          </cell>
          <cell r="S1870">
            <v>1</v>
          </cell>
          <cell r="T1870">
            <v>2.64</v>
          </cell>
          <cell r="U1870">
            <v>712.85</v>
          </cell>
          <cell r="V1870">
            <v>0</v>
          </cell>
          <cell r="X1870">
            <v>712.85</v>
          </cell>
          <cell r="Y1870">
            <v>0.31129588655014778</v>
          </cell>
          <cell r="Z1870">
            <v>687.45</v>
          </cell>
          <cell r="AA1870">
            <v>3.6999999999999998E-2</v>
          </cell>
          <cell r="AB1870" t="str">
            <v>YES</v>
          </cell>
          <cell r="AC1870">
            <v>712.85</v>
          </cell>
          <cell r="AD1870" t="str">
            <v>I</v>
          </cell>
          <cell r="AE1870" t="e">
            <v>#N/A</v>
          </cell>
          <cell r="AF1870" t="e">
            <v>#N/A</v>
          </cell>
          <cell r="AG1870">
            <v>1</v>
          </cell>
          <cell r="AH1870" t="e">
            <v>#N/A</v>
          </cell>
          <cell r="AI1870">
            <v>0</v>
          </cell>
          <cell r="AJ1870">
            <v>0</v>
          </cell>
          <cell r="AL1870" t="e">
            <v>#N/A</v>
          </cell>
          <cell r="AM1870" t="e">
            <v>#N/A</v>
          </cell>
          <cell r="AN1870" t="str">
            <v/>
          </cell>
          <cell r="AO1870" t="str">
            <v>x</v>
          </cell>
        </row>
        <row r="1871">
          <cell r="B1871" t="str">
            <v>SHKKB81152PVCE</v>
          </cell>
          <cell r="C1871" t="str">
            <v>Kerdi-Shower-Kit</v>
          </cell>
          <cell r="D1871" t="str">
            <v>KKB81/152/PVC/E</v>
          </cell>
          <cell r="E1871" t="str">
            <v>32" x 60" OC</v>
          </cell>
          <cell r="G1871" t="str">
            <v>EA</v>
          </cell>
          <cell r="I1871" t="str">
            <v>c,d</v>
          </cell>
          <cell r="J1871" t="str">
            <v>I</v>
          </cell>
          <cell r="K1871">
            <v>22</v>
          </cell>
          <cell r="L1871">
            <v>599.53</v>
          </cell>
          <cell r="M1871">
            <v>0.55000000000000004</v>
          </cell>
          <cell r="N1871">
            <v>269.78849999999994</v>
          </cell>
          <cell r="O1871">
            <v>0.23</v>
          </cell>
          <cell r="P1871">
            <v>0</v>
          </cell>
          <cell r="Q1871">
            <v>0</v>
          </cell>
          <cell r="R1871">
            <v>270.01849999999996</v>
          </cell>
          <cell r="S1871">
            <v>1</v>
          </cell>
          <cell r="T1871">
            <v>2.64</v>
          </cell>
          <cell r="U1871">
            <v>712.85</v>
          </cell>
          <cell r="V1871">
            <v>0</v>
          </cell>
          <cell r="X1871">
            <v>712.85</v>
          </cell>
          <cell r="Y1871">
            <v>0.31129588655014778</v>
          </cell>
          <cell r="Z1871">
            <v>687.45</v>
          </cell>
          <cell r="AA1871">
            <v>3.6999999999999998E-2</v>
          </cell>
          <cell r="AB1871" t="str">
            <v>YES</v>
          </cell>
          <cell r="AC1871">
            <v>712.85</v>
          </cell>
          <cell r="AD1871" t="str">
            <v>I</v>
          </cell>
          <cell r="AE1871" t="e">
            <v>#N/A</v>
          </cell>
          <cell r="AF1871" t="e">
            <v>#N/A</v>
          </cell>
          <cell r="AG1871">
            <v>1</v>
          </cell>
          <cell r="AH1871" t="e">
            <v>#N/A</v>
          </cell>
          <cell r="AI1871">
            <v>0</v>
          </cell>
          <cell r="AJ1871">
            <v>0</v>
          </cell>
          <cell r="AL1871" t="e">
            <v>#N/A</v>
          </cell>
          <cell r="AM1871" t="e">
            <v>#N/A</v>
          </cell>
          <cell r="AN1871" t="str">
            <v/>
          </cell>
          <cell r="AO1871" t="str">
            <v>x</v>
          </cell>
        </row>
        <row r="1872">
          <cell r="B1872" t="str">
            <v>SHKK122ABSECS</v>
          </cell>
          <cell r="C1872" t="str">
            <v>Kerdi-Shower-Kit w/Tileable Grate</v>
          </cell>
          <cell r="D1872" t="str">
            <v>KK122ABSECS</v>
          </cell>
          <cell r="E1872" t="str">
            <v>48" x 48"</v>
          </cell>
          <cell r="G1872" t="str">
            <v>EA</v>
          </cell>
          <cell r="J1872" t="str">
            <v>I</v>
          </cell>
          <cell r="K1872">
            <v>20</v>
          </cell>
          <cell r="L1872">
            <v>525.11</v>
          </cell>
          <cell r="M1872">
            <v>0.55000000000000004</v>
          </cell>
          <cell r="N1872">
            <v>236.29949999999999</v>
          </cell>
          <cell r="O1872">
            <v>0.21000000000000002</v>
          </cell>
          <cell r="P1872">
            <v>0</v>
          </cell>
          <cell r="Q1872">
            <v>0</v>
          </cell>
          <cell r="R1872">
            <v>236.5095</v>
          </cell>
          <cell r="S1872">
            <v>1</v>
          </cell>
          <cell r="T1872">
            <v>2.64</v>
          </cell>
          <cell r="U1872">
            <v>624.39</v>
          </cell>
          <cell r="V1872">
            <v>1.0000000000005116E-2</v>
          </cell>
          <cell r="X1872">
            <v>624.4</v>
          </cell>
          <cell r="Y1872">
            <v>0.31131122240987713</v>
          </cell>
          <cell r="Z1872">
            <v>602.15</v>
          </cell>
          <cell r="AA1872">
            <v>3.6999999999999998E-2</v>
          </cell>
          <cell r="AB1872" t="str">
            <v>YES</v>
          </cell>
          <cell r="AC1872">
            <v>624.4</v>
          </cell>
          <cell r="AD1872" t="str">
            <v>I</v>
          </cell>
          <cell r="AE1872" t="e">
            <v>#N/A</v>
          </cell>
          <cell r="AF1872" t="e">
            <v>#N/A</v>
          </cell>
          <cell r="AG1872">
            <v>1</v>
          </cell>
          <cell r="AH1872" t="e">
            <v>#N/A</v>
          </cell>
          <cell r="AI1872">
            <v>0</v>
          </cell>
          <cell r="AJ1872">
            <v>0</v>
          </cell>
          <cell r="AL1872" t="e">
            <v>#N/A</v>
          </cell>
          <cell r="AM1872" t="e">
            <v>#N/A</v>
          </cell>
          <cell r="AN1872" t="str">
            <v/>
          </cell>
          <cell r="AO1872" t="str">
            <v>x</v>
          </cell>
        </row>
        <row r="1873">
          <cell r="B1873" t="str">
            <v>SHKK122PVCECS</v>
          </cell>
          <cell r="C1873" t="str">
            <v>Kerdi-Shower-Kit w/Tileable Grate</v>
          </cell>
          <cell r="D1873" t="str">
            <v>KK122PVCECS</v>
          </cell>
          <cell r="E1873" t="str">
            <v>48" x 48"</v>
          </cell>
          <cell r="G1873" t="str">
            <v>EA</v>
          </cell>
          <cell r="J1873" t="str">
            <v>I</v>
          </cell>
          <cell r="K1873">
            <v>20</v>
          </cell>
          <cell r="L1873">
            <v>525.11</v>
          </cell>
          <cell r="M1873">
            <v>0.55000000000000004</v>
          </cell>
          <cell r="N1873">
            <v>236.29949999999999</v>
          </cell>
          <cell r="O1873">
            <v>0.21000000000000002</v>
          </cell>
          <cell r="P1873">
            <v>0</v>
          </cell>
          <cell r="Q1873">
            <v>0</v>
          </cell>
          <cell r="R1873">
            <v>236.5095</v>
          </cell>
          <cell r="S1873">
            <v>1</v>
          </cell>
          <cell r="T1873">
            <v>2.64</v>
          </cell>
          <cell r="U1873">
            <v>624.39</v>
          </cell>
          <cell r="V1873">
            <v>1.0000000000005116E-2</v>
          </cell>
          <cell r="X1873">
            <v>624.4</v>
          </cell>
          <cell r="Y1873">
            <v>0.31131122240987713</v>
          </cell>
          <cell r="Z1873">
            <v>602.15</v>
          </cell>
          <cell r="AA1873">
            <v>3.6999999999999998E-2</v>
          </cell>
          <cell r="AB1873" t="str">
            <v>YES</v>
          </cell>
          <cell r="AC1873">
            <v>624.4</v>
          </cell>
          <cell r="AD1873" t="str">
            <v>I</v>
          </cell>
          <cell r="AE1873" t="e">
            <v>#N/A</v>
          </cell>
          <cell r="AF1873" t="e">
            <v>#N/A</v>
          </cell>
          <cell r="AG1873">
            <v>1</v>
          </cell>
          <cell r="AH1873" t="e">
            <v>#N/A</v>
          </cell>
          <cell r="AI1873">
            <v>0</v>
          </cell>
          <cell r="AJ1873">
            <v>0</v>
          </cell>
          <cell r="AL1873" t="e">
            <v>#N/A</v>
          </cell>
          <cell r="AM1873" t="e">
            <v>#N/A</v>
          </cell>
          <cell r="AN1873" t="str">
            <v/>
          </cell>
          <cell r="AO1873" t="str">
            <v>x</v>
          </cell>
        </row>
        <row r="1874">
          <cell r="B1874" t="str">
            <v>SHKK183ABSECS</v>
          </cell>
          <cell r="C1874" t="str">
            <v>Kerdi-Shower-Kit w/Tileable Grate</v>
          </cell>
          <cell r="D1874" t="str">
            <v>KK183ABSECS</v>
          </cell>
          <cell r="E1874" t="str">
            <v>72" x 72"</v>
          </cell>
          <cell r="G1874" t="str">
            <v>EA</v>
          </cell>
          <cell r="J1874" t="str">
            <v>I</v>
          </cell>
          <cell r="K1874">
            <v>34.950000000000003</v>
          </cell>
          <cell r="L1874">
            <v>944.62</v>
          </cell>
          <cell r="M1874">
            <v>0.55000000000000004</v>
          </cell>
          <cell r="N1874">
            <v>425.07899999999995</v>
          </cell>
          <cell r="O1874">
            <v>0.35950000000000004</v>
          </cell>
          <cell r="P1874">
            <v>0</v>
          </cell>
          <cell r="Q1874">
            <v>0</v>
          </cell>
          <cell r="R1874">
            <v>425.43849999999998</v>
          </cell>
          <cell r="S1874">
            <v>1</v>
          </cell>
          <cell r="T1874">
            <v>2.64</v>
          </cell>
          <cell r="U1874">
            <v>1123.1600000000001</v>
          </cell>
          <cell r="V1874">
            <v>-0.01</v>
          </cell>
          <cell r="X1874">
            <v>1123.1500000000001</v>
          </cell>
          <cell r="Y1874">
            <v>0.31129008106259598</v>
          </cell>
          <cell r="Z1874">
            <v>1083.1500000000001</v>
          </cell>
          <cell r="AA1874">
            <v>3.6999999999999998E-2</v>
          </cell>
          <cell r="AB1874" t="str">
            <v>YES</v>
          </cell>
          <cell r="AC1874">
            <v>1123.1500000000001</v>
          </cell>
          <cell r="AD1874" t="str">
            <v>I</v>
          </cell>
          <cell r="AE1874" t="e">
            <v>#N/A</v>
          </cell>
          <cell r="AF1874" t="e">
            <v>#N/A</v>
          </cell>
          <cell r="AG1874">
            <v>1</v>
          </cell>
          <cell r="AH1874" t="e">
            <v>#N/A</v>
          </cell>
          <cell r="AI1874">
            <v>0</v>
          </cell>
          <cell r="AJ1874">
            <v>0</v>
          </cell>
          <cell r="AL1874" t="e">
            <v>#N/A</v>
          </cell>
          <cell r="AM1874" t="e">
            <v>#N/A</v>
          </cell>
          <cell r="AN1874" t="str">
            <v/>
          </cell>
          <cell r="AO1874" t="str">
            <v>x</v>
          </cell>
        </row>
        <row r="1875">
          <cell r="B1875" t="str">
            <v>SHKK183PVCECS</v>
          </cell>
          <cell r="C1875" t="str">
            <v>Kerdi-Shower-Kit w/Tileable Grate</v>
          </cell>
          <cell r="D1875" t="str">
            <v>KK183PVCECS</v>
          </cell>
          <cell r="E1875" t="str">
            <v>72" x 72"</v>
          </cell>
          <cell r="G1875" t="str">
            <v>EA</v>
          </cell>
          <cell r="J1875" t="str">
            <v>I</v>
          </cell>
          <cell r="K1875">
            <v>34.950000000000003</v>
          </cell>
          <cell r="L1875">
            <v>944.62</v>
          </cell>
          <cell r="M1875">
            <v>0.55000000000000004</v>
          </cell>
          <cell r="N1875">
            <v>425.07899999999995</v>
          </cell>
          <cell r="O1875">
            <v>0.35950000000000004</v>
          </cell>
          <cell r="P1875">
            <v>0</v>
          </cell>
          <cell r="Q1875">
            <v>0</v>
          </cell>
          <cell r="R1875">
            <v>425.43849999999998</v>
          </cell>
          <cell r="S1875">
            <v>1</v>
          </cell>
          <cell r="T1875">
            <v>2.64</v>
          </cell>
          <cell r="U1875">
            <v>1123.1600000000001</v>
          </cell>
          <cell r="V1875">
            <v>-0.01</v>
          </cell>
          <cell r="X1875">
            <v>1123.1500000000001</v>
          </cell>
          <cell r="Y1875">
            <v>0.31129008106259598</v>
          </cell>
          <cell r="Z1875">
            <v>1083.1500000000001</v>
          </cell>
          <cell r="AA1875">
            <v>3.6999999999999998E-2</v>
          </cell>
          <cell r="AB1875" t="str">
            <v>YES</v>
          </cell>
          <cell r="AC1875">
            <v>1123.1500000000001</v>
          </cell>
          <cell r="AD1875" t="str">
            <v>I</v>
          </cell>
          <cell r="AE1875" t="e">
            <v>#N/A</v>
          </cell>
          <cell r="AF1875" t="e">
            <v>#N/A</v>
          </cell>
          <cell r="AG1875">
            <v>1</v>
          </cell>
          <cell r="AH1875" t="e">
            <v>#N/A</v>
          </cell>
          <cell r="AI1875">
            <v>0</v>
          </cell>
          <cell r="AJ1875">
            <v>0</v>
          </cell>
          <cell r="AL1875" t="e">
            <v>#N/A</v>
          </cell>
          <cell r="AM1875" t="e">
            <v>#N/A</v>
          </cell>
          <cell r="AN1875" t="str">
            <v/>
          </cell>
          <cell r="AO1875" t="str">
            <v>x</v>
          </cell>
        </row>
        <row r="1876">
          <cell r="B1876" t="str">
            <v>SHKK81152ABSECS</v>
          </cell>
          <cell r="C1876" t="str">
            <v>Kerdi-Shower-Kit w/Tileable Grate</v>
          </cell>
          <cell r="D1876" t="str">
            <v>KK81152ABSECS</v>
          </cell>
          <cell r="E1876" t="str">
            <v>32" x 60"</v>
          </cell>
          <cell r="G1876" t="str">
            <v>EA</v>
          </cell>
          <cell r="J1876" t="str">
            <v>I</v>
          </cell>
          <cell r="K1876">
            <v>22</v>
          </cell>
          <cell r="L1876">
            <v>569.94000000000005</v>
          </cell>
          <cell r="M1876">
            <v>0.55000000000000004</v>
          </cell>
          <cell r="N1876">
            <v>256.47300000000001</v>
          </cell>
          <cell r="O1876">
            <v>0.23</v>
          </cell>
          <cell r="P1876">
            <v>0</v>
          </cell>
          <cell r="Q1876">
            <v>0</v>
          </cell>
          <cell r="R1876">
            <v>256.70300000000003</v>
          </cell>
          <cell r="S1876">
            <v>1</v>
          </cell>
          <cell r="T1876">
            <v>2.64</v>
          </cell>
          <cell r="U1876">
            <v>677.7</v>
          </cell>
          <cell r="V1876">
            <v>0</v>
          </cell>
          <cell r="X1876">
            <v>677.7</v>
          </cell>
          <cell r="Y1876">
            <v>0.31129891209572491</v>
          </cell>
          <cell r="Z1876">
            <v>653.54999999999995</v>
          </cell>
          <cell r="AA1876">
            <v>3.6999999999999998E-2</v>
          </cell>
          <cell r="AB1876" t="str">
            <v>YES</v>
          </cell>
          <cell r="AC1876">
            <v>677.7</v>
          </cell>
          <cell r="AD1876" t="str">
            <v>I</v>
          </cell>
          <cell r="AE1876" t="e">
            <v>#N/A</v>
          </cell>
          <cell r="AF1876" t="e">
            <v>#N/A</v>
          </cell>
          <cell r="AG1876">
            <v>1</v>
          </cell>
          <cell r="AH1876" t="e">
            <v>#N/A</v>
          </cell>
          <cell r="AI1876">
            <v>0</v>
          </cell>
          <cell r="AJ1876">
            <v>0</v>
          </cell>
          <cell r="AL1876" t="e">
            <v>#N/A</v>
          </cell>
          <cell r="AM1876" t="e">
            <v>#N/A</v>
          </cell>
          <cell r="AN1876" t="str">
            <v/>
          </cell>
          <cell r="AO1876" t="str">
            <v>x</v>
          </cell>
        </row>
        <row r="1877">
          <cell r="B1877" t="str">
            <v>SHKK81152PVCECS</v>
          </cell>
          <cell r="C1877" t="str">
            <v>Kerdi-Shower-Kit w/Tileable Grate</v>
          </cell>
          <cell r="D1877" t="str">
            <v>KK81152PVCECS</v>
          </cell>
          <cell r="E1877" t="str">
            <v>32" x 60"</v>
          </cell>
          <cell r="G1877" t="str">
            <v>EA</v>
          </cell>
          <cell r="J1877" t="str">
            <v>I</v>
          </cell>
          <cell r="K1877">
            <v>22</v>
          </cell>
          <cell r="L1877">
            <v>569.44000000000005</v>
          </cell>
          <cell r="M1877">
            <v>0.55000000000000004</v>
          </cell>
          <cell r="N1877">
            <v>256.24799999999999</v>
          </cell>
          <cell r="O1877">
            <v>0.23</v>
          </cell>
          <cell r="P1877">
            <v>0</v>
          </cell>
          <cell r="Q1877">
            <v>0</v>
          </cell>
          <cell r="R1877">
            <v>256.47800000000001</v>
          </cell>
          <cell r="S1877">
            <v>1</v>
          </cell>
          <cell r="T1877">
            <v>2.64</v>
          </cell>
          <cell r="U1877">
            <v>677.1</v>
          </cell>
          <cell r="V1877">
            <v>0</v>
          </cell>
          <cell r="X1877">
            <v>677.1</v>
          </cell>
          <cell r="Y1877">
            <v>0.31129281293215721</v>
          </cell>
          <cell r="Z1877">
            <v>653.54999999999995</v>
          </cell>
          <cell r="AA1877">
            <v>3.5999999999999997E-2</v>
          </cell>
          <cell r="AB1877" t="str">
            <v>YES</v>
          </cell>
          <cell r="AC1877">
            <v>677.1</v>
          </cell>
          <cell r="AD1877" t="str">
            <v>I</v>
          </cell>
          <cell r="AE1877" t="e">
            <v>#N/A</v>
          </cell>
          <cell r="AF1877" t="e">
            <v>#N/A</v>
          </cell>
          <cell r="AG1877">
            <v>1</v>
          </cell>
          <cell r="AH1877" t="e">
            <v>#N/A</v>
          </cell>
          <cell r="AI1877">
            <v>0</v>
          </cell>
          <cell r="AJ1877">
            <v>0</v>
          </cell>
          <cell r="AL1877" t="e">
            <v>#N/A</v>
          </cell>
          <cell r="AM1877" t="e">
            <v>#N/A</v>
          </cell>
          <cell r="AN1877" t="str">
            <v/>
          </cell>
          <cell r="AO1877" t="str">
            <v>x</v>
          </cell>
        </row>
        <row r="1878">
          <cell r="B1878" t="str">
            <v>SHKKB81152ABSECS</v>
          </cell>
          <cell r="C1878" t="str">
            <v>Kerdi-Shower-Kit w/Tileable Grate</v>
          </cell>
          <cell r="D1878" t="str">
            <v>KKB81152ABSECS</v>
          </cell>
          <cell r="E1878" t="str">
            <v>32" x 60" OC</v>
          </cell>
          <cell r="G1878" t="str">
            <v>EA</v>
          </cell>
          <cell r="J1878" t="str">
            <v>I</v>
          </cell>
          <cell r="K1878">
            <v>22</v>
          </cell>
          <cell r="L1878">
            <v>599.53</v>
          </cell>
          <cell r="M1878">
            <v>0.55000000000000004</v>
          </cell>
          <cell r="N1878">
            <v>269.78849999999994</v>
          </cell>
          <cell r="O1878">
            <v>0.23</v>
          </cell>
          <cell r="P1878">
            <v>0</v>
          </cell>
          <cell r="Q1878">
            <v>0</v>
          </cell>
          <cell r="R1878">
            <v>270.01849999999996</v>
          </cell>
          <cell r="S1878">
            <v>1</v>
          </cell>
          <cell r="T1878">
            <v>2.64</v>
          </cell>
          <cell r="U1878">
            <v>712.85</v>
          </cell>
          <cell r="V1878">
            <v>0</v>
          </cell>
          <cell r="X1878">
            <v>712.85</v>
          </cell>
          <cell r="Y1878">
            <v>0.31129588655014778</v>
          </cell>
          <cell r="Z1878">
            <v>687.45</v>
          </cell>
          <cell r="AA1878">
            <v>3.6999999999999998E-2</v>
          </cell>
          <cell r="AB1878" t="str">
            <v>YES</v>
          </cell>
          <cell r="AC1878">
            <v>712.85</v>
          </cell>
          <cell r="AD1878" t="str">
            <v>I</v>
          </cell>
          <cell r="AE1878" t="e">
            <v>#N/A</v>
          </cell>
          <cell r="AF1878" t="e">
            <v>#N/A</v>
          </cell>
          <cell r="AG1878">
            <v>1</v>
          </cell>
          <cell r="AH1878" t="e">
            <v>#N/A</v>
          </cell>
          <cell r="AI1878">
            <v>0</v>
          </cell>
          <cell r="AJ1878">
            <v>0</v>
          </cell>
          <cell r="AL1878" t="e">
            <v>#N/A</v>
          </cell>
          <cell r="AM1878" t="e">
            <v>#N/A</v>
          </cell>
          <cell r="AN1878" t="str">
            <v/>
          </cell>
          <cell r="AO1878" t="str">
            <v>x</v>
          </cell>
        </row>
        <row r="1879">
          <cell r="B1879" t="str">
            <v>SHKKB81152PVCECS</v>
          </cell>
          <cell r="C1879" t="str">
            <v>Kerdi-Shower-Kit w/Tileable Grate</v>
          </cell>
          <cell r="D1879" t="str">
            <v>KKB81152PVCECS</v>
          </cell>
          <cell r="E1879" t="str">
            <v>32" x 60" OC</v>
          </cell>
          <cell r="G1879" t="str">
            <v>EA</v>
          </cell>
          <cell r="J1879" t="str">
            <v>I</v>
          </cell>
          <cell r="K1879">
            <v>22</v>
          </cell>
          <cell r="L1879">
            <v>599.53</v>
          </cell>
          <cell r="M1879">
            <v>0.55000000000000004</v>
          </cell>
          <cell r="N1879">
            <v>269.78849999999994</v>
          </cell>
          <cell r="O1879">
            <v>0.23</v>
          </cell>
          <cell r="P1879">
            <v>0</v>
          </cell>
          <cell r="Q1879">
            <v>0</v>
          </cell>
          <cell r="R1879">
            <v>270.01849999999996</v>
          </cell>
          <cell r="S1879">
            <v>1</v>
          </cell>
          <cell r="T1879">
            <v>2.64</v>
          </cell>
          <cell r="U1879">
            <v>712.85</v>
          </cell>
          <cell r="V1879">
            <v>0</v>
          </cell>
          <cell r="X1879">
            <v>712.85</v>
          </cell>
          <cell r="Y1879">
            <v>0.31129588655014778</v>
          </cell>
          <cell r="Z1879">
            <v>687.45</v>
          </cell>
          <cell r="AA1879">
            <v>3.6999999999999998E-2</v>
          </cell>
          <cell r="AB1879" t="str">
            <v>YES</v>
          </cell>
          <cell r="AC1879">
            <v>712.85</v>
          </cell>
          <cell r="AD1879" t="str">
            <v>I</v>
          </cell>
          <cell r="AE1879" t="e">
            <v>#N/A</v>
          </cell>
          <cell r="AF1879" t="e">
            <v>#N/A</v>
          </cell>
          <cell r="AG1879">
            <v>1</v>
          </cell>
          <cell r="AH1879" t="e">
            <v>#N/A</v>
          </cell>
          <cell r="AI1879">
            <v>0</v>
          </cell>
          <cell r="AJ1879">
            <v>0</v>
          </cell>
          <cell r="AL1879" t="e">
            <v>#N/A</v>
          </cell>
          <cell r="AM1879" t="e">
            <v>#N/A</v>
          </cell>
          <cell r="AN1879" t="str">
            <v/>
          </cell>
          <cell r="AO1879" t="str">
            <v>x</v>
          </cell>
        </row>
        <row r="1880">
          <cell r="B1880" t="str">
            <v>SHKK122</v>
          </cell>
          <cell r="C1880" t="str">
            <v>Kerdi-Shower-Kit (without the drain)</v>
          </cell>
          <cell r="D1880" t="str">
            <v>KK122         (without the drain)</v>
          </cell>
          <cell r="E1880" t="str">
            <v>48" x 48"</v>
          </cell>
          <cell r="G1880" t="str">
            <v>EA</v>
          </cell>
          <cell r="H1880" t="str">
            <v>Stock</v>
          </cell>
          <cell r="I1880" t="str">
            <v>e</v>
          </cell>
          <cell r="J1880" t="str">
            <v>I</v>
          </cell>
          <cell r="K1880">
            <v>20</v>
          </cell>
          <cell r="L1880">
            <v>403.39</v>
          </cell>
          <cell r="M1880">
            <v>0.55000000000000004</v>
          </cell>
          <cell r="N1880">
            <v>181.52549999999997</v>
          </cell>
          <cell r="O1880">
            <v>0.21000000000000002</v>
          </cell>
          <cell r="P1880">
            <v>0</v>
          </cell>
          <cell r="Q1880">
            <v>0</v>
          </cell>
          <cell r="R1880">
            <v>181.73549999999997</v>
          </cell>
          <cell r="S1880">
            <v>1</v>
          </cell>
          <cell r="T1880">
            <v>2.64</v>
          </cell>
          <cell r="U1880">
            <v>479.78</v>
          </cell>
          <cell r="V1880">
            <v>2.0000000000003126E-2</v>
          </cell>
          <cell r="X1880">
            <v>479.8</v>
          </cell>
          <cell r="Y1880">
            <v>0.31132100496418985</v>
          </cell>
          <cell r="Z1880">
            <v>462.7</v>
          </cell>
          <cell r="AA1880">
            <v>3.6999999999999998E-2</v>
          </cell>
          <cell r="AB1880" t="str">
            <v>YES</v>
          </cell>
          <cell r="AC1880">
            <v>479.8</v>
          </cell>
          <cell r="AD1880" t="str">
            <v>I</v>
          </cell>
          <cell r="AE1880" t="e">
            <v>#N/A</v>
          </cell>
          <cell r="AF1880" t="e">
            <v>#N/A</v>
          </cell>
          <cell r="AG1880">
            <v>1</v>
          </cell>
          <cell r="AH1880" t="e">
            <v>#N/A</v>
          </cell>
          <cell r="AI1880">
            <v>0</v>
          </cell>
          <cell r="AJ1880">
            <v>0</v>
          </cell>
          <cell r="AL1880" t="e">
            <v>#N/A</v>
          </cell>
          <cell r="AM1880" t="e">
            <v>#N/A</v>
          </cell>
          <cell r="AN1880" t="str">
            <v/>
          </cell>
          <cell r="AO1880" t="str">
            <v>x</v>
          </cell>
        </row>
        <row r="1881">
          <cell r="B1881" t="str">
            <v>SHKK183</v>
          </cell>
          <cell r="C1881" t="str">
            <v>Kerdi-Shower-Kit (without the drain)</v>
          </cell>
          <cell r="D1881" t="str">
            <v>KK183         (without the drain)</v>
          </cell>
          <cell r="E1881" t="str">
            <v>72" x 72"</v>
          </cell>
          <cell r="G1881" t="str">
            <v>EA</v>
          </cell>
          <cell r="H1881" t="str">
            <v>Stock</v>
          </cell>
          <cell r="I1881" t="str">
            <v>f</v>
          </cell>
          <cell r="J1881" t="str">
            <v>I</v>
          </cell>
          <cell r="K1881">
            <v>34.950000000000003</v>
          </cell>
          <cell r="L1881">
            <v>822.34</v>
          </cell>
          <cell r="M1881">
            <v>0.55000000000000004</v>
          </cell>
          <cell r="N1881">
            <v>370.053</v>
          </cell>
          <cell r="O1881">
            <v>0.35950000000000004</v>
          </cell>
          <cell r="P1881">
            <v>0</v>
          </cell>
          <cell r="Q1881">
            <v>0</v>
          </cell>
          <cell r="R1881">
            <v>370.41250000000002</v>
          </cell>
          <cell r="S1881">
            <v>1</v>
          </cell>
          <cell r="T1881">
            <v>2.64</v>
          </cell>
          <cell r="U1881">
            <v>977.89</v>
          </cell>
          <cell r="V1881">
            <v>1.0000000000005116E-2</v>
          </cell>
          <cell r="X1881">
            <v>977.9</v>
          </cell>
          <cell r="Y1881">
            <v>0.31130251280573401</v>
          </cell>
          <cell r="Z1881">
            <v>943.05</v>
          </cell>
          <cell r="AA1881">
            <v>3.6999999999999998E-2</v>
          </cell>
          <cell r="AB1881" t="str">
            <v>YES</v>
          </cell>
          <cell r="AC1881">
            <v>977.9</v>
          </cell>
          <cell r="AD1881" t="str">
            <v>I</v>
          </cell>
          <cell r="AE1881" t="e">
            <v>#N/A</v>
          </cell>
          <cell r="AF1881" t="e">
            <v>#N/A</v>
          </cell>
          <cell r="AG1881">
            <v>1</v>
          </cell>
          <cell r="AH1881" t="e">
            <v>#N/A</v>
          </cell>
          <cell r="AI1881">
            <v>0</v>
          </cell>
          <cell r="AJ1881">
            <v>0</v>
          </cell>
          <cell r="AL1881" t="e">
            <v>#N/A</v>
          </cell>
          <cell r="AM1881" t="e">
            <v>#N/A</v>
          </cell>
          <cell r="AN1881" t="str">
            <v/>
          </cell>
          <cell r="AO1881" t="str">
            <v>x</v>
          </cell>
        </row>
        <row r="1882">
          <cell r="B1882" t="str">
            <v>SHKK81152</v>
          </cell>
          <cell r="C1882" t="str">
            <v>Kerdi-Shower-Kit (without the drain)</v>
          </cell>
          <cell r="D1882" t="str">
            <v>KK81152      (without the drain)</v>
          </cell>
          <cell r="E1882" t="str">
            <v>32" x 60"</v>
          </cell>
          <cell r="G1882" t="str">
            <v>EA</v>
          </cell>
          <cell r="H1882" t="str">
            <v>Stock</v>
          </cell>
          <cell r="I1882" t="str">
            <v>g</v>
          </cell>
          <cell r="J1882" t="str">
            <v>I</v>
          </cell>
          <cell r="K1882">
            <v>22</v>
          </cell>
          <cell r="L1882">
            <v>447.98</v>
          </cell>
          <cell r="M1882">
            <v>0.55000000000000004</v>
          </cell>
          <cell r="N1882">
            <v>201.59099999999998</v>
          </cell>
          <cell r="O1882">
            <v>0.23</v>
          </cell>
          <cell r="P1882">
            <v>0</v>
          </cell>
          <cell r="Q1882">
            <v>0</v>
          </cell>
          <cell r="R1882">
            <v>201.82099999999997</v>
          </cell>
          <cell r="S1882">
            <v>1</v>
          </cell>
          <cell r="T1882">
            <v>2.64</v>
          </cell>
          <cell r="U1882">
            <v>532.80999999999995</v>
          </cell>
          <cell r="V1882">
            <v>-0.01</v>
          </cell>
          <cell r="X1882">
            <v>532.79999999999995</v>
          </cell>
          <cell r="Y1882">
            <v>0.31128514878514896</v>
          </cell>
          <cell r="Z1882">
            <v>513.85</v>
          </cell>
          <cell r="AA1882">
            <v>3.6999999999999998E-2</v>
          </cell>
          <cell r="AB1882" t="str">
            <v>YES</v>
          </cell>
          <cell r="AC1882">
            <v>532.79999999999995</v>
          </cell>
          <cell r="AD1882" t="str">
            <v>I</v>
          </cell>
          <cell r="AE1882" t="e">
            <v>#N/A</v>
          </cell>
          <cell r="AF1882" t="e">
            <v>#N/A</v>
          </cell>
          <cell r="AG1882">
            <v>1</v>
          </cell>
          <cell r="AH1882" t="e">
            <v>#N/A</v>
          </cell>
          <cell r="AI1882">
            <v>0</v>
          </cell>
          <cell r="AJ1882">
            <v>0</v>
          </cell>
          <cell r="AL1882" t="e">
            <v>#N/A</v>
          </cell>
          <cell r="AM1882" t="e">
            <v>#N/A</v>
          </cell>
          <cell r="AN1882" t="str">
            <v/>
          </cell>
          <cell r="AO1882" t="str">
            <v>x</v>
          </cell>
        </row>
        <row r="1883">
          <cell r="B1883" t="str">
            <v>SHKKB81152</v>
          </cell>
          <cell r="C1883" t="str">
            <v>Kerdi-Shower-Kit (without the drain)</v>
          </cell>
          <cell r="D1883" t="str">
            <v>KKB81152    (without the drain)</v>
          </cell>
          <cell r="E1883" t="str">
            <v>32" x 60" OC</v>
          </cell>
          <cell r="G1883" t="str">
            <v>EA</v>
          </cell>
          <cell r="H1883" t="str">
            <v>Stock</v>
          </cell>
          <cell r="I1883" t="str">
            <v>d,g</v>
          </cell>
          <cell r="J1883" t="str">
            <v>I</v>
          </cell>
          <cell r="K1883">
            <v>22</v>
          </cell>
          <cell r="L1883">
            <v>477.02</v>
          </cell>
          <cell r="M1883">
            <v>0.55000000000000004</v>
          </cell>
          <cell r="N1883">
            <v>214.65899999999996</v>
          </cell>
          <cell r="O1883">
            <v>0.23</v>
          </cell>
          <cell r="P1883">
            <v>0</v>
          </cell>
          <cell r="Q1883">
            <v>0</v>
          </cell>
          <cell r="R1883">
            <v>214.88899999999995</v>
          </cell>
          <cell r="S1883">
            <v>1</v>
          </cell>
          <cell r="T1883">
            <v>2.64</v>
          </cell>
          <cell r="U1883">
            <v>567.30999999999995</v>
          </cell>
          <cell r="V1883">
            <v>-0.01</v>
          </cell>
          <cell r="X1883">
            <v>567.29999999999995</v>
          </cell>
          <cell r="Y1883">
            <v>0.31128631636299547</v>
          </cell>
          <cell r="Z1883">
            <v>547.1</v>
          </cell>
          <cell r="AA1883">
            <v>3.6999999999999998E-2</v>
          </cell>
          <cell r="AB1883" t="str">
            <v>YES</v>
          </cell>
          <cell r="AC1883">
            <v>567.29999999999995</v>
          </cell>
          <cell r="AD1883" t="str">
            <v>I</v>
          </cell>
          <cell r="AE1883" t="e">
            <v>#N/A</v>
          </cell>
          <cell r="AF1883" t="e">
            <v>#N/A</v>
          </cell>
          <cell r="AG1883">
            <v>1</v>
          </cell>
          <cell r="AH1883" t="e">
            <v>#N/A</v>
          </cell>
          <cell r="AI1883">
            <v>0</v>
          </cell>
          <cell r="AJ1883">
            <v>0</v>
          </cell>
          <cell r="AL1883" t="e">
            <v>#N/A</v>
          </cell>
          <cell r="AM1883" t="e">
            <v>#N/A</v>
          </cell>
          <cell r="AN1883" t="str">
            <v/>
          </cell>
          <cell r="AO1883" t="str">
            <v>x</v>
          </cell>
        </row>
        <row r="1884">
          <cell r="B1884" t="str">
            <v>SHSC122</v>
          </cell>
          <cell r="C1884" t="str">
            <v>Kerdi-Shower-SC</v>
          </cell>
          <cell r="D1884" t="str">
            <v>SC-122</v>
          </cell>
          <cell r="E1884" t="str">
            <v>48" x 6" x 4-1/2"</v>
          </cell>
          <cell r="G1884" t="str">
            <v>EA</v>
          </cell>
          <cell r="H1884" t="str">
            <v>Stock</v>
          </cell>
          <cell r="J1884" t="str">
            <v>I</v>
          </cell>
          <cell r="K1884">
            <v>1.67</v>
          </cell>
          <cell r="L1884">
            <v>54.49</v>
          </cell>
          <cell r="M1884">
            <v>0.55000000000000004</v>
          </cell>
          <cell r="N1884">
            <v>24.520499999999998</v>
          </cell>
          <cell r="O1884">
            <v>2.6700000000000002E-2</v>
          </cell>
          <cell r="P1884">
            <v>0</v>
          </cell>
          <cell r="Q1884">
            <v>0</v>
          </cell>
          <cell r="R1884">
            <v>24.5472</v>
          </cell>
          <cell r="S1884">
            <v>1</v>
          </cell>
          <cell r="T1884">
            <v>2.64</v>
          </cell>
          <cell r="U1884">
            <v>64.8</v>
          </cell>
          <cell r="V1884">
            <v>0</v>
          </cell>
          <cell r="X1884">
            <v>64.8</v>
          </cell>
          <cell r="Y1884">
            <v>0.31124579124579127</v>
          </cell>
          <cell r="Z1884">
            <v>62.5</v>
          </cell>
          <cell r="AA1884">
            <v>3.6999999999999998E-2</v>
          </cell>
          <cell r="AB1884" t="str">
            <v>YES</v>
          </cell>
          <cell r="AC1884">
            <v>64.8</v>
          </cell>
          <cell r="AD1884" t="str">
            <v>I</v>
          </cell>
          <cell r="AE1884" t="e">
            <v>#N/A</v>
          </cell>
          <cell r="AF1884" t="e">
            <v>#N/A</v>
          </cell>
          <cell r="AG1884">
            <v>1</v>
          </cell>
          <cell r="AH1884" t="e">
            <v>#N/A</v>
          </cell>
          <cell r="AI1884">
            <v>0</v>
          </cell>
          <cell r="AJ1884">
            <v>0</v>
          </cell>
          <cell r="AL1884" t="e">
            <v>#N/A</v>
          </cell>
          <cell r="AM1884" t="e">
            <v>#N/A</v>
          </cell>
          <cell r="AN1884" t="str">
            <v/>
          </cell>
          <cell r="AO1884" t="str">
            <v>x</v>
          </cell>
        </row>
        <row r="1885">
          <cell r="B1885" t="str">
            <v>SHSR122</v>
          </cell>
          <cell r="C1885" t="str">
            <v>Kerdi-Shower-SR</v>
          </cell>
          <cell r="D1885" t="str">
            <v>SR-122</v>
          </cell>
          <cell r="E1885" t="str">
            <v>48" x 15-7/8"</v>
          </cell>
          <cell r="G1885" t="str">
            <v>EA</v>
          </cell>
          <cell r="H1885" t="str">
            <v>Stock</v>
          </cell>
          <cell r="J1885" t="str">
            <v>I</v>
          </cell>
          <cell r="K1885">
            <v>1.66</v>
          </cell>
          <cell r="L1885">
            <v>54.49</v>
          </cell>
          <cell r="M1885">
            <v>0.55000000000000004</v>
          </cell>
          <cell r="N1885">
            <v>24.520499999999998</v>
          </cell>
          <cell r="O1885">
            <v>2.6599999999999999E-2</v>
          </cell>
          <cell r="P1885">
            <v>0</v>
          </cell>
          <cell r="Q1885">
            <v>0</v>
          </cell>
          <cell r="R1885">
            <v>24.547099999999997</v>
          </cell>
          <cell r="S1885">
            <v>1</v>
          </cell>
          <cell r="T1885">
            <v>2.64</v>
          </cell>
          <cell r="U1885">
            <v>64.8</v>
          </cell>
          <cell r="V1885">
            <v>0</v>
          </cell>
          <cell r="X1885">
            <v>64.8</v>
          </cell>
          <cell r="Y1885">
            <v>0.31124859708193053</v>
          </cell>
          <cell r="Z1885">
            <v>62.5</v>
          </cell>
          <cell r="AA1885">
            <v>3.6999999999999998E-2</v>
          </cell>
          <cell r="AB1885" t="str">
            <v>YES</v>
          </cell>
          <cell r="AC1885">
            <v>64.8</v>
          </cell>
          <cell r="AD1885" t="str">
            <v>I</v>
          </cell>
          <cell r="AE1885" t="e">
            <v>#N/A</v>
          </cell>
          <cell r="AF1885" t="e">
            <v>#N/A</v>
          </cell>
          <cell r="AG1885">
            <v>1</v>
          </cell>
          <cell r="AH1885" t="e">
            <v>#N/A</v>
          </cell>
          <cell r="AI1885">
            <v>0</v>
          </cell>
          <cell r="AJ1885">
            <v>0</v>
          </cell>
          <cell r="AL1885" t="e">
            <v>#N/A</v>
          </cell>
          <cell r="AM1885" t="e">
            <v>#N/A</v>
          </cell>
          <cell r="AN1885" t="str">
            <v/>
          </cell>
          <cell r="AO1885" t="str">
            <v>x</v>
          </cell>
        </row>
        <row r="1886">
          <cell r="B1886" t="str">
            <v>SHST122</v>
          </cell>
          <cell r="C1886" t="str">
            <v>Kerdi-Shower-ST</v>
          </cell>
          <cell r="D1886" t="str">
            <v>ST-122</v>
          </cell>
          <cell r="E1886" t="str">
            <v>48" x 48"</v>
          </cell>
          <cell r="G1886" t="str">
            <v>EA</v>
          </cell>
          <cell r="H1886" t="str">
            <v>Stock</v>
          </cell>
          <cell r="J1886" t="str">
            <v>I</v>
          </cell>
          <cell r="K1886">
            <v>4.5</v>
          </cell>
          <cell r="L1886">
            <v>72.88</v>
          </cell>
          <cell r="M1886">
            <v>0.55000000000000004</v>
          </cell>
          <cell r="N1886">
            <v>32.795999999999992</v>
          </cell>
          <cell r="O1886">
            <v>5.5E-2</v>
          </cell>
          <cell r="P1886">
            <v>0</v>
          </cell>
          <cell r="Q1886">
            <v>0</v>
          </cell>
          <cell r="R1886">
            <v>32.850999999999992</v>
          </cell>
          <cell r="S1886">
            <v>1</v>
          </cell>
          <cell r="T1886">
            <v>2.64</v>
          </cell>
          <cell r="U1886">
            <v>86.73</v>
          </cell>
          <cell r="V1886">
            <v>0.02</v>
          </cell>
          <cell r="X1886">
            <v>86.75</v>
          </cell>
          <cell r="Y1886">
            <v>0.3114802200681166</v>
          </cell>
          <cell r="Z1886">
            <v>83.65</v>
          </cell>
          <cell r="AA1886">
            <v>3.6999999999999998E-2</v>
          </cell>
          <cell r="AB1886" t="str">
            <v>YES</v>
          </cell>
          <cell r="AC1886">
            <v>86.75</v>
          </cell>
          <cell r="AD1886" t="str">
            <v>I</v>
          </cell>
          <cell r="AE1886" t="e">
            <v>#N/A</v>
          </cell>
          <cell r="AF1886" t="e">
            <v>#N/A</v>
          </cell>
          <cell r="AG1886">
            <v>1</v>
          </cell>
          <cell r="AH1886" t="e">
            <v>#N/A</v>
          </cell>
          <cell r="AI1886">
            <v>0</v>
          </cell>
          <cell r="AJ1886">
            <v>0</v>
          </cell>
          <cell r="AL1886" t="e">
            <v>#N/A</v>
          </cell>
          <cell r="AM1886" t="e">
            <v>#N/A</v>
          </cell>
          <cell r="AN1886" t="str">
            <v/>
          </cell>
          <cell r="AO1886" t="str">
            <v>x</v>
          </cell>
        </row>
        <row r="1887">
          <cell r="B1887" t="str">
            <v>SHST183</v>
          </cell>
          <cell r="C1887" t="str">
            <v>Kerdi-Shower-ST</v>
          </cell>
          <cell r="D1887" t="str">
            <v>ST-183</v>
          </cell>
          <cell r="E1887" t="str">
            <v>72" x 72"</v>
          </cell>
          <cell r="G1887" t="str">
            <v>EA</v>
          </cell>
          <cell r="H1887" t="str">
            <v>Stock</v>
          </cell>
          <cell r="J1887" t="str">
            <v>I</v>
          </cell>
          <cell r="K1887">
            <v>13.62</v>
          </cell>
          <cell r="L1887">
            <v>187.7</v>
          </cell>
          <cell r="M1887">
            <v>0.55000000000000004</v>
          </cell>
          <cell r="N1887">
            <v>84.464999999999989</v>
          </cell>
          <cell r="O1887">
            <v>0.1462</v>
          </cell>
          <cell r="P1887">
            <v>0</v>
          </cell>
          <cell r="Q1887">
            <v>0</v>
          </cell>
          <cell r="R1887">
            <v>84.611199999999982</v>
          </cell>
          <cell r="S1887">
            <v>1</v>
          </cell>
          <cell r="T1887">
            <v>2.64</v>
          </cell>
          <cell r="U1887">
            <v>223.37</v>
          </cell>
          <cell r="V1887">
            <v>3.0000000000001137E-2</v>
          </cell>
          <cell r="X1887">
            <v>223.4</v>
          </cell>
          <cell r="Y1887">
            <v>0.31137625132253627</v>
          </cell>
          <cell r="Z1887">
            <v>215.45</v>
          </cell>
          <cell r="AA1887">
            <v>3.6999999999999998E-2</v>
          </cell>
          <cell r="AB1887" t="str">
            <v>YES</v>
          </cell>
          <cell r="AC1887">
            <v>223.4</v>
          </cell>
          <cell r="AD1887" t="str">
            <v>I</v>
          </cell>
          <cell r="AE1887" t="e">
            <v>#N/A</v>
          </cell>
          <cell r="AF1887" t="e">
            <v>#N/A</v>
          </cell>
          <cell r="AG1887">
            <v>1</v>
          </cell>
          <cell r="AH1887" t="e">
            <v>#N/A</v>
          </cell>
          <cell r="AI1887">
            <v>0</v>
          </cell>
          <cell r="AJ1887">
            <v>0</v>
          </cell>
          <cell r="AL1887" t="e">
            <v>#N/A</v>
          </cell>
          <cell r="AM1887" t="e">
            <v>#N/A</v>
          </cell>
          <cell r="AN1887" t="str">
            <v/>
          </cell>
          <cell r="AO1887" t="str">
            <v>x</v>
          </cell>
        </row>
        <row r="1888">
          <cell r="B1888" t="str">
            <v>SHST81152</v>
          </cell>
          <cell r="C1888" t="str">
            <v>Kerdi-Shower-ST</v>
          </cell>
          <cell r="D1888" t="str">
            <v>ST-81/152</v>
          </cell>
          <cell r="E1888" t="str">
            <v>32" x 60"</v>
          </cell>
          <cell r="G1888" t="str">
            <v>EA</v>
          </cell>
          <cell r="H1888" t="str">
            <v>Stock</v>
          </cell>
          <cell r="J1888" t="str">
            <v>I</v>
          </cell>
          <cell r="K1888">
            <v>6</v>
          </cell>
          <cell r="L1888">
            <v>84.07</v>
          </cell>
          <cell r="M1888">
            <v>0.55000000000000004</v>
          </cell>
          <cell r="N1888">
            <v>37.831499999999991</v>
          </cell>
          <cell r="O1888">
            <v>6.9999999999999993E-2</v>
          </cell>
          <cell r="P1888">
            <v>0</v>
          </cell>
          <cell r="Q1888">
            <v>0</v>
          </cell>
          <cell r="R1888">
            <v>37.901499999999992</v>
          </cell>
          <cell r="S1888">
            <v>1</v>
          </cell>
          <cell r="T1888">
            <v>2.64</v>
          </cell>
          <cell r="U1888">
            <v>100.06</v>
          </cell>
          <cell r="V1888">
            <v>-0.01</v>
          </cell>
          <cell r="X1888">
            <v>100.05</v>
          </cell>
          <cell r="Y1888">
            <v>0.31122620507927873</v>
          </cell>
          <cell r="Z1888">
            <v>96.5</v>
          </cell>
          <cell r="AA1888">
            <v>3.6999999999999998E-2</v>
          </cell>
          <cell r="AB1888" t="str">
            <v>YES</v>
          </cell>
          <cell r="AC1888">
            <v>100.05</v>
          </cell>
          <cell r="AD1888" t="str">
            <v>I</v>
          </cell>
          <cell r="AE1888" t="e">
            <v>#N/A</v>
          </cell>
          <cell r="AF1888" t="e">
            <v>#N/A</v>
          </cell>
          <cell r="AG1888">
            <v>1</v>
          </cell>
          <cell r="AH1888" t="e">
            <v>#N/A</v>
          </cell>
          <cell r="AI1888">
            <v>0</v>
          </cell>
          <cell r="AJ1888">
            <v>0</v>
          </cell>
          <cell r="AL1888" t="e">
            <v>#N/A</v>
          </cell>
          <cell r="AM1888" t="e">
            <v>#N/A</v>
          </cell>
          <cell r="AN1888" t="str">
            <v/>
          </cell>
          <cell r="AO1888" t="str">
            <v>x</v>
          </cell>
        </row>
        <row r="1889">
          <cell r="B1889" t="str">
            <v>SHST81152BR</v>
          </cell>
          <cell r="C1889" t="str">
            <v>Kerdi-Shower-ST</v>
          </cell>
          <cell r="D1889" t="str">
            <v>ST-81/152BR</v>
          </cell>
          <cell r="E1889" t="str">
            <v>32" x 60" OC</v>
          </cell>
          <cell r="G1889" t="str">
            <v>EA</v>
          </cell>
          <cell r="H1889" t="str">
            <v>Stock</v>
          </cell>
          <cell r="I1889" t="str">
            <v>a</v>
          </cell>
          <cell r="J1889" t="str">
            <v>I</v>
          </cell>
          <cell r="K1889">
            <v>4</v>
          </cell>
          <cell r="L1889">
            <v>97</v>
          </cell>
          <cell r="M1889">
            <v>0.55000000000000004</v>
          </cell>
          <cell r="N1889">
            <v>43.65</v>
          </cell>
          <cell r="O1889">
            <v>0.05</v>
          </cell>
          <cell r="P1889">
            <v>0</v>
          </cell>
          <cell r="Q1889">
            <v>0</v>
          </cell>
          <cell r="R1889">
            <v>43.699999999999996</v>
          </cell>
          <cell r="S1889">
            <v>1</v>
          </cell>
          <cell r="T1889">
            <v>2.64</v>
          </cell>
          <cell r="U1889">
            <v>115.37</v>
          </cell>
          <cell r="V1889">
            <v>3.0000000000001137E-2</v>
          </cell>
          <cell r="X1889">
            <v>115.4</v>
          </cell>
          <cell r="Y1889">
            <v>0.3114857412951002</v>
          </cell>
          <cell r="Z1889">
            <v>111.25</v>
          </cell>
          <cell r="AA1889">
            <v>3.6999999999999998E-2</v>
          </cell>
          <cell r="AB1889" t="str">
            <v>YES</v>
          </cell>
          <cell r="AC1889">
            <v>115.4</v>
          </cell>
          <cell r="AD1889" t="str">
            <v>I</v>
          </cell>
          <cell r="AE1889" t="e">
            <v>#N/A</v>
          </cell>
          <cell r="AF1889" t="e">
            <v>#N/A</v>
          </cell>
          <cell r="AG1889">
            <v>1</v>
          </cell>
          <cell r="AH1889" t="e">
            <v>#N/A</v>
          </cell>
          <cell r="AI1889">
            <v>0</v>
          </cell>
          <cell r="AJ1889">
            <v>0</v>
          </cell>
          <cell r="AL1889" t="e">
            <v>#N/A</v>
          </cell>
          <cell r="AM1889" t="e">
            <v>#N/A</v>
          </cell>
          <cell r="AN1889" t="str">
            <v/>
          </cell>
          <cell r="AO1889" t="str">
            <v>x</v>
          </cell>
        </row>
        <row r="1890">
          <cell r="B1890" t="str">
            <v>SHESOT60</v>
          </cell>
          <cell r="C1890" t="str">
            <v>Bara-ESOT</v>
          </cell>
          <cell r="D1890" t="str">
            <v>ESOT60</v>
          </cell>
          <cell r="E1890" t="str">
            <v>2-3/8" x 8'</v>
          </cell>
          <cell r="G1890" t="str">
            <v>EA</v>
          </cell>
          <cell r="J1890" t="str">
            <v>I</v>
          </cell>
          <cell r="K1890">
            <v>2.89</v>
          </cell>
          <cell r="L1890">
            <v>43.94</v>
          </cell>
          <cell r="M1890">
            <v>0.55000000000000004</v>
          </cell>
          <cell r="N1890">
            <v>19.772999999999996</v>
          </cell>
          <cell r="O1890">
            <v>3.8900000000000004E-2</v>
          </cell>
          <cell r="P1890">
            <v>0</v>
          </cell>
          <cell r="Q1890">
            <v>0</v>
          </cell>
          <cell r="R1890">
            <v>19.811899999999998</v>
          </cell>
          <cell r="S1890">
            <v>1</v>
          </cell>
          <cell r="T1890">
            <v>2.64</v>
          </cell>
          <cell r="U1890">
            <v>52.3</v>
          </cell>
          <cell r="V1890">
            <v>0</v>
          </cell>
          <cell r="X1890">
            <v>52.3</v>
          </cell>
          <cell r="Y1890">
            <v>0.31124978272205817</v>
          </cell>
          <cell r="Z1890">
            <v>50.45</v>
          </cell>
          <cell r="AA1890">
            <v>3.6999999999999998E-2</v>
          </cell>
          <cell r="AB1890" t="str">
            <v>YES</v>
          </cell>
          <cell r="AC1890">
            <v>52.3</v>
          </cell>
          <cell r="AD1890" t="str">
            <v>I</v>
          </cell>
          <cell r="AE1890" t="e">
            <v>#N/A</v>
          </cell>
          <cell r="AF1890" t="e">
            <v>#N/A</v>
          </cell>
          <cell r="AG1890">
            <v>1</v>
          </cell>
          <cell r="AH1890" t="e">
            <v>#N/A</v>
          </cell>
          <cell r="AI1890">
            <v>0</v>
          </cell>
          <cell r="AJ1890">
            <v>0</v>
          </cell>
          <cell r="AL1890" t="e">
            <v>#N/A</v>
          </cell>
          <cell r="AM1890" t="e">
            <v>#N/A</v>
          </cell>
          <cell r="AN1890" t="str">
            <v/>
          </cell>
          <cell r="AO1890" t="str">
            <v>x</v>
          </cell>
        </row>
        <row r="1891">
          <cell r="B1891" t="str">
            <v>SHESOT110</v>
          </cell>
          <cell r="C1891" t="str">
            <v>Bara-ESOT</v>
          </cell>
          <cell r="D1891" t="str">
            <v>ESOT110</v>
          </cell>
          <cell r="E1891" t="str">
            <v>4-3/8" x 8'</v>
          </cell>
          <cell r="G1891" t="str">
            <v>EA</v>
          </cell>
          <cell r="J1891" t="str">
            <v>I</v>
          </cell>
          <cell r="K1891">
            <v>4.17</v>
          </cell>
          <cell r="L1891">
            <v>56.49</v>
          </cell>
          <cell r="M1891">
            <v>0.55000000000000004</v>
          </cell>
          <cell r="N1891">
            <v>25.420499999999997</v>
          </cell>
          <cell r="O1891">
            <v>5.1700000000000003E-2</v>
          </cell>
          <cell r="P1891">
            <v>0</v>
          </cell>
          <cell r="Q1891">
            <v>0</v>
          </cell>
          <cell r="R1891">
            <v>25.472199999999997</v>
          </cell>
          <cell r="S1891">
            <v>1</v>
          </cell>
          <cell r="T1891">
            <v>2.64</v>
          </cell>
          <cell r="U1891">
            <v>67.25</v>
          </cell>
          <cell r="V1891">
            <v>0</v>
          </cell>
          <cell r="X1891">
            <v>67.25</v>
          </cell>
          <cell r="Y1891">
            <v>0.31132950321054426</v>
          </cell>
          <cell r="Z1891">
            <v>64.849999999999994</v>
          </cell>
          <cell r="AA1891">
            <v>3.6999999999999998E-2</v>
          </cell>
          <cell r="AB1891" t="str">
            <v>YES</v>
          </cell>
          <cell r="AC1891">
            <v>67.25</v>
          </cell>
          <cell r="AD1891" t="str">
            <v>I</v>
          </cell>
          <cell r="AE1891" t="e">
            <v>#N/A</v>
          </cell>
          <cell r="AF1891" t="e">
            <v>#N/A</v>
          </cell>
          <cell r="AG1891">
            <v>1</v>
          </cell>
          <cell r="AH1891" t="e">
            <v>#N/A</v>
          </cell>
          <cell r="AI1891">
            <v>0</v>
          </cell>
          <cell r="AJ1891">
            <v>0</v>
          </cell>
          <cell r="AL1891" t="e">
            <v>#N/A</v>
          </cell>
          <cell r="AM1891" t="e">
            <v>#N/A</v>
          </cell>
          <cell r="AN1891" t="str">
            <v/>
          </cell>
          <cell r="AO1891" t="str">
            <v>x</v>
          </cell>
        </row>
        <row r="1892">
          <cell r="B1892" t="str">
            <v>SHRAK50BW,GM,HB,PG,RB,SB</v>
          </cell>
          <cell r="C1892" t="str">
            <v>Bara-RAK</v>
          </cell>
          <cell r="D1892" t="str">
            <v>RAK50--</v>
          </cell>
          <cell r="E1892" t="str">
            <v>8'</v>
          </cell>
          <cell r="G1892" t="str">
            <v>EA</v>
          </cell>
          <cell r="J1892" t="str">
            <v>I</v>
          </cell>
          <cell r="K1892">
            <v>4.5</v>
          </cell>
          <cell r="L1892">
            <v>85.04</v>
          </cell>
          <cell r="M1892">
            <v>0.55000000000000004</v>
          </cell>
          <cell r="N1892">
            <v>38.268000000000001</v>
          </cell>
          <cell r="O1892">
            <v>5.5E-2</v>
          </cell>
          <cell r="P1892">
            <v>0</v>
          </cell>
          <cell r="Q1892">
            <v>0</v>
          </cell>
          <cell r="R1892">
            <v>38.323</v>
          </cell>
          <cell r="S1892">
            <v>1</v>
          </cell>
          <cell r="T1892">
            <v>2.64</v>
          </cell>
          <cell r="U1892">
            <v>101.17</v>
          </cell>
          <cell r="V1892">
            <v>3.0000000000001137E-2</v>
          </cell>
          <cell r="X1892">
            <v>101.2</v>
          </cell>
          <cell r="Y1892">
            <v>0.31148041681638522</v>
          </cell>
          <cell r="Z1892">
            <v>97.6</v>
          </cell>
          <cell r="AA1892">
            <v>3.6999999999999998E-2</v>
          </cell>
          <cell r="AB1892" t="str">
            <v>YES</v>
          </cell>
          <cell r="AC1892">
            <v>101.2</v>
          </cell>
          <cell r="AD1892" t="str">
            <v>I</v>
          </cell>
          <cell r="AE1892" t="e">
            <v>#N/A</v>
          </cell>
          <cell r="AF1892" t="e">
            <v>#N/A</v>
          </cell>
          <cell r="AG1892">
            <v>1</v>
          </cell>
          <cell r="AH1892" t="e">
            <v>#N/A</v>
          </cell>
          <cell r="AI1892">
            <v>0</v>
          </cell>
          <cell r="AJ1892">
            <v>0</v>
          </cell>
          <cell r="AL1892" t="e">
            <v>#N/A</v>
          </cell>
          <cell r="AM1892" t="e">
            <v>#N/A</v>
          </cell>
          <cell r="AN1892" t="str">
            <v/>
          </cell>
          <cell r="AO1892" t="str">
            <v>x</v>
          </cell>
        </row>
        <row r="1893">
          <cell r="B1893" t="str">
            <v>SHE90RAK50BW,GM,HB,PG,RB,SB</v>
          </cell>
          <cell r="C1893" t="str">
            <v>Bara-RAK</v>
          </cell>
          <cell r="D1893" t="str">
            <v>E90/RAK50--</v>
          </cell>
          <cell r="G1893" t="str">
            <v>EA</v>
          </cell>
          <cell r="J1893" t="str">
            <v>I</v>
          </cell>
          <cell r="K1893">
            <v>0.79</v>
          </cell>
          <cell r="L1893">
            <v>45.33</v>
          </cell>
          <cell r="M1893">
            <v>0.55000000000000004</v>
          </cell>
          <cell r="N1893">
            <v>20.398499999999999</v>
          </cell>
          <cell r="O1893">
            <v>1.7899999999999999E-2</v>
          </cell>
          <cell r="P1893">
            <v>0</v>
          </cell>
          <cell r="Q1893">
            <v>0</v>
          </cell>
          <cell r="R1893">
            <v>20.416399999999999</v>
          </cell>
          <cell r="S1893">
            <v>1</v>
          </cell>
          <cell r="T1893">
            <v>2.64</v>
          </cell>
          <cell r="U1893">
            <v>53.9</v>
          </cell>
          <cell r="V1893">
            <v>0</v>
          </cell>
          <cell r="X1893">
            <v>53.9</v>
          </cell>
          <cell r="Y1893">
            <v>0.31130376117389114</v>
          </cell>
          <cell r="Z1893">
            <v>52</v>
          </cell>
          <cell r="AA1893">
            <v>3.6999999999999998E-2</v>
          </cell>
          <cell r="AB1893" t="str">
            <v>YES</v>
          </cell>
          <cell r="AC1893">
            <v>53.9</v>
          </cell>
          <cell r="AD1893" t="str">
            <v>I</v>
          </cell>
          <cell r="AE1893" t="e">
            <v>#N/A</v>
          </cell>
          <cell r="AF1893" t="e">
            <v>#N/A</v>
          </cell>
          <cell r="AG1893">
            <v>1</v>
          </cell>
          <cell r="AH1893" t="e">
            <v>#N/A</v>
          </cell>
          <cell r="AI1893">
            <v>0</v>
          </cell>
          <cell r="AJ1893">
            <v>0</v>
          </cell>
          <cell r="AL1893" t="e">
            <v>#N/A</v>
          </cell>
          <cell r="AM1893" t="e">
            <v>#N/A</v>
          </cell>
          <cell r="AN1893" t="str">
            <v/>
          </cell>
          <cell r="AO1893" t="str">
            <v>x</v>
          </cell>
        </row>
        <row r="1894">
          <cell r="B1894" t="str">
            <v>SHE135RAK50BW,GM,HB,PG,RB,SB</v>
          </cell>
          <cell r="C1894" t="str">
            <v>Bara-RAK</v>
          </cell>
          <cell r="D1894" t="str">
            <v>E135/RAK50--</v>
          </cell>
          <cell r="G1894" t="str">
            <v>EA</v>
          </cell>
          <cell r="J1894" t="str">
            <v>I</v>
          </cell>
          <cell r="K1894">
            <v>0.82</v>
          </cell>
          <cell r="L1894">
            <v>49.92</v>
          </cell>
          <cell r="M1894">
            <v>0.55000000000000004</v>
          </cell>
          <cell r="N1894">
            <v>22.463999999999999</v>
          </cell>
          <cell r="O1894">
            <v>1.8200000000000001E-2</v>
          </cell>
          <cell r="P1894">
            <v>0</v>
          </cell>
          <cell r="Q1894">
            <v>0</v>
          </cell>
          <cell r="R1894">
            <v>22.482199999999999</v>
          </cell>
          <cell r="S1894">
            <v>1</v>
          </cell>
          <cell r="T1894">
            <v>2.64</v>
          </cell>
          <cell r="U1894">
            <v>59.35</v>
          </cell>
          <cell r="V1894">
            <v>0</v>
          </cell>
          <cell r="X1894">
            <v>59.35</v>
          </cell>
          <cell r="Y1894">
            <v>0.31125986061116656</v>
          </cell>
          <cell r="Z1894">
            <v>57.25</v>
          </cell>
          <cell r="AA1894">
            <v>3.6999999999999998E-2</v>
          </cell>
          <cell r="AB1894" t="str">
            <v>YES</v>
          </cell>
          <cell r="AC1894">
            <v>59.35</v>
          </cell>
          <cell r="AD1894" t="str">
            <v>I</v>
          </cell>
          <cell r="AE1894" t="e">
            <v>#N/A</v>
          </cell>
          <cell r="AF1894" t="e">
            <v>#N/A</v>
          </cell>
          <cell r="AG1894">
            <v>1</v>
          </cell>
          <cell r="AH1894" t="e">
            <v>#N/A</v>
          </cell>
          <cell r="AI1894">
            <v>0</v>
          </cell>
          <cell r="AJ1894">
            <v>0</v>
          </cell>
          <cell r="AL1894" t="e">
            <v>#N/A</v>
          </cell>
          <cell r="AM1894" t="e">
            <v>#N/A</v>
          </cell>
          <cell r="AN1894" t="str">
            <v/>
          </cell>
          <cell r="AO1894" t="str">
            <v>x</v>
          </cell>
        </row>
        <row r="1895">
          <cell r="B1895" t="str">
            <v>SHI90RAK50BW,GM,HB,PG,RB,SB</v>
          </cell>
          <cell r="C1895" t="str">
            <v>Bara-RAK</v>
          </cell>
          <cell r="D1895" t="str">
            <v>I90/RAK50--</v>
          </cell>
          <cell r="G1895" t="str">
            <v>EA</v>
          </cell>
          <cell r="J1895" t="str">
            <v>I</v>
          </cell>
          <cell r="K1895">
            <v>0.61</v>
          </cell>
          <cell r="L1895">
            <v>45.33</v>
          </cell>
          <cell r="M1895">
            <v>0.55000000000000004</v>
          </cell>
          <cell r="N1895">
            <v>20.398499999999999</v>
          </cell>
          <cell r="O1895">
            <v>1.61E-2</v>
          </cell>
          <cell r="P1895">
            <v>0</v>
          </cell>
          <cell r="Q1895">
            <v>0</v>
          </cell>
          <cell r="R1895">
            <v>20.4146</v>
          </cell>
          <cell r="S1895">
            <v>1</v>
          </cell>
          <cell r="T1895">
            <v>2.64</v>
          </cell>
          <cell r="U1895">
            <v>53.89</v>
          </cell>
          <cell r="V1895">
            <v>1.0000000000005116E-2</v>
          </cell>
          <cell r="X1895">
            <v>53.9</v>
          </cell>
          <cell r="Y1895">
            <v>0.31136447967616804</v>
          </cell>
          <cell r="Z1895">
            <v>52</v>
          </cell>
          <cell r="AA1895">
            <v>3.6999999999999998E-2</v>
          </cell>
          <cell r="AB1895" t="str">
            <v>YES</v>
          </cell>
          <cell r="AC1895">
            <v>53.9</v>
          </cell>
          <cell r="AD1895" t="str">
            <v>I</v>
          </cell>
          <cell r="AE1895" t="e">
            <v>#N/A</v>
          </cell>
          <cell r="AF1895" t="e">
            <v>#N/A</v>
          </cell>
          <cell r="AG1895">
            <v>1</v>
          </cell>
          <cell r="AH1895" t="e">
            <v>#N/A</v>
          </cell>
          <cell r="AI1895">
            <v>0</v>
          </cell>
          <cell r="AJ1895">
            <v>0</v>
          </cell>
          <cell r="AL1895" t="e">
            <v>#N/A</v>
          </cell>
          <cell r="AM1895" t="e">
            <v>#N/A</v>
          </cell>
          <cell r="AN1895" t="str">
            <v/>
          </cell>
          <cell r="AO1895" t="str">
            <v>x</v>
          </cell>
        </row>
        <row r="1896">
          <cell r="B1896" t="str">
            <v>SHVRT30BW,GM,HB,PG,RB,SB</v>
          </cell>
          <cell r="C1896" t="str">
            <v>Bara-RAK</v>
          </cell>
          <cell r="D1896" t="str">
            <v>V/RT30--</v>
          </cell>
          <cell r="G1896" t="str">
            <v>EA</v>
          </cell>
          <cell r="J1896" t="str">
            <v>I</v>
          </cell>
          <cell r="K1896">
            <v>0.02</v>
          </cell>
          <cell r="L1896">
            <v>3</v>
          </cell>
          <cell r="M1896">
            <v>0.55000000000000004</v>
          </cell>
          <cell r="N1896">
            <v>1.3499999999999999</v>
          </cell>
          <cell r="O1896">
            <v>1.0200000000000001E-2</v>
          </cell>
          <cell r="P1896">
            <v>0</v>
          </cell>
          <cell r="Q1896">
            <v>0</v>
          </cell>
          <cell r="R1896">
            <v>1.3601999999999999</v>
          </cell>
          <cell r="S1896">
            <v>1</v>
          </cell>
          <cell r="T1896">
            <v>2.64</v>
          </cell>
          <cell r="U1896">
            <v>3.59</v>
          </cell>
          <cell r="V1896">
            <v>1.0000000000005116E-2</v>
          </cell>
          <cell r="X1896">
            <v>3.6</v>
          </cell>
          <cell r="Y1896">
            <v>0.31303030303030316</v>
          </cell>
          <cell r="Z1896">
            <v>3.45</v>
          </cell>
          <cell r="AA1896">
            <v>4.2999999999999997E-2</v>
          </cell>
          <cell r="AB1896" t="str">
            <v>YES</v>
          </cell>
          <cell r="AC1896">
            <v>3.6</v>
          </cell>
          <cell r="AD1896" t="str">
            <v>I</v>
          </cell>
          <cell r="AE1896" t="e">
            <v>#N/A</v>
          </cell>
          <cell r="AF1896" t="e">
            <v>#N/A</v>
          </cell>
          <cell r="AG1896">
            <v>1</v>
          </cell>
          <cell r="AH1896" t="e">
            <v>#N/A</v>
          </cell>
          <cell r="AI1896">
            <v>0</v>
          </cell>
          <cell r="AJ1896">
            <v>0</v>
          </cell>
          <cell r="AL1896" t="e">
            <v>#N/A</v>
          </cell>
          <cell r="AM1896" t="e">
            <v>#N/A</v>
          </cell>
          <cell r="AN1896" t="str">
            <v/>
          </cell>
          <cell r="AO1896" t="str">
            <v>x</v>
          </cell>
        </row>
        <row r="1897">
          <cell r="B1897" t="str">
            <v>SHRK65BW,GM,HB,PG,RB,SB</v>
          </cell>
          <cell r="C1897" t="str">
            <v>Bara-RK</v>
          </cell>
          <cell r="D1897" t="str">
            <v>RK65--</v>
          </cell>
          <cell r="E1897" t="str">
            <v>8'</v>
          </cell>
          <cell r="G1897" t="str">
            <v>EA</v>
          </cell>
          <cell r="J1897" t="str">
            <v>I</v>
          </cell>
          <cell r="K1897">
            <v>3.06</v>
          </cell>
          <cell r="L1897">
            <v>82.68</v>
          </cell>
          <cell r="M1897">
            <v>0.55000000000000004</v>
          </cell>
          <cell r="N1897">
            <v>37.205999999999996</v>
          </cell>
          <cell r="O1897">
            <v>4.0600000000000004E-2</v>
          </cell>
          <cell r="P1897">
            <v>0</v>
          </cell>
          <cell r="Q1897">
            <v>0</v>
          </cell>
          <cell r="R1897">
            <v>37.246599999999994</v>
          </cell>
          <cell r="S1897">
            <v>1</v>
          </cell>
          <cell r="T1897">
            <v>2.64</v>
          </cell>
          <cell r="U1897">
            <v>98.33</v>
          </cell>
          <cell r="V1897">
            <v>0.02</v>
          </cell>
          <cell r="X1897">
            <v>98.35</v>
          </cell>
          <cell r="Y1897">
            <v>0.31142764708601023</v>
          </cell>
          <cell r="Z1897">
            <v>94.85</v>
          </cell>
          <cell r="AA1897">
            <v>3.6999999999999998E-2</v>
          </cell>
          <cell r="AB1897" t="str">
            <v>YES</v>
          </cell>
          <cell r="AC1897">
            <v>98.35</v>
          </cell>
          <cell r="AD1897" t="str">
            <v>I</v>
          </cell>
          <cell r="AE1897" t="e">
            <v>#N/A</v>
          </cell>
          <cell r="AF1897" t="e">
            <v>#N/A</v>
          </cell>
          <cell r="AG1897">
            <v>1</v>
          </cell>
          <cell r="AH1897" t="e">
            <v>#N/A</v>
          </cell>
          <cell r="AI1897">
            <v>0</v>
          </cell>
          <cell r="AJ1897">
            <v>0</v>
          </cell>
          <cell r="AL1897" t="e">
            <v>#N/A</v>
          </cell>
          <cell r="AM1897" t="e">
            <v>#N/A</v>
          </cell>
          <cell r="AN1897" t="str">
            <v/>
          </cell>
          <cell r="AO1897" t="str">
            <v>x</v>
          </cell>
        </row>
        <row r="1898">
          <cell r="B1898" t="str">
            <v>SHE90RK65BW,GM,HB,PG,RB,SB</v>
          </cell>
          <cell r="C1898" t="str">
            <v>Bara-RK</v>
          </cell>
          <cell r="D1898" t="str">
            <v>E90/RK65--</v>
          </cell>
          <cell r="G1898" t="str">
            <v>EA</v>
          </cell>
          <cell r="J1898" t="str">
            <v>I</v>
          </cell>
          <cell r="K1898">
            <v>0.55000000000000004</v>
          </cell>
          <cell r="L1898">
            <v>38.32</v>
          </cell>
          <cell r="M1898">
            <v>0.55000000000000004</v>
          </cell>
          <cell r="N1898">
            <v>17.244</v>
          </cell>
          <cell r="O1898">
            <v>1.55E-2</v>
          </cell>
          <cell r="P1898">
            <v>0</v>
          </cell>
          <cell r="Q1898">
            <v>0</v>
          </cell>
          <cell r="R1898">
            <v>17.259499999999999</v>
          </cell>
          <cell r="S1898">
            <v>1</v>
          </cell>
          <cell r="T1898">
            <v>2.64</v>
          </cell>
          <cell r="U1898">
            <v>45.57</v>
          </cell>
          <cell r="V1898">
            <v>3.0000000000001137E-2</v>
          </cell>
          <cell r="X1898">
            <v>45.6</v>
          </cell>
          <cell r="Y1898">
            <v>0.31182216905901122</v>
          </cell>
          <cell r="Z1898">
            <v>43.95</v>
          </cell>
          <cell r="AA1898">
            <v>3.7999999999999999E-2</v>
          </cell>
          <cell r="AB1898" t="str">
            <v>YES</v>
          </cell>
          <cell r="AC1898">
            <v>45.6</v>
          </cell>
          <cell r="AD1898" t="str">
            <v>I</v>
          </cell>
          <cell r="AE1898" t="e">
            <v>#N/A</v>
          </cell>
          <cell r="AF1898" t="e">
            <v>#N/A</v>
          </cell>
          <cell r="AG1898">
            <v>1</v>
          </cell>
          <cell r="AH1898" t="e">
            <v>#N/A</v>
          </cell>
          <cell r="AI1898">
            <v>0</v>
          </cell>
          <cell r="AJ1898">
            <v>0</v>
          </cell>
          <cell r="AL1898" t="e">
            <v>#N/A</v>
          </cell>
          <cell r="AM1898" t="e">
            <v>#N/A</v>
          </cell>
          <cell r="AN1898" t="str">
            <v/>
          </cell>
          <cell r="AO1898" t="str">
            <v>x</v>
          </cell>
        </row>
        <row r="1899">
          <cell r="B1899" t="str">
            <v>SHE135RK65BW,GM,HB,PG,RB,SB</v>
          </cell>
          <cell r="C1899" t="str">
            <v>Bara-RK</v>
          </cell>
          <cell r="D1899" t="str">
            <v>E135/RK65--</v>
          </cell>
          <cell r="G1899" t="str">
            <v>EA</v>
          </cell>
          <cell r="J1899" t="str">
            <v>I</v>
          </cell>
          <cell r="K1899">
            <v>0.56999999999999995</v>
          </cell>
          <cell r="L1899">
            <v>42.19</v>
          </cell>
          <cell r="M1899">
            <v>0.55000000000000004</v>
          </cell>
          <cell r="N1899">
            <v>18.985499999999998</v>
          </cell>
          <cell r="O1899">
            <v>1.5699999999999999E-2</v>
          </cell>
          <cell r="P1899">
            <v>0</v>
          </cell>
          <cell r="Q1899">
            <v>0</v>
          </cell>
          <cell r="R1899">
            <v>19.001199999999997</v>
          </cell>
          <cell r="S1899">
            <v>1</v>
          </cell>
          <cell r="T1899">
            <v>2.64</v>
          </cell>
          <cell r="U1899">
            <v>50.16</v>
          </cell>
          <cell r="V1899">
            <v>-0.01</v>
          </cell>
          <cell r="X1899">
            <v>50.15</v>
          </cell>
          <cell r="Y1899">
            <v>0.31111393093446948</v>
          </cell>
          <cell r="Z1899">
            <v>48.4</v>
          </cell>
          <cell r="AA1899">
            <v>3.5999999999999997E-2</v>
          </cell>
          <cell r="AB1899" t="str">
            <v>YES</v>
          </cell>
          <cell r="AC1899">
            <v>50.15</v>
          </cell>
          <cell r="AD1899" t="str">
            <v>I</v>
          </cell>
          <cell r="AE1899" t="e">
            <v>#N/A</v>
          </cell>
          <cell r="AF1899" t="e">
            <v>#N/A</v>
          </cell>
          <cell r="AG1899">
            <v>1</v>
          </cell>
          <cell r="AH1899" t="e">
            <v>#N/A</v>
          </cell>
          <cell r="AI1899">
            <v>0</v>
          </cell>
          <cell r="AJ1899">
            <v>0</v>
          </cell>
          <cell r="AL1899" t="e">
            <v>#N/A</v>
          </cell>
          <cell r="AM1899" t="e">
            <v>#N/A</v>
          </cell>
          <cell r="AN1899" t="str">
            <v/>
          </cell>
          <cell r="AO1899" t="str">
            <v>x</v>
          </cell>
        </row>
        <row r="1900">
          <cell r="B1900" t="str">
            <v>SHI90RK65BW,GM,HB,PG,RB,SB</v>
          </cell>
          <cell r="C1900" t="str">
            <v>Bara-RK</v>
          </cell>
          <cell r="D1900" t="str">
            <v>I90/RK65--</v>
          </cell>
          <cell r="G1900" t="str">
            <v>EA</v>
          </cell>
          <cell r="J1900" t="str">
            <v>I</v>
          </cell>
          <cell r="K1900">
            <v>0.43</v>
          </cell>
          <cell r="L1900">
            <v>38.32</v>
          </cell>
          <cell r="M1900">
            <v>0.55000000000000004</v>
          </cell>
          <cell r="N1900">
            <v>17.244</v>
          </cell>
          <cell r="O1900">
            <v>1.43E-2</v>
          </cell>
          <cell r="P1900">
            <v>0</v>
          </cell>
          <cell r="Q1900">
            <v>0</v>
          </cell>
          <cell r="R1900">
            <v>17.258299999999998</v>
          </cell>
          <cell r="S1900">
            <v>1</v>
          </cell>
          <cell r="T1900">
            <v>2.64</v>
          </cell>
          <cell r="U1900">
            <v>45.56</v>
          </cell>
          <cell r="V1900">
            <v>-0.01</v>
          </cell>
          <cell r="X1900">
            <v>45.55</v>
          </cell>
          <cell r="Y1900">
            <v>0.31111465921564724</v>
          </cell>
          <cell r="Z1900">
            <v>43.95</v>
          </cell>
          <cell r="AA1900">
            <v>3.5999999999999997E-2</v>
          </cell>
          <cell r="AB1900" t="str">
            <v>YES</v>
          </cell>
          <cell r="AC1900">
            <v>45.55</v>
          </cell>
          <cell r="AD1900" t="str">
            <v>I</v>
          </cell>
          <cell r="AE1900" t="e">
            <v>#N/A</v>
          </cell>
          <cell r="AF1900" t="e">
            <v>#N/A</v>
          </cell>
          <cell r="AG1900">
            <v>1</v>
          </cell>
          <cell r="AH1900" t="e">
            <v>#N/A</v>
          </cell>
          <cell r="AI1900">
            <v>0</v>
          </cell>
          <cell r="AJ1900">
            <v>0</v>
          </cell>
          <cell r="AL1900" t="e">
            <v>#N/A</v>
          </cell>
          <cell r="AM1900" t="e">
            <v>#N/A</v>
          </cell>
          <cell r="AN1900" t="str">
            <v/>
          </cell>
          <cell r="AO1900" t="str">
            <v>x</v>
          </cell>
        </row>
        <row r="1901">
          <cell r="B1901" t="str">
            <v>SHVRK65BW,GM,HB,PG,RB,SB</v>
          </cell>
          <cell r="C1901" t="str">
            <v>Bara-RK</v>
          </cell>
          <cell r="D1901" t="str">
            <v>V/RK65--</v>
          </cell>
          <cell r="G1901" t="str">
            <v>EA</v>
          </cell>
          <cell r="J1901" t="str">
            <v>I</v>
          </cell>
          <cell r="K1901">
            <v>0.04</v>
          </cell>
          <cell r="L1901">
            <v>3</v>
          </cell>
          <cell r="M1901">
            <v>0.55000000000000004</v>
          </cell>
          <cell r="N1901">
            <v>1.3499999999999999</v>
          </cell>
          <cell r="O1901">
            <v>1.04E-2</v>
          </cell>
          <cell r="P1901">
            <v>0</v>
          </cell>
          <cell r="Q1901">
            <v>0</v>
          </cell>
          <cell r="R1901">
            <v>1.3603999999999998</v>
          </cell>
          <cell r="S1901">
            <v>1</v>
          </cell>
          <cell r="T1901">
            <v>2.64</v>
          </cell>
          <cell r="U1901">
            <v>3.59</v>
          </cell>
          <cell r="V1901">
            <v>1.0000000000005116E-2</v>
          </cell>
          <cell r="X1901">
            <v>3.6</v>
          </cell>
          <cell r="Y1901">
            <v>0.31292929292929311</v>
          </cell>
          <cell r="Z1901">
            <v>3.45</v>
          </cell>
          <cell r="AA1901">
            <v>4.2999999999999997E-2</v>
          </cell>
          <cell r="AB1901" t="str">
            <v>YES</v>
          </cell>
          <cell r="AC1901">
            <v>3.6</v>
          </cell>
          <cell r="AD1901" t="str">
            <v>I</v>
          </cell>
          <cell r="AE1901" t="e">
            <v>#N/A</v>
          </cell>
          <cell r="AF1901" t="e">
            <v>#N/A</v>
          </cell>
          <cell r="AG1901">
            <v>1</v>
          </cell>
          <cell r="AH1901" t="e">
            <v>#N/A</v>
          </cell>
          <cell r="AI1901">
            <v>0</v>
          </cell>
          <cell r="AJ1901">
            <v>0</v>
          </cell>
          <cell r="AL1901" t="e">
            <v>#N/A</v>
          </cell>
          <cell r="AM1901" t="e">
            <v>#N/A</v>
          </cell>
          <cell r="AN1901" t="str">
            <v/>
          </cell>
          <cell r="AO1901" t="str">
            <v>x</v>
          </cell>
        </row>
        <row r="1902">
          <cell r="B1902" t="str">
            <v>SHRTK30BW,GM,HB,PG,RB,SB</v>
          </cell>
          <cell r="C1902" t="str">
            <v>Bara-RTK</v>
          </cell>
          <cell r="D1902" t="str">
            <v>RTK30--</v>
          </cell>
          <cell r="E1902" t="str">
            <v>8'</v>
          </cell>
          <cell r="G1902" t="str">
            <v>EA</v>
          </cell>
          <cell r="J1902" t="str">
            <v>I</v>
          </cell>
          <cell r="K1902">
            <v>4.82</v>
          </cell>
          <cell r="L1902">
            <v>127.78</v>
          </cell>
          <cell r="M1902">
            <v>0.55000000000000004</v>
          </cell>
          <cell r="N1902">
            <v>57.500999999999998</v>
          </cell>
          <cell r="O1902">
            <v>5.8200000000000009E-2</v>
          </cell>
          <cell r="P1902">
            <v>0</v>
          </cell>
          <cell r="Q1902">
            <v>0</v>
          </cell>
          <cell r="R1902">
            <v>57.559199999999997</v>
          </cell>
          <cell r="S1902">
            <v>1</v>
          </cell>
          <cell r="T1902">
            <v>2.64</v>
          </cell>
          <cell r="U1902">
            <v>151.96</v>
          </cell>
          <cell r="V1902">
            <v>-0.01</v>
          </cell>
          <cell r="X1902">
            <v>151.94999999999999</v>
          </cell>
          <cell r="Y1902">
            <v>0.31126626581710498</v>
          </cell>
          <cell r="Z1902">
            <v>146.55000000000001</v>
          </cell>
          <cell r="AA1902">
            <v>3.6999999999999998E-2</v>
          </cell>
          <cell r="AB1902" t="str">
            <v>YES</v>
          </cell>
          <cell r="AC1902">
            <v>151.94999999999999</v>
          </cell>
          <cell r="AD1902" t="str">
            <v>I</v>
          </cell>
          <cell r="AE1902" t="e">
            <v>#N/A</v>
          </cell>
          <cell r="AF1902" t="e">
            <v>#N/A</v>
          </cell>
          <cell r="AG1902">
            <v>1</v>
          </cell>
          <cell r="AH1902" t="e">
            <v>#N/A</v>
          </cell>
          <cell r="AI1902">
            <v>0</v>
          </cell>
          <cell r="AJ1902">
            <v>0</v>
          </cell>
          <cell r="AL1902" t="e">
            <v>#N/A</v>
          </cell>
          <cell r="AM1902" t="e">
            <v>#N/A</v>
          </cell>
          <cell r="AN1902" t="str">
            <v/>
          </cell>
          <cell r="AO1902" t="str">
            <v>x</v>
          </cell>
        </row>
        <row r="1903">
          <cell r="B1903" t="str">
            <v>SHE90RTK30BW,GM,HB,PG,RB,SB</v>
          </cell>
          <cell r="C1903" t="str">
            <v>Bara-RTK</v>
          </cell>
          <cell r="D1903" t="str">
            <v>E90/RTK30--</v>
          </cell>
          <cell r="G1903" t="str">
            <v>EA</v>
          </cell>
          <cell r="J1903" t="str">
            <v>I</v>
          </cell>
          <cell r="K1903">
            <v>0.78</v>
          </cell>
          <cell r="L1903">
            <v>49.29</v>
          </cell>
          <cell r="M1903">
            <v>0.55000000000000004</v>
          </cell>
          <cell r="N1903">
            <v>22.180499999999999</v>
          </cell>
          <cell r="O1903">
            <v>1.78E-2</v>
          </cell>
          <cell r="P1903">
            <v>0</v>
          </cell>
          <cell r="Q1903">
            <v>0</v>
          </cell>
          <cell r="R1903">
            <v>22.1983</v>
          </cell>
          <cell r="S1903">
            <v>1</v>
          </cell>
          <cell r="T1903">
            <v>2.64</v>
          </cell>
          <cell r="U1903">
            <v>58.6</v>
          </cell>
          <cell r="V1903">
            <v>0</v>
          </cell>
          <cell r="X1903">
            <v>58.6</v>
          </cell>
          <cell r="Y1903">
            <v>0.3112534905367671</v>
          </cell>
          <cell r="Z1903">
            <v>56.5</v>
          </cell>
          <cell r="AA1903">
            <v>3.6999999999999998E-2</v>
          </cell>
          <cell r="AB1903" t="str">
            <v>YES</v>
          </cell>
          <cell r="AC1903">
            <v>58.6</v>
          </cell>
          <cell r="AD1903" t="str">
            <v>I</v>
          </cell>
          <cell r="AE1903" t="e">
            <v>#N/A</v>
          </cell>
          <cell r="AF1903" t="e">
            <v>#N/A</v>
          </cell>
          <cell r="AG1903">
            <v>1</v>
          </cell>
          <cell r="AH1903" t="e">
            <v>#N/A</v>
          </cell>
          <cell r="AI1903">
            <v>0</v>
          </cell>
          <cell r="AJ1903">
            <v>0</v>
          </cell>
          <cell r="AL1903" t="e">
            <v>#N/A</v>
          </cell>
          <cell r="AM1903" t="e">
            <v>#N/A</v>
          </cell>
          <cell r="AN1903" t="str">
            <v/>
          </cell>
          <cell r="AO1903" t="str">
            <v>x</v>
          </cell>
        </row>
        <row r="1904">
          <cell r="B1904" t="str">
            <v>SHE135RTK30BW,GM,HB,PG,RB,SB</v>
          </cell>
          <cell r="C1904" t="str">
            <v>Bara-RTK</v>
          </cell>
          <cell r="D1904" t="str">
            <v>E135/RTK30--</v>
          </cell>
          <cell r="G1904" t="str">
            <v>EA</v>
          </cell>
          <cell r="J1904" t="str">
            <v>I</v>
          </cell>
          <cell r="K1904">
            <v>0.89</v>
          </cell>
          <cell r="L1904">
            <v>54.46</v>
          </cell>
          <cell r="M1904">
            <v>0.55000000000000004</v>
          </cell>
          <cell r="N1904">
            <v>24.506999999999998</v>
          </cell>
          <cell r="O1904">
            <v>1.89E-2</v>
          </cell>
          <cell r="P1904">
            <v>0</v>
          </cell>
          <cell r="Q1904">
            <v>0</v>
          </cell>
          <cell r="R1904">
            <v>24.525899999999996</v>
          </cell>
          <cell r="S1904">
            <v>1</v>
          </cell>
          <cell r="T1904">
            <v>2.64</v>
          </cell>
          <cell r="U1904">
            <v>64.75</v>
          </cell>
          <cell r="V1904">
            <v>0</v>
          </cell>
          <cell r="X1904">
            <v>64.75</v>
          </cell>
          <cell r="Y1904">
            <v>0.31131203931203949</v>
          </cell>
          <cell r="Z1904">
            <v>62.45</v>
          </cell>
          <cell r="AA1904">
            <v>3.6999999999999998E-2</v>
          </cell>
          <cell r="AB1904" t="str">
            <v>YES</v>
          </cell>
          <cell r="AC1904">
            <v>64.75</v>
          </cell>
          <cell r="AD1904" t="str">
            <v>I</v>
          </cell>
          <cell r="AE1904" t="e">
            <v>#N/A</v>
          </cell>
          <cell r="AF1904" t="e">
            <v>#N/A</v>
          </cell>
          <cell r="AG1904">
            <v>1</v>
          </cell>
          <cell r="AH1904" t="e">
            <v>#N/A</v>
          </cell>
          <cell r="AI1904">
            <v>0</v>
          </cell>
          <cell r="AJ1904">
            <v>0</v>
          </cell>
          <cell r="AL1904" t="e">
            <v>#N/A</v>
          </cell>
          <cell r="AM1904" t="e">
            <v>#N/A</v>
          </cell>
          <cell r="AN1904" t="str">
            <v/>
          </cell>
          <cell r="AO1904" t="str">
            <v>x</v>
          </cell>
        </row>
        <row r="1905">
          <cell r="B1905" t="str">
            <v>SHI90RTK30BW,GM,HB,PG,RB,SB</v>
          </cell>
          <cell r="C1905" t="str">
            <v>Bara-RTK</v>
          </cell>
          <cell r="D1905" t="str">
            <v>I90/RTK30--</v>
          </cell>
          <cell r="G1905" t="str">
            <v>EA</v>
          </cell>
          <cell r="J1905" t="str">
            <v>I</v>
          </cell>
          <cell r="K1905">
            <v>0.61</v>
          </cell>
          <cell r="L1905">
            <v>49.29</v>
          </cell>
          <cell r="M1905">
            <v>0.55000000000000004</v>
          </cell>
          <cell r="N1905">
            <v>22.180499999999999</v>
          </cell>
          <cell r="O1905">
            <v>1.61E-2</v>
          </cell>
          <cell r="P1905">
            <v>0</v>
          </cell>
          <cell r="Q1905">
            <v>0</v>
          </cell>
          <cell r="R1905">
            <v>22.1966</v>
          </cell>
          <cell r="S1905">
            <v>1</v>
          </cell>
          <cell r="T1905">
            <v>2.64</v>
          </cell>
          <cell r="U1905">
            <v>58.6</v>
          </cell>
          <cell r="V1905">
            <v>0</v>
          </cell>
          <cell r="X1905">
            <v>58.6</v>
          </cell>
          <cell r="Y1905">
            <v>0.31130623642569044</v>
          </cell>
          <cell r="Z1905">
            <v>56.5</v>
          </cell>
          <cell r="AA1905">
            <v>3.6999999999999998E-2</v>
          </cell>
          <cell r="AB1905" t="str">
            <v>YES</v>
          </cell>
          <cell r="AC1905">
            <v>58.6</v>
          </cell>
          <cell r="AD1905" t="str">
            <v>I</v>
          </cell>
          <cell r="AE1905" t="e">
            <v>#N/A</v>
          </cell>
          <cell r="AF1905" t="e">
            <v>#N/A</v>
          </cell>
          <cell r="AG1905">
            <v>1</v>
          </cell>
          <cell r="AH1905" t="e">
            <v>#N/A</v>
          </cell>
          <cell r="AI1905">
            <v>0</v>
          </cell>
          <cell r="AJ1905">
            <v>0</v>
          </cell>
          <cell r="AL1905" t="e">
            <v>#N/A</v>
          </cell>
          <cell r="AM1905" t="e">
            <v>#N/A</v>
          </cell>
          <cell r="AN1905" t="str">
            <v/>
          </cell>
          <cell r="AO1905" t="str">
            <v>x</v>
          </cell>
        </row>
        <row r="1906">
          <cell r="B1906" t="str">
            <v>SHVRT30BW,GM,HB,PG,RB,SB</v>
          </cell>
          <cell r="C1906" t="str">
            <v>Bara-RTK</v>
          </cell>
          <cell r="D1906" t="str">
            <v>V/RT30--</v>
          </cell>
          <cell r="G1906" t="str">
            <v>EA</v>
          </cell>
          <cell r="J1906" t="str">
            <v>I</v>
          </cell>
          <cell r="K1906">
            <v>0.02</v>
          </cell>
          <cell r="L1906">
            <v>3</v>
          </cell>
          <cell r="M1906">
            <v>0.55000000000000004</v>
          </cell>
          <cell r="N1906">
            <v>1.3499999999999999</v>
          </cell>
          <cell r="O1906">
            <v>1.0200000000000001E-2</v>
          </cell>
          <cell r="P1906">
            <v>0</v>
          </cell>
          <cell r="Q1906">
            <v>0</v>
          </cell>
          <cell r="R1906">
            <v>1.3601999999999999</v>
          </cell>
          <cell r="S1906">
            <v>1</v>
          </cell>
          <cell r="T1906">
            <v>2.64</v>
          </cell>
          <cell r="U1906">
            <v>3.59</v>
          </cell>
          <cell r="V1906">
            <v>1.0000000000005116E-2</v>
          </cell>
          <cell r="X1906">
            <v>3.6</v>
          </cell>
          <cell r="Y1906">
            <v>0.31303030303030316</v>
          </cell>
          <cell r="Z1906">
            <v>3.45</v>
          </cell>
          <cell r="AA1906">
            <v>4.2999999999999997E-2</v>
          </cell>
          <cell r="AB1906" t="str">
            <v>YES</v>
          </cell>
          <cell r="AC1906">
            <v>3.6</v>
          </cell>
          <cell r="AD1906" t="str">
            <v>I</v>
          </cell>
          <cell r="AE1906" t="e">
            <v>#N/A</v>
          </cell>
          <cell r="AF1906" t="e">
            <v>#N/A</v>
          </cell>
          <cell r="AG1906">
            <v>1</v>
          </cell>
          <cell r="AH1906" t="e">
            <v>#N/A</v>
          </cell>
          <cell r="AI1906">
            <v>0</v>
          </cell>
          <cell r="AJ1906">
            <v>0</v>
          </cell>
          <cell r="AL1906" t="e">
            <v>#N/A</v>
          </cell>
          <cell r="AM1906" t="e">
            <v>#N/A</v>
          </cell>
          <cell r="AN1906" t="str">
            <v/>
          </cell>
          <cell r="AO1906" t="str">
            <v>x</v>
          </cell>
        </row>
        <row r="1907">
          <cell r="B1907" t="str">
            <v>SHRTP65PG</v>
          </cell>
          <cell r="C1907" t="str">
            <v>Bara-RTP</v>
          </cell>
          <cell r="D1907" t="str">
            <v>RTP65PG</v>
          </cell>
          <cell r="E1907" t="str">
            <v>8'</v>
          </cell>
          <cell r="G1907" t="str">
            <v>EA</v>
          </cell>
          <cell r="J1907" t="str">
            <v>I</v>
          </cell>
          <cell r="K1907">
            <v>4.41</v>
          </cell>
          <cell r="L1907">
            <v>100.1</v>
          </cell>
          <cell r="M1907">
            <v>0.55000000000000004</v>
          </cell>
          <cell r="N1907">
            <v>45.044999999999995</v>
          </cell>
          <cell r="O1907">
            <v>5.4100000000000002E-2</v>
          </cell>
          <cell r="P1907">
            <v>0</v>
          </cell>
          <cell r="Q1907">
            <v>0</v>
          </cell>
          <cell r="R1907">
            <v>45.099099999999993</v>
          </cell>
          <cell r="S1907">
            <v>1</v>
          </cell>
          <cell r="T1907">
            <v>2.64</v>
          </cell>
          <cell r="U1907">
            <v>119.06</v>
          </cell>
          <cell r="V1907">
            <v>-0.01</v>
          </cell>
          <cell r="X1907">
            <v>119.05</v>
          </cell>
          <cell r="Y1907">
            <v>0.31122752090412753</v>
          </cell>
          <cell r="Z1907">
            <v>114.85</v>
          </cell>
          <cell r="AA1907">
            <v>3.6999999999999998E-2</v>
          </cell>
          <cell r="AB1907" t="str">
            <v>YES</v>
          </cell>
          <cell r="AC1907">
            <v>119.05</v>
          </cell>
          <cell r="AD1907" t="str">
            <v>I</v>
          </cell>
          <cell r="AE1907" t="e">
            <v>#N/A</v>
          </cell>
          <cell r="AF1907" t="e">
            <v>#N/A</v>
          </cell>
          <cell r="AG1907">
            <v>1</v>
          </cell>
          <cell r="AH1907" t="e">
            <v>#N/A</v>
          </cell>
          <cell r="AI1907">
            <v>0</v>
          </cell>
          <cell r="AJ1907">
            <v>0</v>
          </cell>
          <cell r="AL1907" t="e">
            <v>#N/A</v>
          </cell>
          <cell r="AM1907" t="e">
            <v>#N/A</v>
          </cell>
          <cell r="AN1907" t="str">
            <v/>
          </cell>
          <cell r="AO1907" t="str">
            <v>x</v>
          </cell>
        </row>
        <row r="1908">
          <cell r="B1908" t="str">
            <v>SHE90RTP65PG</v>
          </cell>
          <cell r="C1908" t="str">
            <v>Bara-RTP</v>
          </cell>
          <cell r="D1908" t="str">
            <v>E90/RTP65PG</v>
          </cell>
          <cell r="G1908" t="str">
            <v>EA</v>
          </cell>
          <cell r="J1908" t="str">
            <v>I</v>
          </cell>
          <cell r="K1908">
            <v>0.77</v>
          </cell>
          <cell r="L1908">
            <v>41.49</v>
          </cell>
          <cell r="M1908">
            <v>0.55000000000000004</v>
          </cell>
          <cell r="N1908">
            <v>18.670500000000001</v>
          </cell>
          <cell r="O1908">
            <v>1.77E-2</v>
          </cell>
          <cell r="P1908">
            <v>0</v>
          </cell>
          <cell r="Q1908">
            <v>0</v>
          </cell>
          <cell r="R1908">
            <v>18.688200000000002</v>
          </cell>
          <cell r="S1908">
            <v>1</v>
          </cell>
          <cell r="T1908">
            <v>2.64</v>
          </cell>
          <cell r="U1908">
            <v>49.34</v>
          </cell>
          <cell r="V1908">
            <v>0.01</v>
          </cell>
          <cell r="X1908">
            <v>49.35</v>
          </cell>
          <cell r="Y1908">
            <v>0.31147830892511741</v>
          </cell>
          <cell r="Z1908">
            <v>47.6</v>
          </cell>
          <cell r="AA1908">
            <v>3.6999999999999998E-2</v>
          </cell>
          <cell r="AB1908" t="str">
            <v>YES</v>
          </cell>
          <cell r="AC1908">
            <v>49.35</v>
          </cell>
          <cell r="AD1908" t="str">
            <v>I</v>
          </cell>
          <cell r="AE1908" t="e">
            <v>#N/A</v>
          </cell>
          <cell r="AF1908" t="e">
            <v>#N/A</v>
          </cell>
          <cell r="AG1908">
            <v>1</v>
          </cell>
          <cell r="AH1908" t="e">
            <v>#N/A</v>
          </cell>
          <cell r="AI1908">
            <v>0</v>
          </cell>
          <cell r="AJ1908">
            <v>0</v>
          </cell>
          <cell r="AL1908" t="e">
            <v>#N/A</v>
          </cell>
          <cell r="AM1908" t="e">
            <v>#N/A</v>
          </cell>
          <cell r="AN1908" t="str">
            <v/>
          </cell>
          <cell r="AO1908" t="str">
            <v>x</v>
          </cell>
        </row>
        <row r="1909">
          <cell r="B1909" t="str">
            <v>SHE135RTP65PG</v>
          </cell>
          <cell r="C1909" t="str">
            <v>Bara-RTP</v>
          </cell>
          <cell r="D1909" t="str">
            <v>E135/RTP65PG</v>
          </cell>
          <cell r="G1909" t="str">
            <v>EA</v>
          </cell>
          <cell r="J1909" t="str">
            <v>I</v>
          </cell>
          <cell r="K1909">
            <v>0.85</v>
          </cell>
          <cell r="L1909">
            <v>45.56</v>
          </cell>
          <cell r="M1909">
            <v>0.55000000000000004</v>
          </cell>
          <cell r="N1909">
            <v>20.501999999999999</v>
          </cell>
          <cell r="O1909">
            <v>1.8500000000000003E-2</v>
          </cell>
          <cell r="P1909">
            <v>0</v>
          </cell>
          <cell r="Q1909">
            <v>0</v>
          </cell>
          <cell r="R1909">
            <v>20.520499999999998</v>
          </cell>
          <cell r="S1909">
            <v>1</v>
          </cell>
          <cell r="T1909">
            <v>2.64</v>
          </cell>
          <cell r="U1909">
            <v>54.17</v>
          </cell>
          <cell r="V1909">
            <v>3.0000000000001137E-2</v>
          </cell>
          <cell r="X1909">
            <v>54.2</v>
          </cell>
          <cell r="Y1909">
            <v>0.31162361623616247</v>
          </cell>
          <cell r="Z1909">
            <v>52.25</v>
          </cell>
          <cell r="AA1909">
            <v>3.6999999999999998E-2</v>
          </cell>
          <cell r="AB1909" t="str">
            <v>YES</v>
          </cell>
          <cell r="AC1909">
            <v>54.2</v>
          </cell>
          <cell r="AD1909" t="str">
            <v>I</v>
          </cell>
          <cell r="AE1909" t="e">
            <v>#N/A</v>
          </cell>
          <cell r="AF1909" t="e">
            <v>#N/A</v>
          </cell>
          <cell r="AG1909">
            <v>1</v>
          </cell>
          <cell r="AH1909" t="e">
            <v>#N/A</v>
          </cell>
          <cell r="AI1909">
            <v>0</v>
          </cell>
          <cell r="AJ1909">
            <v>0</v>
          </cell>
          <cell r="AL1909" t="e">
            <v>#N/A</v>
          </cell>
          <cell r="AM1909" t="e">
            <v>#N/A</v>
          </cell>
          <cell r="AN1909" t="str">
            <v/>
          </cell>
          <cell r="AO1909" t="str">
            <v>x</v>
          </cell>
        </row>
        <row r="1910">
          <cell r="B1910" t="str">
            <v>SHI90RTP65PG</v>
          </cell>
          <cell r="C1910" t="str">
            <v>Bara-RTP</v>
          </cell>
          <cell r="D1910" t="str">
            <v>I90/RTP65PG</v>
          </cell>
          <cell r="G1910" t="str">
            <v>EA</v>
          </cell>
          <cell r="J1910" t="str">
            <v>I</v>
          </cell>
          <cell r="K1910">
            <v>0.83</v>
          </cell>
          <cell r="L1910">
            <v>41.49</v>
          </cell>
          <cell r="M1910">
            <v>0.55000000000000004</v>
          </cell>
          <cell r="N1910">
            <v>18.670500000000001</v>
          </cell>
          <cell r="O1910">
            <v>1.83E-2</v>
          </cell>
          <cell r="P1910">
            <v>0</v>
          </cell>
          <cell r="Q1910">
            <v>0</v>
          </cell>
          <cell r="R1910">
            <v>18.688800000000001</v>
          </cell>
          <cell r="S1910">
            <v>1</v>
          </cell>
          <cell r="T1910">
            <v>2.64</v>
          </cell>
          <cell r="U1910">
            <v>49.34</v>
          </cell>
          <cell r="V1910">
            <v>0.01</v>
          </cell>
          <cell r="X1910">
            <v>49.35</v>
          </cell>
          <cell r="Y1910">
            <v>0.31145620337109703</v>
          </cell>
          <cell r="Z1910">
            <v>47.6</v>
          </cell>
          <cell r="AA1910">
            <v>3.6999999999999998E-2</v>
          </cell>
          <cell r="AB1910" t="str">
            <v>YES</v>
          </cell>
          <cell r="AC1910">
            <v>49.35</v>
          </cell>
          <cell r="AD1910" t="str">
            <v>I</v>
          </cell>
          <cell r="AE1910" t="e">
            <v>#N/A</v>
          </cell>
          <cell r="AF1910" t="e">
            <v>#N/A</v>
          </cell>
          <cell r="AG1910">
            <v>1</v>
          </cell>
          <cell r="AH1910" t="e">
            <v>#N/A</v>
          </cell>
          <cell r="AI1910">
            <v>0</v>
          </cell>
          <cell r="AJ1910">
            <v>0</v>
          </cell>
          <cell r="AL1910" t="e">
            <v>#N/A</v>
          </cell>
          <cell r="AM1910" t="e">
            <v>#N/A</v>
          </cell>
          <cell r="AN1910" t="str">
            <v/>
          </cell>
          <cell r="AO1910" t="str">
            <v>x</v>
          </cell>
        </row>
        <row r="1911">
          <cell r="B1911" t="str">
            <v>SHVRTP65PG</v>
          </cell>
          <cell r="C1911" t="str">
            <v>Bara-RTP</v>
          </cell>
          <cell r="D1911" t="str">
            <v>V/RT30PG</v>
          </cell>
          <cell r="G1911" t="str">
            <v>EA</v>
          </cell>
          <cell r="J1911" t="str">
            <v>I</v>
          </cell>
          <cell r="K1911">
            <v>0.03</v>
          </cell>
          <cell r="L1911">
            <v>3</v>
          </cell>
          <cell r="M1911">
            <v>0.55000000000000004</v>
          </cell>
          <cell r="N1911">
            <v>1.3499999999999999</v>
          </cell>
          <cell r="O1911">
            <v>1.03E-2</v>
          </cell>
          <cell r="P1911">
            <v>0</v>
          </cell>
          <cell r="Q1911">
            <v>0</v>
          </cell>
          <cell r="R1911">
            <v>1.3602999999999998</v>
          </cell>
          <cell r="S1911">
            <v>1</v>
          </cell>
          <cell r="T1911">
            <v>2.64</v>
          </cell>
          <cell r="U1911">
            <v>3.59</v>
          </cell>
          <cell r="V1911">
            <v>1.0000000000005116E-2</v>
          </cell>
          <cell r="X1911">
            <v>3.6</v>
          </cell>
          <cell r="Y1911">
            <v>0.31297979797979814</v>
          </cell>
          <cell r="Z1911">
            <v>3.45</v>
          </cell>
          <cell r="AA1911">
            <v>4.2999999999999997E-2</v>
          </cell>
          <cell r="AB1911" t="str">
            <v>YES</v>
          </cell>
          <cell r="AC1911">
            <v>3.6</v>
          </cell>
          <cell r="AD1911" t="str">
            <v>I</v>
          </cell>
          <cell r="AE1911" t="e">
            <v>#N/A</v>
          </cell>
          <cell r="AF1911" t="e">
            <v>#N/A</v>
          </cell>
          <cell r="AG1911">
            <v>1</v>
          </cell>
          <cell r="AH1911" t="e">
            <v>#N/A</v>
          </cell>
          <cell r="AI1911">
            <v>0</v>
          </cell>
          <cell r="AJ1911">
            <v>0</v>
          </cell>
          <cell r="AL1911" t="e">
            <v>#N/A</v>
          </cell>
          <cell r="AM1911" t="e">
            <v>#N/A</v>
          </cell>
          <cell r="AN1911" t="str">
            <v/>
          </cell>
          <cell r="AO1911" t="str">
            <v>x</v>
          </cell>
        </row>
        <row r="1912">
          <cell r="B1912" t="str">
            <v>SHRW15BW,GM,HB,PG,RB,SB</v>
          </cell>
          <cell r="C1912" t="str">
            <v>Bara-RW</v>
          </cell>
          <cell r="D1912" t="str">
            <v>RW15--</v>
          </cell>
          <cell r="E1912" t="str">
            <v>9/16" x 8'</v>
          </cell>
          <cell r="G1912" t="str">
            <v>EA</v>
          </cell>
          <cell r="J1912" t="str">
            <v>I</v>
          </cell>
          <cell r="K1912">
            <v>1.73</v>
          </cell>
          <cell r="L1912">
            <v>46.68</v>
          </cell>
          <cell r="M1912">
            <v>0.55000000000000004</v>
          </cell>
          <cell r="N1912">
            <v>21.005999999999997</v>
          </cell>
          <cell r="O1912">
            <v>2.7299999999999998E-2</v>
          </cell>
          <cell r="P1912">
            <v>0</v>
          </cell>
          <cell r="Q1912">
            <v>0</v>
          </cell>
          <cell r="R1912">
            <v>21.033299999999997</v>
          </cell>
          <cell r="S1912">
            <v>1</v>
          </cell>
          <cell r="T1912">
            <v>2.64</v>
          </cell>
          <cell r="U1912">
            <v>55.53</v>
          </cell>
          <cell r="V1912">
            <v>0.02</v>
          </cell>
          <cell r="X1912">
            <v>55.55</v>
          </cell>
          <cell r="Y1912">
            <v>0.31156861140659536</v>
          </cell>
          <cell r="Z1912">
            <v>53.55</v>
          </cell>
          <cell r="AA1912">
            <v>3.6999999999999998E-2</v>
          </cell>
          <cell r="AB1912" t="str">
            <v>YES</v>
          </cell>
          <cell r="AC1912">
            <v>55.55</v>
          </cell>
          <cell r="AD1912" t="str">
            <v>I</v>
          </cell>
          <cell r="AE1912" t="e">
            <v>#N/A</v>
          </cell>
          <cell r="AF1912" t="e">
            <v>#N/A</v>
          </cell>
          <cell r="AG1912">
            <v>1</v>
          </cell>
          <cell r="AH1912" t="e">
            <v>#N/A</v>
          </cell>
          <cell r="AI1912">
            <v>0</v>
          </cell>
          <cell r="AJ1912">
            <v>0</v>
          </cell>
          <cell r="AL1912" t="e">
            <v>#N/A</v>
          </cell>
          <cell r="AM1912" t="e">
            <v>#N/A</v>
          </cell>
          <cell r="AN1912" t="str">
            <v/>
          </cell>
          <cell r="AO1912" t="str">
            <v>x</v>
          </cell>
        </row>
        <row r="1913">
          <cell r="B1913" t="str">
            <v>SHRW25BW,GM,HB,PG,RB,SB</v>
          </cell>
          <cell r="C1913" t="str">
            <v>Bara-RW</v>
          </cell>
          <cell r="D1913" t="str">
            <v>RW25--</v>
          </cell>
          <cell r="E1913" t="str">
            <v>1" x 8'</v>
          </cell>
          <cell r="G1913" t="str">
            <v>EA</v>
          </cell>
          <cell r="J1913" t="str">
            <v>I</v>
          </cell>
          <cell r="K1913">
            <v>1.81</v>
          </cell>
          <cell r="L1913">
            <v>49.48</v>
          </cell>
          <cell r="M1913">
            <v>0.55000000000000004</v>
          </cell>
          <cell r="N1913">
            <v>22.265999999999995</v>
          </cell>
          <cell r="O1913">
            <v>2.81E-2</v>
          </cell>
          <cell r="P1913">
            <v>0</v>
          </cell>
          <cell r="Q1913">
            <v>0</v>
          </cell>
          <cell r="R1913">
            <v>22.294099999999993</v>
          </cell>
          <cell r="S1913">
            <v>1</v>
          </cell>
          <cell r="T1913">
            <v>2.64</v>
          </cell>
          <cell r="U1913">
            <v>58.86</v>
          </cell>
          <cell r="V1913">
            <v>-0.01</v>
          </cell>
          <cell r="X1913">
            <v>58.85</v>
          </cell>
          <cell r="Y1913">
            <v>0.31121958754923956</v>
          </cell>
          <cell r="Z1913">
            <v>56.75</v>
          </cell>
          <cell r="AA1913">
            <v>3.6999999999999998E-2</v>
          </cell>
          <cell r="AB1913" t="str">
            <v>YES</v>
          </cell>
          <cell r="AC1913">
            <v>58.85</v>
          </cell>
          <cell r="AD1913" t="str">
            <v>I</v>
          </cell>
          <cell r="AE1913" t="e">
            <v>#N/A</v>
          </cell>
          <cell r="AF1913" t="e">
            <v>#N/A</v>
          </cell>
          <cell r="AG1913">
            <v>1</v>
          </cell>
          <cell r="AH1913" t="e">
            <v>#N/A</v>
          </cell>
          <cell r="AI1913">
            <v>0</v>
          </cell>
          <cell r="AJ1913">
            <v>0</v>
          </cell>
          <cell r="AL1913" t="e">
            <v>#N/A</v>
          </cell>
          <cell r="AM1913" t="e">
            <v>#N/A</v>
          </cell>
          <cell r="AN1913" t="str">
            <v/>
          </cell>
          <cell r="AO1913" t="str">
            <v>x</v>
          </cell>
        </row>
        <row r="1914">
          <cell r="B1914" t="str">
            <v>SHRW30BW,GM,HB,PG,RB,SB</v>
          </cell>
          <cell r="C1914" t="str">
            <v>Bara-RW</v>
          </cell>
          <cell r="D1914" t="str">
            <v>RW30--</v>
          </cell>
          <cell r="E1914" t="str">
            <v>1-3/16" x 8'</v>
          </cell>
          <cell r="G1914" t="str">
            <v>EA</v>
          </cell>
          <cell r="J1914" t="str">
            <v>I</v>
          </cell>
          <cell r="K1914">
            <v>1.95</v>
          </cell>
          <cell r="L1914">
            <v>50.61</v>
          </cell>
          <cell r="M1914">
            <v>0.55000000000000004</v>
          </cell>
          <cell r="N1914">
            <v>22.774499999999996</v>
          </cell>
          <cell r="O1914">
            <v>2.9499999999999998E-2</v>
          </cell>
          <cell r="P1914">
            <v>0</v>
          </cell>
          <cell r="Q1914">
            <v>0</v>
          </cell>
          <cell r="R1914">
            <v>22.803999999999995</v>
          </cell>
          <cell r="S1914">
            <v>1</v>
          </cell>
          <cell r="T1914">
            <v>2.64</v>
          </cell>
          <cell r="U1914">
            <v>60.2</v>
          </cell>
          <cell r="V1914">
            <v>0</v>
          </cell>
          <cell r="X1914">
            <v>60.2</v>
          </cell>
          <cell r="Y1914">
            <v>0.31126547870733945</v>
          </cell>
          <cell r="Z1914">
            <v>58.05</v>
          </cell>
          <cell r="AA1914">
            <v>3.6999999999999998E-2</v>
          </cell>
          <cell r="AB1914" t="str">
            <v>YES</v>
          </cell>
          <cell r="AC1914">
            <v>60.2</v>
          </cell>
          <cell r="AD1914" t="str">
            <v>I</v>
          </cell>
          <cell r="AE1914" t="e">
            <v>#N/A</v>
          </cell>
          <cell r="AF1914" t="e">
            <v>#N/A</v>
          </cell>
          <cell r="AG1914">
            <v>1</v>
          </cell>
          <cell r="AH1914" t="e">
            <v>#N/A</v>
          </cell>
          <cell r="AI1914">
            <v>0</v>
          </cell>
          <cell r="AJ1914">
            <v>0</v>
          </cell>
          <cell r="AL1914" t="e">
            <v>#N/A</v>
          </cell>
          <cell r="AM1914" t="e">
            <v>#N/A</v>
          </cell>
          <cell r="AN1914" t="str">
            <v/>
          </cell>
          <cell r="AO1914" t="str">
            <v>x</v>
          </cell>
        </row>
        <row r="1915">
          <cell r="B1915" t="str">
            <v>SHRW40BW,GM,HB,PG,RB,SB</v>
          </cell>
          <cell r="C1915" t="str">
            <v>Bara-RW</v>
          </cell>
          <cell r="D1915" t="str">
            <v>RW40--</v>
          </cell>
          <cell r="E1915" t="str">
            <v>1-9/16" x 8'</v>
          </cell>
          <cell r="G1915" t="str">
            <v>EA</v>
          </cell>
          <cell r="J1915" t="str">
            <v>I</v>
          </cell>
          <cell r="K1915">
            <v>2.2000000000000002</v>
          </cell>
          <cell r="L1915">
            <v>53.99</v>
          </cell>
          <cell r="M1915">
            <v>0.55000000000000004</v>
          </cell>
          <cell r="N1915">
            <v>24.295499999999997</v>
          </cell>
          <cell r="O1915">
            <v>3.2000000000000001E-2</v>
          </cell>
          <cell r="P1915">
            <v>0</v>
          </cell>
          <cell r="Q1915">
            <v>0</v>
          </cell>
          <cell r="R1915">
            <v>24.327499999999997</v>
          </cell>
          <cell r="S1915">
            <v>1</v>
          </cell>
          <cell r="T1915">
            <v>2.64</v>
          </cell>
          <cell r="U1915">
            <v>64.22</v>
          </cell>
          <cell r="V1915">
            <v>0.03</v>
          </cell>
          <cell r="X1915">
            <v>64.25</v>
          </cell>
          <cell r="Y1915">
            <v>0.31156703218960047</v>
          </cell>
          <cell r="Z1915">
            <v>61.95</v>
          </cell>
          <cell r="AA1915">
            <v>3.6999999999999998E-2</v>
          </cell>
          <cell r="AB1915" t="str">
            <v>YES</v>
          </cell>
          <cell r="AC1915">
            <v>64.25</v>
          </cell>
          <cell r="AD1915" t="str">
            <v>I</v>
          </cell>
          <cell r="AE1915" t="e">
            <v>#N/A</v>
          </cell>
          <cell r="AF1915" t="e">
            <v>#N/A</v>
          </cell>
          <cell r="AG1915">
            <v>1</v>
          </cell>
          <cell r="AH1915" t="e">
            <v>#N/A</v>
          </cell>
          <cell r="AI1915">
            <v>0</v>
          </cell>
          <cell r="AJ1915">
            <v>0</v>
          </cell>
          <cell r="AL1915" t="e">
            <v>#N/A</v>
          </cell>
          <cell r="AM1915" t="e">
            <v>#N/A</v>
          </cell>
          <cell r="AN1915" t="str">
            <v/>
          </cell>
          <cell r="AO1915" t="str">
            <v>x</v>
          </cell>
        </row>
        <row r="1916">
          <cell r="B1916" t="str">
            <v>SHRW55BW,GM,HB,PG,RB,SB</v>
          </cell>
          <cell r="C1916" t="str">
            <v>Bara-RW</v>
          </cell>
          <cell r="D1916" t="str">
            <v>RW55--</v>
          </cell>
          <cell r="E1916" t="str">
            <v>2-3/16" x 8'</v>
          </cell>
          <cell r="G1916" t="str">
            <v>EA</v>
          </cell>
          <cell r="J1916" t="str">
            <v>I</v>
          </cell>
          <cell r="K1916">
            <v>2.5</v>
          </cell>
          <cell r="L1916">
            <v>59.06</v>
          </cell>
          <cell r="M1916">
            <v>0.55000000000000004</v>
          </cell>
          <cell r="N1916">
            <v>26.576999999999998</v>
          </cell>
          <cell r="O1916">
            <v>3.5000000000000003E-2</v>
          </cell>
          <cell r="P1916">
            <v>0</v>
          </cell>
          <cell r="Q1916">
            <v>0</v>
          </cell>
          <cell r="R1916">
            <v>26.611999999999998</v>
          </cell>
          <cell r="S1916">
            <v>1</v>
          </cell>
          <cell r="T1916">
            <v>2.64</v>
          </cell>
          <cell r="U1916">
            <v>70.260000000000005</v>
          </cell>
          <cell r="V1916">
            <v>-0.01</v>
          </cell>
          <cell r="X1916">
            <v>70.25</v>
          </cell>
          <cell r="Y1916">
            <v>0.31123908120349408</v>
          </cell>
          <cell r="Z1916">
            <v>67.75</v>
          </cell>
          <cell r="AA1916">
            <v>3.6999999999999998E-2</v>
          </cell>
          <cell r="AB1916" t="str">
            <v>YES</v>
          </cell>
          <cell r="AC1916">
            <v>70.25</v>
          </cell>
          <cell r="AD1916" t="str">
            <v>I</v>
          </cell>
          <cell r="AE1916" t="e">
            <v>#N/A</v>
          </cell>
          <cell r="AF1916" t="e">
            <v>#N/A</v>
          </cell>
          <cell r="AG1916">
            <v>1</v>
          </cell>
          <cell r="AH1916" t="e">
            <v>#N/A</v>
          </cell>
          <cell r="AI1916">
            <v>0</v>
          </cell>
          <cell r="AJ1916">
            <v>0</v>
          </cell>
          <cell r="AL1916" t="e">
            <v>#N/A</v>
          </cell>
          <cell r="AM1916" t="e">
            <v>#N/A</v>
          </cell>
          <cell r="AN1916" t="str">
            <v/>
          </cell>
          <cell r="AO1916" t="str">
            <v>x</v>
          </cell>
        </row>
        <row r="1917">
          <cell r="B1917" t="str">
            <v>SHRW75BW,GM,HB,PG,RB,SB</v>
          </cell>
          <cell r="C1917" t="str">
            <v>Bara-RW</v>
          </cell>
          <cell r="D1917" t="str">
            <v>RW75--</v>
          </cell>
          <cell r="E1917" t="str">
            <v>3" x 8'</v>
          </cell>
          <cell r="G1917" t="str">
            <v>EA</v>
          </cell>
          <cell r="J1917" t="str">
            <v>I</v>
          </cell>
          <cell r="K1917">
            <v>2.93</v>
          </cell>
          <cell r="L1917">
            <v>65.8</v>
          </cell>
          <cell r="M1917">
            <v>0.55000000000000004</v>
          </cell>
          <cell r="N1917">
            <v>29.609999999999996</v>
          </cell>
          <cell r="O1917">
            <v>3.9300000000000002E-2</v>
          </cell>
          <cell r="P1917">
            <v>0</v>
          </cell>
          <cell r="Q1917">
            <v>0</v>
          </cell>
          <cell r="R1917">
            <v>29.649299999999997</v>
          </cell>
          <cell r="S1917">
            <v>1</v>
          </cell>
          <cell r="T1917">
            <v>2.64</v>
          </cell>
          <cell r="U1917">
            <v>78.27</v>
          </cell>
          <cell r="V1917">
            <v>3.0000000000001137E-2</v>
          </cell>
          <cell r="X1917">
            <v>78.3</v>
          </cell>
          <cell r="Y1917">
            <v>0.31152211772901445</v>
          </cell>
          <cell r="Z1917">
            <v>75.5</v>
          </cell>
          <cell r="AA1917">
            <v>3.6999999999999998E-2</v>
          </cell>
          <cell r="AB1917" t="str">
            <v>YES</v>
          </cell>
          <cell r="AC1917">
            <v>78.3</v>
          </cell>
          <cell r="AD1917" t="str">
            <v>I</v>
          </cell>
          <cell r="AE1917" t="e">
            <v>#N/A</v>
          </cell>
          <cell r="AF1917" t="e">
            <v>#N/A</v>
          </cell>
          <cell r="AG1917">
            <v>1</v>
          </cell>
          <cell r="AH1917" t="e">
            <v>#N/A</v>
          </cell>
          <cell r="AI1917">
            <v>0</v>
          </cell>
          <cell r="AJ1917">
            <v>0</v>
          </cell>
          <cell r="AL1917" t="e">
            <v>#N/A</v>
          </cell>
          <cell r="AM1917" t="e">
            <v>#N/A</v>
          </cell>
          <cell r="AN1917" t="str">
            <v/>
          </cell>
          <cell r="AO1917" t="str">
            <v>x</v>
          </cell>
        </row>
        <row r="1918">
          <cell r="B1918" t="str">
            <v>SHRW95BW,GM,HB,PG,RB,SB</v>
          </cell>
          <cell r="C1918" t="str">
            <v>Bara-RW</v>
          </cell>
          <cell r="D1918" t="str">
            <v>RW95--</v>
          </cell>
          <cell r="E1918" t="str">
            <v>3-3/4" x 8'</v>
          </cell>
          <cell r="G1918" t="str">
            <v>EA</v>
          </cell>
          <cell r="J1918" t="str">
            <v>I</v>
          </cell>
          <cell r="K1918">
            <v>3.41</v>
          </cell>
          <cell r="L1918">
            <v>72.56</v>
          </cell>
          <cell r="M1918">
            <v>0.55000000000000004</v>
          </cell>
          <cell r="N1918">
            <v>32.652000000000001</v>
          </cell>
          <cell r="O1918">
            <v>4.4100000000000007E-2</v>
          </cell>
          <cell r="P1918">
            <v>0</v>
          </cell>
          <cell r="Q1918">
            <v>0</v>
          </cell>
          <cell r="R1918">
            <v>32.696100000000001</v>
          </cell>
          <cell r="S1918">
            <v>1</v>
          </cell>
          <cell r="T1918">
            <v>2.64</v>
          </cell>
          <cell r="U1918">
            <v>86.32</v>
          </cell>
          <cell r="V1918">
            <v>0.03</v>
          </cell>
          <cell r="X1918">
            <v>86.35</v>
          </cell>
          <cell r="Y1918">
            <v>0.31155235037111118</v>
          </cell>
          <cell r="Z1918">
            <v>83.25</v>
          </cell>
          <cell r="AA1918">
            <v>3.6999999999999998E-2</v>
          </cell>
          <cell r="AB1918" t="str">
            <v>YES</v>
          </cell>
          <cell r="AC1918">
            <v>86.35</v>
          </cell>
          <cell r="AD1918" t="str">
            <v>I</v>
          </cell>
          <cell r="AE1918" t="e">
            <v>#N/A</v>
          </cell>
          <cell r="AF1918" t="e">
            <v>#N/A</v>
          </cell>
          <cell r="AG1918">
            <v>1</v>
          </cell>
          <cell r="AH1918" t="e">
            <v>#N/A</v>
          </cell>
          <cell r="AI1918">
            <v>0</v>
          </cell>
          <cell r="AJ1918">
            <v>0</v>
          </cell>
          <cell r="AL1918" t="e">
            <v>#N/A</v>
          </cell>
          <cell r="AM1918" t="e">
            <v>#N/A</v>
          </cell>
          <cell r="AN1918" t="str">
            <v/>
          </cell>
          <cell r="AO1918" t="str">
            <v>x</v>
          </cell>
        </row>
        <row r="1919">
          <cell r="B1919" t="str">
            <v>SHRW120BW,GM,HB,PG,RB,SB</v>
          </cell>
          <cell r="C1919" t="str">
            <v>Bara-RW</v>
          </cell>
          <cell r="D1919" t="str">
            <v>RW120--</v>
          </cell>
          <cell r="E1919" t="str">
            <v>4-3/4" x 8'</v>
          </cell>
          <cell r="G1919" t="str">
            <v>EA</v>
          </cell>
          <cell r="J1919" t="str">
            <v>I</v>
          </cell>
          <cell r="K1919">
            <v>3.96</v>
          </cell>
          <cell r="L1919">
            <v>91.09</v>
          </cell>
          <cell r="M1919">
            <v>0.55000000000000004</v>
          </cell>
          <cell r="N1919">
            <v>40.990499999999997</v>
          </cell>
          <cell r="O1919">
            <v>4.9600000000000005E-2</v>
          </cell>
          <cell r="P1919">
            <v>0</v>
          </cell>
          <cell r="Q1919">
            <v>0</v>
          </cell>
          <cell r="R1919">
            <v>41.040099999999995</v>
          </cell>
          <cell r="S1919">
            <v>1</v>
          </cell>
          <cell r="T1919">
            <v>2.64</v>
          </cell>
          <cell r="U1919">
            <v>108.35</v>
          </cell>
          <cell r="V1919">
            <v>0</v>
          </cell>
          <cell r="X1919">
            <v>108.35</v>
          </cell>
          <cell r="Y1919">
            <v>0.31132105550195083</v>
          </cell>
          <cell r="Z1919">
            <v>104.5</v>
          </cell>
          <cell r="AA1919">
            <v>3.6999999999999998E-2</v>
          </cell>
          <cell r="AB1919" t="str">
            <v>YES</v>
          </cell>
          <cell r="AC1919">
            <v>108.35</v>
          </cell>
          <cell r="AD1919" t="str">
            <v>I</v>
          </cell>
          <cell r="AE1919" t="e">
            <v>#N/A</v>
          </cell>
          <cell r="AF1919" t="e">
            <v>#N/A</v>
          </cell>
          <cell r="AG1919">
            <v>1</v>
          </cell>
          <cell r="AH1919" t="e">
            <v>#N/A</v>
          </cell>
          <cell r="AI1919">
            <v>0</v>
          </cell>
          <cell r="AJ1919">
            <v>0</v>
          </cell>
          <cell r="AL1919" t="e">
            <v>#N/A</v>
          </cell>
          <cell r="AM1919" t="e">
            <v>#N/A</v>
          </cell>
          <cell r="AN1919" t="str">
            <v/>
          </cell>
          <cell r="AO1919" t="str">
            <v>x</v>
          </cell>
        </row>
        <row r="1920">
          <cell r="B1920" t="str">
            <v>SHRW150BW,GM,HB,PG,RB,SB</v>
          </cell>
          <cell r="C1920" t="str">
            <v>Bara-RW</v>
          </cell>
          <cell r="D1920" t="str">
            <v>RW150--</v>
          </cell>
          <cell r="E1920" t="str">
            <v>6" x 8'</v>
          </cell>
          <cell r="G1920" t="str">
            <v>EA</v>
          </cell>
          <cell r="J1920" t="str">
            <v>I</v>
          </cell>
          <cell r="K1920">
            <v>4.54</v>
          </cell>
          <cell r="L1920">
            <v>101.22</v>
          </cell>
          <cell r="M1920">
            <v>0.55000000000000004</v>
          </cell>
          <cell r="N1920">
            <v>45.548999999999992</v>
          </cell>
          <cell r="O1920">
            <v>5.5400000000000005E-2</v>
          </cell>
          <cell r="P1920">
            <v>0</v>
          </cell>
          <cell r="Q1920">
            <v>0</v>
          </cell>
          <cell r="R1920">
            <v>45.604399999999991</v>
          </cell>
          <cell r="S1920">
            <v>1</v>
          </cell>
          <cell r="T1920">
            <v>2.64</v>
          </cell>
          <cell r="U1920">
            <v>120.4</v>
          </cell>
          <cell r="V1920">
            <v>0</v>
          </cell>
          <cell r="X1920">
            <v>120.4</v>
          </cell>
          <cell r="Y1920">
            <v>0.31131984294775017</v>
          </cell>
          <cell r="Z1920">
            <v>116.1</v>
          </cell>
          <cell r="AA1920">
            <v>3.6999999999999998E-2</v>
          </cell>
          <cell r="AB1920" t="str">
            <v>YES</v>
          </cell>
          <cell r="AC1920">
            <v>120.4</v>
          </cell>
          <cell r="AD1920" t="str">
            <v>I</v>
          </cell>
          <cell r="AE1920" t="e">
            <v>#N/A</v>
          </cell>
          <cell r="AF1920" t="e">
            <v>#N/A</v>
          </cell>
          <cell r="AG1920">
            <v>1</v>
          </cell>
          <cell r="AH1920" t="e">
            <v>#N/A</v>
          </cell>
          <cell r="AI1920">
            <v>0</v>
          </cell>
          <cell r="AJ1920">
            <v>0</v>
          </cell>
          <cell r="AL1920" t="e">
            <v>#N/A</v>
          </cell>
          <cell r="AM1920" t="e">
            <v>#N/A</v>
          </cell>
          <cell r="AN1920" t="str">
            <v/>
          </cell>
          <cell r="AO1920" t="str">
            <v>x</v>
          </cell>
        </row>
        <row r="1921">
          <cell r="B1921" t="str">
            <v>SHE90RW15BW,GM,HB,PG,RB,SB</v>
          </cell>
          <cell r="C1921" t="str">
            <v>Bara-RW</v>
          </cell>
          <cell r="D1921" t="str">
            <v>E90/RW15--</v>
          </cell>
          <cell r="E1921" t="str">
            <v>9/16"</v>
          </cell>
          <cell r="G1921" t="str">
            <v>EA</v>
          </cell>
          <cell r="J1921" t="str">
            <v>I</v>
          </cell>
          <cell r="K1921">
            <v>0.32</v>
          </cell>
          <cell r="L1921">
            <v>25.65</v>
          </cell>
          <cell r="M1921">
            <v>0.55000000000000004</v>
          </cell>
          <cell r="N1921">
            <v>11.542499999999999</v>
          </cell>
          <cell r="O1921">
            <v>1.32E-2</v>
          </cell>
          <cell r="P1921">
            <v>0</v>
          </cell>
          <cell r="Q1921">
            <v>0</v>
          </cell>
          <cell r="R1921">
            <v>11.555699999999998</v>
          </cell>
          <cell r="S1921">
            <v>1</v>
          </cell>
          <cell r="T1921">
            <v>2.64</v>
          </cell>
          <cell r="U1921">
            <v>30.51</v>
          </cell>
          <cell r="V1921">
            <v>-0.01</v>
          </cell>
          <cell r="X1921">
            <v>30.5</v>
          </cell>
          <cell r="Y1921">
            <v>0.31113561847988097</v>
          </cell>
          <cell r="Z1921">
            <v>29.4</v>
          </cell>
          <cell r="AA1921">
            <v>3.6999999999999998E-2</v>
          </cell>
          <cell r="AB1921" t="str">
            <v>YES</v>
          </cell>
          <cell r="AC1921">
            <v>30.5</v>
          </cell>
          <cell r="AD1921" t="str">
            <v>I</v>
          </cell>
          <cell r="AE1921" t="e">
            <v>#N/A</v>
          </cell>
          <cell r="AF1921" t="e">
            <v>#N/A</v>
          </cell>
          <cell r="AG1921">
            <v>1</v>
          </cell>
          <cell r="AH1921" t="e">
            <v>#N/A</v>
          </cell>
          <cell r="AI1921">
            <v>0</v>
          </cell>
          <cell r="AJ1921">
            <v>0</v>
          </cell>
          <cell r="AL1921" t="e">
            <v>#N/A</v>
          </cell>
          <cell r="AM1921" t="e">
            <v>#N/A</v>
          </cell>
          <cell r="AN1921" t="str">
            <v/>
          </cell>
          <cell r="AO1921" t="str">
            <v>x</v>
          </cell>
        </row>
        <row r="1922">
          <cell r="B1922" t="str">
            <v>SHE90RW25BW,GM,HB,PG,RB,SB</v>
          </cell>
          <cell r="C1922" t="str">
            <v>Bara-RW</v>
          </cell>
          <cell r="D1922" t="str">
            <v>E90/RW25--</v>
          </cell>
          <cell r="E1922" t="str">
            <v>1"</v>
          </cell>
          <cell r="G1922" t="str">
            <v>EA</v>
          </cell>
          <cell r="J1922" t="str">
            <v>I</v>
          </cell>
          <cell r="K1922">
            <v>0.34499999999999997</v>
          </cell>
          <cell r="L1922">
            <v>26.31</v>
          </cell>
          <cell r="M1922">
            <v>0.55000000000000004</v>
          </cell>
          <cell r="N1922">
            <v>11.839499999999997</v>
          </cell>
          <cell r="O1922">
            <v>1.345E-2</v>
          </cell>
          <cell r="P1922">
            <v>0</v>
          </cell>
          <cell r="Q1922">
            <v>0</v>
          </cell>
          <cell r="R1922">
            <v>11.852949999999998</v>
          </cell>
          <cell r="S1922">
            <v>1</v>
          </cell>
          <cell r="T1922">
            <v>2.64</v>
          </cell>
          <cell r="U1922">
            <v>31.29</v>
          </cell>
          <cell r="V1922">
            <v>1.0000000000005116E-2</v>
          </cell>
          <cell r="X1922">
            <v>31.3</v>
          </cell>
          <cell r="Y1922">
            <v>0.31147545744989857</v>
          </cell>
          <cell r="Z1922">
            <v>30.2</v>
          </cell>
          <cell r="AA1922">
            <v>3.5999999999999997E-2</v>
          </cell>
          <cell r="AB1922" t="str">
            <v>YES</v>
          </cell>
          <cell r="AC1922">
            <v>31.3</v>
          </cell>
          <cell r="AD1922" t="str">
            <v>I</v>
          </cell>
          <cell r="AE1922" t="e">
            <v>#N/A</v>
          </cell>
          <cell r="AF1922" t="e">
            <v>#N/A</v>
          </cell>
          <cell r="AG1922">
            <v>1</v>
          </cell>
          <cell r="AH1922" t="e">
            <v>#N/A</v>
          </cell>
          <cell r="AI1922">
            <v>0</v>
          </cell>
          <cell r="AJ1922">
            <v>0</v>
          </cell>
          <cell r="AL1922" t="e">
            <v>#N/A</v>
          </cell>
          <cell r="AM1922" t="e">
            <v>#N/A</v>
          </cell>
          <cell r="AN1922" t="str">
            <v/>
          </cell>
          <cell r="AO1922" t="str">
            <v>x</v>
          </cell>
        </row>
        <row r="1923">
          <cell r="B1923" t="str">
            <v>SHE90RW30BW,GM,HB,PG,RB,SB</v>
          </cell>
          <cell r="C1923" t="str">
            <v>Bara-RW</v>
          </cell>
          <cell r="D1923" t="str">
            <v>E90/RW30--</v>
          </cell>
          <cell r="E1923" t="str">
            <v>1-3/16"</v>
          </cell>
          <cell r="G1923" t="str">
            <v>EA</v>
          </cell>
          <cell r="J1923" t="str">
            <v>I</v>
          </cell>
          <cell r="K1923">
            <v>0.37</v>
          </cell>
          <cell r="L1923">
            <v>26.86</v>
          </cell>
          <cell r="M1923">
            <v>0.55000000000000004</v>
          </cell>
          <cell r="N1923">
            <v>12.086999999999998</v>
          </cell>
          <cell r="O1923">
            <v>1.37E-2</v>
          </cell>
          <cell r="P1923">
            <v>0</v>
          </cell>
          <cell r="Q1923">
            <v>0</v>
          </cell>
          <cell r="R1923">
            <v>12.100699999999998</v>
          </cell>
          <cell r="S1923">
            <v>1</v>
          </cell>
          <cell r="T1923">
            <v>2.64</v>
          </cell>
          <cell r="U1923">
            <v>31.95</v>
          </cell>
          <cell r="V1923">
            <v>0</v>
          </cell>
          <cell r="X1923">
            <v>31.95</v>
          </cell>
          <cell r="Y1923">
            <v>0.31138426518708229</v>
          </cell>
          <cell r="Z1923">
            <v>30.8</v>
          </cell>
          <cell r="AA1923">
            <v>3.6999999999999998E-2</v>
          </cell>
          <cell r="AB1923" t="str">
            <v>YES</v>
          </cell>
          <cell r="AC1923">
            <v>31.95</v>
          </cell>
          <cell r="AD1923" t="str">
            <v>I</v>
          </cell>
          <cell r="AE1923" t="e">
            <v>#N/A</v>
          </cell>
          <cell r="AF1923" t="e">
            <v>#N/A</v>
          </cell>
          <cell r="AG1923">
            <v>1</v>
          </cell>
          <cell r="AH1923" t="e">
            <v>#N/A</v>
          </cell>
          <cell r="AI1923">
            <v>0</v>
          </cell>
          <cell r="AJ1923">
            <v>0</v>
          </cell>
          <cell r="AL1923" t="e">
            <v>#N/A</v>
          </cell>
          <cell r="AM1923" t="e">
            <v>#N/A</v>
          </cell>
          <cell r="AN1923" t="str">
            <v/>
          </cell>
          <cell r="AO1923" t="str">
            <v>x</v>
          </cell>
        </row>
        <row r="1924">
          <cell r="B1924" t="str">
            <v>SHE90RW40BW,GM,HB,PG,RB,SB</v>
          </cell>
          <cell r="C1924" t="str">
            <v>Bara-RW</v>
          </cell>
          <cell r="D1924" t="str">
            <v>E90/RW40--</v>
          </cell>
          <cell r="E1924" t="str">
            <v>1-9/16"</v>
          </cell>
          <cell r="G1924" t="str">
            <v>EA</v>
          </cell>
          <cell r="J1924" t="str">
            <v>I</v>
          </cell>
          <cell r="K1924">
            <v>0.41</v>
          </cell>
          <cell r="L1924">
            <v>27.43</v>
          </cell>
          <cell r="M1924">
            <v>0.55000000000000004</v>
          </cell>
          <cell r="N1924">
            <v>12.343499999999999</v>
          </cell>
          <cell r="O1924">
            <v>1.41E-2</v>
          </cell>
          <cell r="P1924">
            <v>0</v>
          </cell>
          <cell r="Q1924">
            <v>0</v>
          </cell>
          <cell r="R1924">
            <v>12.357599999999998</v>
          </cell>
          <cell r="S1924">
            <v>1</v>
          </cell>
          <cell r="T1924">
            <v>2.64</v>
          </cell>
          <cell r="U1924">
            <v>32.619999999999997</v>
          </cell>
          <cell r="V1924">
            <v>0.03</v>
          </cell>
          <cell r="X1924">
            <v>32.65</v>
          </cell>
          <cell r="Y1924">
            <v>0.31184184880968963</v>
          </cell>
          <cell r="Z1924">
            <v>31.45</v>
          </cell>
          <cell r="AA1924">
            <v>3.7999999999999999E-2</v>
          </cell>
          <cell r="AB1924" t="str">
            <v>YES</v>
          </cell>
          <cell r="AC1924">
            <v>32.65</v>
          </cell>
          <cell r="AD1924" t="str">
            <v>I</v>
          </cell>
          <cell r="AE1924" t="e">
            <v>#N/A</v>
          </cell>
          <cell r="AF1924" t="e">
            <v>#N/A</v>
          </cell>
          <cell r="AG1924">
            <v>1</v>
          </cell>
          <cell r="AH1924" t="e">
            <v>#N/A</v>
          </cell>
          <cell r="AI1924">
            <v>0</v>
          </cell>
          <cell r="AJ1924">
            <v>0</v>
          </cell>
          <cell r="AL1924" t="e">
            <v>#N/A</v>
          </cell>
          <cell r="AM1924" t="e">
            <v>#N/A</v>
          </cell>
          <cell r="AN1924" t="str">
            <v/>
          </cell>
          <cell r="AO1924" t="str">
            <v>x</v>
          </cell>
        </row>
        <row r="1925">
          <cell r="B1925" t="str">
            <v>SHE90RW55BW,GM,HB,PG,RB,SB</v>
          </cell>
          <cell r="C1925" t="str">
            <v>Bara-RW</v>
          </cell>
          <cell r="D1925" t="str">
            <v>E90/RW55--</v>
          </cell>
          <cell r="E1925" t="str">
            <v>2-3/16"</v>
          </cell>
          <cell r="G1925" t="str">
            <v>EA</v>
          </cell>
          <cell r="J1925" t="str">
            <v>I</v>
          </cell>
          <cell r="K1925">
            <v>0.47</v>
          </cell>
          <cell r="L1925">
            <v>28.69</v>
          </cell>
          <cell r="M1925">
            <v>0.55000000000000004</v>
          </cell>
          <cell r="N1925">
            <v>12.910499999999999</v>
          </cell>
          <cell r="O1925">
            <v>1.4700000000000001E-2</v>
          </cell>
          <cell r="P1925">
            <v>0</v>
          </cell>
          <cell r="Q1925">
            <v>0</v>
          </cell>
          <cell r="R1925">
            <v>12.925199999999998</v>
          </cell>
          <cell r="S1925">
            <v>1</v>
          </cell>
          <cell r="T1925">
            <v>2.64</v>
          </cell>
          <cell r="U1925">
            <v>34.119999999999997</v>
          </cell>
          <cell r="V1925">
            <v>0.03</v>
          </cell>
          <cell r="X1925">
            <v>34.15</v>
          </cell>
          <cell r="Y1925">
            <v>0.31184879542126998</v>
          </cell>
          <cell r="Z1925">
            <v>32.9</v>
          </cell>
          <cell r="AA1925">
            <v>3.7999999999999999E-2</v>
          </cell>
          <cell r="AB1925" t="str">
            <v>YES</v>
          </cell>
          <cell r="AC1925">
            <v>34.15</v>
          </cell>
          <cell r="AD1925" t="str">
            <v>I</v>
          </cell>
          <cell r="AE1925" t="e">
            <v>#N/A</v>
          </cell>
          <cell r="AF1925" t="e">
            <v>#N/A</v>
          </cell>
          <cell r="AG1925">
            <v>1</v>
          </cell>
          <cell r="AH1925" t="e">
            <v>#N/A</v>
          </cell>
          <cell r="AI1925">
            <v>0</v>
          </cell>
          <cell r="AJ1925">
            <v>0</v>
          </cell>
          <cell r="AL1925" t="e">
            <v>#N/A</v>
          </cell>
          <cell r="AM1925" t="e">
            <v>#N/A</v>
          </cell>
          <cell r="AN1925" t="str">
            <v/>
          </cell>
          <cell r="AO1925" t="str">
            <v>x</v>
          </cell>
        </row>
        <row r="1926">
          <cell r="B1926" t="str">
            <v>SHE90RW75BW,GM,HB,PG,RB,SB</v>
          </cell>
          <cell r="C1926" t="str">
            <v>Bara-RW</v>
          </cell>
          <cell r="D1926" t="str">
            <v>E90/RW75--</v>
          </cell>
          <cell r="E1926" t="str">
            <v>3"</v>
          </cell>
          <cell r="G1926" t="str">
            <v>EA</v>
          </cell>
          <cell r="J1926" t="str">
            <v>I</v>
          </cell>
          <cell r="K1926">
            <v>0.56000000000000005</v>
          </cell>
          <cell r="L1926">
            <v>30.23</v>
          </cell>
          <cell r="M1926">
            <v>0.55000000000000004</v>
          </cell>
          <cell r="N1926">
            <v>13.603499999999999</v>
          </cell>
          <cell r="O1926">
            <v>1.5600000000000001E-2</v>
          </cell>
          <cell r="P1926">
            <v>0</v>
          </cell>
          <cell r="Q1926">
            <v>0</v>
          </cell>
          <cell r="R1926">
            <v>13.619099999999998</v>
          </cell>
          <cell r="S1926">
            <v>1</v>
          </cell>
          <cell r="T1926">
            <v>2.64</v>
          </cell>
          <cell r="U1926">
            <v>35.950000000000003</v>
          </cell>
          <cell r="V1926">
            <v>0</v>
          </cell>
          <cell r="X1926">
            <v>35.950000000000003</v>
          </cell>
          <cell r="Y1926">
            <v>0.31121001390820613</v>
          </cell>
          <cell r="Z1926">
            <v>34.700000000000003</v>
          </cell>
          <cell r="AA1926">
            <v>3.5999999999999997E-2</v>
          </cell>
          <cell r="AB1926" t="str">
            <v>YES</v>
          </cell>
          <cell r="AC1926">
            <v>35.950000000000003</v>
          </cell>
          <cell r="AD1926" t="str">
            <v>I</v>
          </cell>
          <cell r="AE1926" t="e">
            <v>#N/A</v>
          </cell>
          <cell r="AF1926" t="e">
            <v>#N/A</v>
          </cell>
          <cell r="AG1926">
            <v>1</v>
          </cell>
          <cell r="AH1926" t="e">
            <v>#N/A</v>
          </cell>
          <cell r="AI1926">
            <v>0</v>
          </cell>
          <cell r="AJ1926">
            <v>0</v>
          </cell>
          <cell r="AL1926" t="e">
            <v>#N/A</v>
          </cell>
          <cell r="AM1926" t="e">
            <v>#N/A</v>
          </cell>
          <cell r="AN1926" t="str">
            <v/>
          </cell>
          <cell r="AO1926" t="str">
            <v>x</v>
          </cell>
        </row>
        <row r="1927">
          <cell r="B1927" t="str">
            <v>SHE90RW95BW,GM,HB,PG,RB,SB</v>
          </cell>
          <cell r="C1927" t="str">
            <v>Bara-RW</v>
          </cell>
          <cell r="D1927" t="str">
            <v>E90/RW95--</v>
          </cell>
          <cell r="E1927" t="str">
            <v>3-3/4"</v>
          </cell>
          <cell r="G1927" t="str">
            <v>EA</v>
          </cell>
          <cell r="J1927" t="str">
            <v>I</v>
          </cell>
          <cell r="K1927">
            <v>0.67</v>
          </cell>
          <cell r="L1927">
            <v>31.85</v>
          </cell>
          <cell r="M1927">
            <v>0.55000000000000004</v>
          </cell>
          <cell r="N1927">
            <v>14.3325</v>
          </cell>
          <cell r="O1927">
            <v>1.67E-2</v>
          </cell>
          <cell r="P1927">
            <v>0</v>
          </cell>
          <cell r="Q1927">
            <v>0</v>
          </cell>
          <cell r="R1927">
            <v>14.3492</v>
          </cell>
          <cell r="S1927">
            <v>1</v>
          </cell>
          <cell r="T1927">
            <v>2.64</v>
          </cell>
          <cell r="U1927">
            <v>37.880000000000003</v>
          </cell>
          <cell r="V1927">
            <v>2.0000000000003126E-2</v>
          </cell>
          <cell r="X1927">
            <v>37.9</v>
          </cell>
          <cell r="Y1927">
            <v>0.31162389062125218</v>
          </cell>
          <cell r="Z1927">
            <v>36.549999999999997</v>
          </cell>
          <cell r="AA1927">
            <v>3.6999999999999998E-2</v>
          </cell>
          <cell r="AB1927" t="str">
            <v>YES</v>
          </cell>
          <cell r="AC1927">
            <v>37.9</v>
          </cell>
          <cell r="AD1927" t="str">
            <v>I</v>
          </cell>
          <cell r="AE1927" t="e">
            <v>#N/A</v>
          </cell>
          <cell r="AF1927" t="e">
            <v>#N/A</v>
          </cell>
          <cell r="AG1927">
            <v>1</v>
          </cell>
          <cell r="AH1927" t="e">
            <v>#N/A</v>
          </cell>
          <cell r="AI1927">
            <v>0</v>
          </cell>
          <cell r="AJ1927">
            <v>0</v>
          </cell>
          <cell r="AL1927" t="e">
            <v>#N/A</v>
          </cell>
          <cell r="AM1927" t="e">
            <v>#N/A</v>
          </cell>
          <cell r="AN1927" t="str">
            <v/>
          </cell>
          <cell r="AO1927" t="str">
            <v>x</v>
          </cell>
        </row>
        <row r="1928">
          <cell r="B1928" t="str">
            <v>SHE90RW120BW,GM,HB,PG,RB,SB</v>
          </cell>
          <cell r="C1928" t="str">
            <v>Bara-RW</v>
          </cell>
          <cell r="D1928" t="str">
            <v>E90/RW120--</v>
          </cell>
          <cell r="E1928" t="str">
            <v>4-3/4"</v>
          </cell>
          <cell r="G1928" t="str">
            <v>EA</v>
          </cell>
          <cell r="J1928" t="str">
            <v>I</v>
          </cell>
          <cell r="K1928">
            <v>0.78</v>
          </cell>
          <cell r="L1928">
            <v>43.5</v>
          </cell>
          <cell r="M1928">
            <v>0.55000000000000004</v>
          </cell>
          <cell r="N1928">
            <v>19.574999999999999</v>
          </cell>
          <cell r="O1928">
            <v>1.78E-2</v>
          </cell>
          <cell r="P1928">
            <v>0</v>
          </cell>
          <cell r="Q1928">
            <v>0</v>
          </cell>
          <cell r="R1928">
            <v>19.5928</v>
          </cell>
          <cell r="S1928">
            <v>1</v>
          </cell>
          <cell r="T1928">
            <v>2.64</v>
          </cell>
          <cell r="U1928">
            <v>51.72</v>
          </cell>
          <cell r="V1928">
            <v>0.03</v>
          </cell>
          <cell r="X1928">
            <v>51.75</v>
          </cell>
          <cell r="Y1928">
            <v>0.31162758014931929</v>
          </cell>
          <cell r="Z1928">
            <v>49.9</v>
          </cell>
          <cell r="AA1928">
            <v>3.6999999999999998E-2</v>
          </cell>
          <cell r="AB1928" t="str">
            <v>YES</v>
          </cell>
          <cell r="AC1928">
            <v>51.75</v>
          </cell>
          <cell r="AD1928" t="str">
            <v>I</v>
          </cell>
          <cell r="AE1928" t="e">
            <v>#N/A</v>
          </cell>
          <cell r="AF1928" t="e">
            <v>#N/A</v>
          </cell>
          <cell r="AG1928">
            <v>1</v>
          </cell>
          <cell r="AH1928" t="e">
            <v>#N/A</v>
          </cell>
          <cell r="AI1928">
            <v>0</v>
          </cell>
          <cell r="AJ1928">
            <v>0</v>
          </cell>
          <cell r="AL1928" t="e">
            <v>#N/A</v>
          </cell>
          <cell r="AM1928" t="e">
            <v>#N/A</v>
          </cell>
          <cell r="AN1928" t="str">
            <v/>
          </cell>
          <cell r="AO1928" t="str">
            <v>x</v>
          </cell>
        </row>
        <row r="1929">
          <cell r="B1929" t="str">
            <v>SHE90RW150BW,GM,HB,PG,RB,SB</v>
          </cell>
          <cell r="C1929" t="str">
            <v>Bara-RW</v>
          </cell>
          <cell r="D1929" t="str">
            <v>E90/RW150--</v>
          </cell>
          <cell r="E1929" t="str">
            <v>6"</v>
          </cell>
          <cell r="G1929" t="str">
            <v>EA</v>
          </cell>
          <cell r="J1929" t="str">
            <v>I</v>
          </cell>
          <cell r="K1929">
            <v>0.91</v>
          </cell>
          <cell r="L1929">
            <v>45.92</v>
          </cell>
          <cell r="M1929">
            <v>0.55000000000000004</v>
          </cell>
          <cell r="N1929">
            <v>20.663999999999998</v>
          </cell>
          <cell r="O1929">
            <v>1.9099999999999999E-2</v>
          </cell>
          <cell r="P1929">
            <v>0</v>
          </cell>
          <cell r="Q1929">
            <v>0</v>
          </cell>
          <cell r="R1929">
            <v>20.6831</v>
          </cell>
          <cell r="S1929">
            <v>1</v>
          </cell>
          <cell r="T1929">
            <v>2.64</v>
          </cell>
          <cell r="U1929">
            <v>54.6</v>
          </cell>
          <cell r="V1929">
            <v>0</v>
          </cell>
          <cell r="X1929">
            <v>54.6</v>
          </cell>
          <cell r="Y1929">
            <v>0.31125208125208137</v>
          </cell>
          <cell r="Z1929">
            <v>52.65</v>
          </cell>
          <cell r="AA1929">
            <v>3.6999999999999998E-2</v>
          </cell>
          <cell r="AB1929" t="str">
            <v>YES</v>
          </cell>
          <cell r="AC1929">
            <v>54.6</v>
          </cell>
          <cell r="AD1929" t="str">
            <v>I</v>
          </cell>
          <cell r="AE1929" t="e">
            <v>#N/A</v>
          </cell>
          <cell r="AF1929" t="e">
            <v>#N/A</v>
          </cell>
          <cell r="AG1929">
            <v>1</v>
          </cell>
          <cell r="AH1929" t="e">
            <v>#N/A</v>
          </cell>
          <cell r="AI1929">
            <v>0</v>
          </cell>
          <cell r="AJ1929">
            <v>0</v>
          </cell>
          <cell r="AL1929" t="e">
            <v>#N/A</v>
          </cell>
          <cell r="AM1929" t="e">
            <v>#N/A</v>
          </cell>
          <cell r="AN1929" t="str">
            <v/>
          </cell>
          <cell r="AO1929" t="str">
            <v>x</v>
          </cell>
        </row>
        <row r="1930">
          <cell r="B1930" t="str">
            <v>SHVRW15BW,GM,HB,PG,RB,SB</v>
          </cell>
          <cell r="C1930" t="str">
            <v>Bara-RW</v>
          </cell>
          <cell r="D1930" t="str">
            <v>V/RW15--</v>
          </cell>
          <cell r="E1930" t="str">
            <v>9/16"</v>
          </cell>
          <cell r="G1930" t="str">
            <v>EA</v>
          </cell>
          <cell r="J1930" t="str">
            <v>I</v>
          </cell>
          <cell r="K1930">
            <v>0.01</v>
          </cell>
          <cell r="L1930">
            <v>6.12</v>
          </cell>
          <cell r="M1930">
            <v>0.55000000000000004</v>
          </cell>
          <cell r="N1930">
            <v>2.7539999999999996</v>
          </cell>
          <cell r="O1930">
            <v>1.01E-2</v>
          </cell>
          <cell r="P1930">
            <v>0</v>
          </cell>
          <cell r="Q1930">
            <v>0</v>
          </cell>
          <cell r="R1930">
            <v>2.7640999999999996</v>
          </cell>
          <cell r="S1930">
            <v>1</v>
          </cell>
          <cell r="T1930">
            <v>2.64</v>
          </cell>
          <cell r="U1930">
            <v>7.3</v>
          </cell>
          <cell r="V1930">
            <v>0</v>
          </cell>
          <cell r="X1930">
            <v>7.3</v>
          </cell>
          <cell r="Y1930">
            <v>0.31155666251556685</v>
          </cell>
          <cell r="Z1930">
            <v>7.05</v>
          </cell>
          <cell r="AA1930">
            <v>3.5000000000000003E-2</v>
          </cell>
          <cell r="AB1930" t="str">
            <v>YES</v>
          </cell>
          <cell r="AC1930">
            <v>7.3</v>
          </cell>
          <cell r="AD1930" t="str">
            <v>I</v>
          </cell>
          <cell r="AE1930" t="e">
            <v>#N/A</v>
          </cell>
          <cell r="AF1930" t="e">
            <v>#N/A</v>
          </cell>
          <cell r="AG1930">
            <v>1</v>
          </cell>
          <cell r="AH1930" t="e">
            <v>#N/A</v>
          </cell>
          <cell r="AI1930">
            <v>0</v>
          </cell>
          <cell r="AJ1930">
            <v>0</v>
          </cell>
          <cell r="AL1930" t="e">
            <v>#N/A</v>
          </cell>
          <cell r="AM1930" t="e">
            <v>#N/A</v>
          </cell>
          <cell r="AN1930" t="str">
            <v/>
          </cell>
          <cell r="AO1930" t="str">
            <v>x</v>
          </cell>
        </row>
        <row r="1931">
          <cell r="B1931" t="str">
            <v>SHVRW25BW,GM,HB,PG,RB,SB</v>
          </cell>
          <cell r="C1931" t="str">
            <v>Bara-RW</v>
          </cell>
          <cell r="D1931" t="str">
            <v>V/RW25--</v>
          </cell>
          <cell r="E1931" t="str">
            <v>1"</v>
          </cell>
          <cell r="G1931" t="str">
            <v>EA</v>
          </cell>
          <cell r="J1931" t="str">
            <v>I</v>
          </cell>
          <cell r="K1931">
            <v>0.01</v>
          </cell>
          <cell r="L1931">
            <v>6.12</v>
          </cell>
          <cell r="M1931">
            <v>0.55000000000000004</v>
          </cell>
          <cell r="N1931">
            <v>2.7539999999999996</v>
          </cell>
          <cell r="O1931">
            <v>1.01E-2</v>
          </cell>
          <cell r="P1931">
            <v>0</v>
          </cell>
          <cell r="Q1931">
            <v>0</v>
          </cell>
          <cell r="R1931">
            <v>2.7640999999999996</v>
          </cell>
          <cell r="S1931">
            <v>1</v>
          </cell>
          <cell r="T1931">
            <v>2.64</v>
          </cell>
          <cell r="U1931">
            <v>7.3</v>
          </cell>
          <cell r="V1931">
            <v>0</v>
          </cell>
          <cell r="X1931">
            <v>7.3</v>
          </cell>
          <cell r="Y1931">
            <v>0.31155666251556685</v>
          </cell>
          <cell r="Z1931">
            <v>7.05</v>
          </cell>
          <cell r="AA1931">
            <v>3.5000000000000003E-2</v>
          </cell>
          <cell r="AB1931" t="str">
            <v>YES</v>
          </cell>
          <cell r="AC1931">
            <v>7.3</v>
          </cell>
          <cell r="AD1931" t="str">
            <v>I</v>
          </cell>
          <cell r="AE1931" t="e">
            <v>#N/A</v>
          </cell>
          <cell r="AF1931" t="e">
            <v>#N/A</v>
          </cell>
          <cell r="AG1931">
            <v>1</v>
          </cell>
          <cell r="AH1931" t="e">
            <v>#N/A</v>
          </cell>
          <cell r="AI1931">
            <v>0</v>
          </cell>
          <cell r="AJ1931">
            <v>0</v>
          </cell>
          <cell r="AL1931" t="e">
            <v>#N/A</v>
          </cell>
          <cell r="AM1931" t="e">
            <v>#N/A</v>
          </cell>
          <cell r="AN1931" t="str">
            <v/>
          </cell>
          <cell r="AO1931" t="str">
            <v>x</v>
          </cell>
        </row>
        <row r="1932">
          <cell r="B1932" t="str">
            <v>SHVRW30BW,GM,HB,PG,RB,SB</v>
          </cell>
          <cell r="C1932" t="str">
            <v>Bara-RW</v>
          </cell>
          <cell r="D1932" t="str">
            <v>V/RW30--</v>
          </cell>
          <cell r="E1932" t="str">
            <v>1-3/16"</v>
          </cell>
          <cell r="G1932" t="str">
            <v>EA</v>
          </cell>
          <cell r="J1932" t="str">
            <v>I</v>
          </cell>
          <cell r="K1932">
            <v>0.01</v>
          </cell>
          <cell r="L1932">
            <v>6.12</v>
          </cell>
          <cell r="M1932">
            <v>0.55000000000000004</v>
          </cell>
          <cell r="N1932">
            <v>2.7539999999999996</v>
          </cell>
          <cell r="O1932">
            <v>1.01E-2</v>
          </cell>
          <cell r="P1932">
            <v>0</v>
          </cell>
          <cell r="Q1932">
            <v>0</v>
          </cell>
          <cell r="R1932">
            <v>2.7640999999999996</v>
          </cell>
          <cell r="S1932">
            <v>1</v>
          </cell>
          <cell r="T1932">
            <v>2.64</v>
          </cell>
          <cell r="U1932">
            <v>7.3</v>
          </cell>
          <cell r="V1932">
            <v>0</v>
          </cell>
          <cell r="X1932">
            <v>7.3</v>
          </cell>
          <cell r="Y1932">
            <v>0.31155666251556685</v>
          </cell>
          <cell r="Z1932">
            <v>7.05</v>
          </cell>
          <cell r="AA1932">
            <v>3.5000000000000003E-2</v>
          </cell>
          <cell r="AB1932" t="str">
            <v>YES</v>
          </cell>
          <cell r="AC1932">
            <v>7.3</v>
          </cell>
          <cell r="AD1932" t="str">
            <v>I</v>
          </cell>
          <cell r="AE1932" t="e">
            <v>#N/A</v>
          </cell>
          <cell r="AF1932" t="e">
            <v>#N/A</v>
          </cell>
          <cell r="AG1932">
            <v>1</v>
          </cell>
          <cell r="AH1932" t="e">
            <v>#N/A</v>
          </cell>
          <cell r="AI1932">
            <v>0</v>
          </cell>
          <cell r="AJ1932">
            <v>0</v>
          </cell>
          <cell r="AL1932" t="e">
            <v>#N/A</v>
          </cell>
          <cell r="AM1932" t="e">
            <v>#N/A</v>
          </cell>
          <cell r="AN1932" t="str">
            <v/>
          </cell>
          <cell r="AO1932" t="str">
            <v>x</v>
          </cell>
        </row>
        <row r="1933">
          <cell r="B1933" t="str">
            <v>SHVRW40BW,GM,HB,PG,RB,SB</v>
          </cell>
          <cell r="C1933" t="str">
            <v>Bara-RW</v>
          </cell>
          <cell r="D1933" t="str">
            <v>V/RW40--</v>
          </cell>
          <cell r="E1933" t="str">
            <v>1-9/16"</v>
          </cell>
          <cell r="G1933" t="str">
            <v>EA</v>
          </cell>
          <cell r="J1933" t="str">
            <v>I</v>
          </cell>
          <cell r="K1933">
            <v>0.02</v>
          </cell>
          <cell r="L1933">
            <v>6.12</v>
          </cell>
          <cell r="M1933">
            <v>0.55000000000000004</v>
          </cell>
          <cell r="N1933">
            <v>2.7539999999999996</v>
          </cell>
          <cell r="O1933">
            <v>1.0200000000000001E-2</v>
          </cell>
          <cell r="P1933">
            <v>0</v>
          </cell>
          <cell r="Q1933">
            <v>0</v>
          </cell>
          <cell r="R1933">
            <v>2.7641999999999998</v>
          </cell>
          <cell r="S1933">
            <v>1</v>
          </cell>
          <cell r="T1933">
            <v>2.64</v>
          </cell>
          <cell r="U1933">
            <v>7.3</v>
          </cell>
          <cell r="V1933">
            <v>0</v>
          </cell>
          <cell r="X1933">
            <v>7.3</v>
          </cell>
          <cell r="Y1933">
            <v>0.31153175591531773</v>
          </cell>
          <cell r="Z1933">
            <v>7.05</v>
          </cell>
          <cell r="AA1933">
            <v>3.5000000000000003E-2</v>
          </cell>
          <cell r="AB1933" t="str">
            <v>YES</v>
          </cell>
          <cell r="AC1933">
            <v>7.3</v>
          </cell>
          <cell r="AD1933" t="str">
            <v>I</v>
          </cell>
          <cell r="AE1933" t="e">
            <v>#N/A</v>
          </cell>
          <cell r="AF1933" t="e">
            <v>#N/A</v>
          </cell>
          <cell r="AG1933">
            <v>1</v>
          </cell>
          <cell r="AH1933" t="e">
            <v>#N/A</v>
          </cell>
          <cell r="AI1933">
            <v>0</v>
          </cell>
          <cell r="AJ1933">
            <v>0</v>
          </cell>
          <cell r="AL1933" t="e">
            <v>#N/A</v>
          </cell>
          <cell r="AM1933" t="e">
            <v>#N/A</v>
          </cell>
          <cell r="AN1933" t="str">
            <v/>
          </cell>
          <cell r="AO1933" t="str">
            <v>x</v>
          </cell>
        </row>
        <row r="1934">
          <cell r="B1934" t="str">
            <v>SHVRW55BW,GM,HB,PG,RB,SB</v>
          </cell>
          <cell r="C1934" t="str">
            <v>Bara-RW</v>
          </cell>
          <cell r="D1934" t="str">
            <v>V/RW55--</v>
          </cell>
          <cell r="E1934" t="str">
            <v>2-3/16"</v>
          </cell>
          <cell r="G1934" t="str">
            <v>EA</v>
          </cell>
          <cell r="J1934" t="str">
            <v>I</v>
          </cell>
          <cell r="K1934">
            <v>0.02</v>
          </cell>
          <cell r="L1934">
            <v>6.12</v>
          </cell>
          <cell r="M1934">
            <v>0.55000000000000004</v>
          </cell>
          <cell r="N1934">
            <v>2.7539999999999996</v>
          </cell>
          <cell r="O1934">
            <v>1.0200000000000001E-2</v>
          </cell>
          <cell r="P1934">
            <v>0</v>
          </cell>
          <cell r="Q1934">
            <v>0</v>
          </cell>
          <cell r="R1934">
            <v>2.7641999999999998</v>
          </cell>
          <cell r="S1934">
            <v>1</v>
          </cell>
          <cell r="T1934">
            <v>2.64</v>
          </cell>
          <cell r="U1934">
            <v>7.3</v>
          </cell>
          <cell r="V1934">
            <v>0</v>
          </cell>
          <cell r="X1934">
            <v>7.3</v>
          </cell>
          <cell r="Y1934">
            <v>0.31153175591531773</v>
          </cell>
          <cell r="Z1934">
            <v>7.05</v>
          </cell>
          <cell r="AA1934">
            <v>3.5000000000000003E-2</v>
          </cell>
          <cell r="AB1934" t="str">
            <v>YES</v>
          </cell>
          <cell r="AC1934">
            <v>7.3</v>
          </cell>
          <cell r="AD1934" t="str">
            <v>I</v>
          </cell>
          <cell r="AE1934" t="e">
            <v>#N/A</v>
          </cell>
          <cell r="AF1934" t="e">
            <v>#N/A</v>
          </cell>
          <cell r="AG1934">
            <v>1</v>
          </cell>
          <cell r="AH1934" t="e">
            <v>#N/A</v>
          </cell>
          <cell r="AI1934">
            <v>0</v>
          </cell>
          <cell r="AJ1934">
            <v>0</v>
          </cell>
          <cell r="AL1934" t="e">
            <v>#N/A</v>
          </cell>
          <cell r="AM1934" t="e">
            <v>#N/A</v>
          </cell>
          <cell r="AN1934" t="str">
            <v/>
          </cell>
          <cell r="AO1934" t="str">
            <v>x</v>
          </cell>
        </row>
        <row r="1935">
          <cell r="B1935" t="str">
            <v>SHVRW75BW,GM,HB,PG,RB,SB</v>
          </cell>
          <cell r="C1935" t="str">
            <v>Bara-RW</v>
          </cell>
          <cell r="D1935" t="str">
            <v>V/RW75--</v>
          </cell>
          <cell r="E1935" t="str">
            <v>3"</v>
          </cell>
          <cell r="G1935" t="str">
            <v>EA</v>
          </cell>
          <cell r="J1935" t="str">
            <v>I</v>
          </cell>
          <cell r="K1935">
            <v>0.02</v>
          </cell>
          <cell r="L1935">
            <v>6.12</v>
          </cell>
          <cell r="M1935">
            <v>0.55000000000000004</v>
          </cell>
          <cell r="N1935">
            <v>2.7539999999999996</v>
          </cell>
          <cell r="O1935">
            <v>1.0200000000000001E-2</v>
          </cell>
          <cell r="P1935">
            <v>0</v>
          </cell>
          <cell r="Q1935">
            <v>0</v>
          </cell>
          <cell r="R1935">
            <v>2.7641999999999998</v>
          </cell>
          <cell r="S1935">
            <v>1</v>
          </cell>
          <cell r="T1935">
            <v>2.64</v>
          </cell>
          <cell r="U1935">
            <v>7.3</v>
          </cell>
          <cell r="V1935">
            <v>0</v>
          </cell>
          <cell r="X1935">
            <v>7.3</v>
          </cell>
          <cell r="Y1935">
            <v>0.31153175591531773</v>
          </cell>
          <cell r="Z1935">
            <v>7.05</v>
          </cell>
          <cell r="AA1935">
            <v>3.5000000000000003E-2</v>
          </cell>
          <cell r="AB1935" t="str">
            <v>YES</v>
          </cell>
          <cell r="AC1935">
            <v>7.3</v>
          </cell>
          <cell r="AD1935" t="str">
            <v>I</v>
          </cell>
          <cell r="AE1935" t="e">
            <v>#N/A</v>
          </cell>
          <cell r="AF1935" t="e">
            <v>#N/A</v>
          </cell>
          <cell r="AG1935">
            <v>1</v>
          </cell>
          <cell r="AH1935" t="e">
            <v>#N/A</v>
          </cell>
          <cell r="AI1935">
            <v>0</v>
          </cell>
          <cell r="AJ1935">
            <v>0</v>
          </cell>
          <cell r="AL1935" t="e">
            <v>#N/A</v>
          </cell>
          <cell r="AM1935" t="e">
            <v>#N/A</v>
          </cell>
          <cell r="AN1935" t="str">
            <v/>
          </cell>
          <cell r="AO1935" t="str">
            <v>x</v>
          </cell>
        </row>
        <row r="1936">
          <cell r="B1936" t="str">
            <v>SHVRW95BW,GM,HB,PG,RB,SB</v>
          </cell>
          <cell r="C1936" t="str">
            <v>Bara-RW</v>
          </cell>
          <cell r="D1936" t="str">
            <v>V/RW95--</v>
          </cell>
          <cell r="E1936" t="str">
            <v>3-3/4"</v>
          </cell>
          <cell r="G1936" t="str">
            <v>EA</v>
          </cell>
          <cell r="J1936" t="str">
            <v>I</v>
          </cell>
          <cell r="K1936">
            <v>0.03</v>
          </cell>
          <cell r="L1936">
            <v>6.12</v>
          </cell>
          <cell r="M1936">
            <v>0.55000000000000004</v>
          </cell>
          <cell r="N1936">
            <v>2.7539999999999996</v>
          </cell>
          <cell r="O1936">
            <v>1.03E-2</v>
          </cell>
          <cell r="P1936">
            <v>0</v>
          </cell>
          <cell r="Q1936">
            <v>0</v>
          </cell>
          <cell r="R1936">
            <v>2.7642999999999995</v>
          </cell>
          <cell r="S1936">
            <v>1</v>
          </cell>
          <cell r="T1936">
            <v>2.64</v>
          </cell>
          <cell r="U1936">
            <v>7.3</v>
          </cell>
          <cell r="V1936">
            <v>0</v>
          </cell>
          <cell r="X1936">
            <v>7.3</v>
          </cell>
          <cell r="Y1936">
            <v>0.31150684931506872</v>
          </cell>
          <cell r="Z1936">
            <v>7.05</v>
          </cell>
          <cell r="AA1936">
            <v>3.5000000000000003E-2</v>
          </cell>
          <cell r="AB1936" t="str">
            <v>YES</v>
          </cell>
          <cell r="AC1936">
            <v>7.3</v>
          </cell>
          <cell r="AD1936" t="str">
            <v>I</v>
          </cell>
          <cell r="AE1936" t="e">
            <v>#N/A</v>
          </cell>
          <cell r="AF1936" t="e">
            <v>#N/A</v>
          </cell>
          <cell r="AG1936">
            <v>1</v>
          </cell>
          <cell r="AH1936" t="e">
            <v>#N/A</v>
          </cell>
          <cell r="AI1936">
            <v>0</v>
          </cell>
          <cell r="AJ1936">
            <v>0</v>
          </cell>
          <cell r="AL1936" t="e">
            <v>#N/A</v>
          </cell>
          <cell r="AM1936" t="e">
            <v>#N/A</v>
          </cell>
          <cell r="AN1936" t="str">
            <v/>
          </cell>
          <cell r="AO1936" t="str">
            <v>x</v>
          </cell>
        </row>
        <row r="1937">
          <cell r="B1937" t="str">
            <v>SHVRW120BW,GM,HB,PG,RB,SB</v>
          </cell>
          <cell r="C1937" t="str">
            <v>Bara-RW</v>
          </cell>
          <cell r="D1937" t="str">
            <v>V/RW120--</v>
          </cell>
          <cell r="E1937" t="str">
            <v>4-3/4"</v>
          </cell>
          <cell r="G1937" t="str">
            <v>EA</v>
          </cell>
          <cell r="J1937" t="str">
            <v>I</v>
          </cell>
          <cell r="K1937">
            <v>0.03</v>
          </cell>
          <cell r="L1937">
            <v>6.12</v>
          </cell>
          <cell r="M1937">
            <v>0.55000000000000004</v>
          </cell>
          <cell r="N1937">
            <v>2.7539999999999996</v>
          </cell>
          <cell r="O1937">
            <v>1.03E-2</v>
          </cell>
          <cell r="P1937">
            <v>0</v>
          </cell>
          <cell r="Q1937">
            <v>0</v>
          </cell>
          <cell r="R1937">
            <v>2.7642999999999995</v>
          </cell>
          <cell r="S1937">
            <v>1</v>
          </cell>
          <cell r="T1937">
            <v>2.64</v>
          </cell>
          <cell r="U1937">
            <v>7.3</v>
          </cell>
          <cell r="V1937">
            <v>0</v>
          </cell>
          <cell r="X1937">
            <v>7.3</v>
          </cell>
          <cell r="Y1937">
            <v>0.31150684931506872</v>
          </cell>
          <cell r="Z1937">
            <v>7.05</v>
          </cell>
          <cell r="AA1937">
            <v>3.5000000000000003E-2</v>
          </cell>
          <cell r="AB1937" t="str">
            <v>YES</v>
          </cell>
          <cell r="AC1937">
            <v>7.3</v>
          </cell>
          <cell r="AD1937" t="str">
            <v>I</v>
          </cell>
          <cell r="AE1937" t="e">
            <v>#N/A</v>
          </cell>
          <cell r="AF1937" t="e">
            <v>#N/A</v>
          </cell>
          <cell r="AG1937">
            <v>1</v>
          </cell>
          <cell r="AH1937" t="e">
            <v>#N/A</v>
          </cell>
          <cell r="AI1937">
            <v>0</v>
          </cell>
          <cell r="AJ1937">
            <v>0</v>
          </cell>
          <cell r="AL1937" t="e">
            <v>#N/A</v>
          </cell>
          <cell r="AM1937" t="e">
            <v>#N/A</v>
          </cell>
          <cell r="AN1937" t="str">
            <v/>
          </cell>
          <cell r="AO1937" t="str">
            <v>x</v>
          </cell>
        </row>
        <row r="1938">
          <cell r="B1938" t="str">
            <v>SHVRW150BW,GM,HB,PG,RB,SB</v>
          </cell>
          <cell r="C1938" t="str">
            <v>Bara-RW</v>
          </cell>
          <cell r="D1938" t="str">
            <v>V/RW150--</v>
          </cell>
          <cell r="E1938" t="str">
            <v>6"</v>
          </cell>
          <cell r="G1938" t="str">
            <v>EA</v>
          </cell>
          <cell r="J1938" t="str">
            <v>I</v>
          </cell>
          <cell r="K1938">
            <v>0.04</v>
          </cell>
          <cell r="L1938">
            <v>6.12</v>
          </cell>
          <cell r="M1938">
            <v>0.55000000000000004</v>
          </cell>
          <cell r="N1938">
            <v>2.7539999999999996</v>
          </cell>
          <cell r="O1938">
            <v>1.04E-2</v>
          </cell>
          <cell r="P1938">
            <v>0</v>
          </cell>
          <cell r="Q1938">
            <v>0</v>
          </cell>
          <cell r="R1938">
            <v>2.7643999999999997</v>
          </cell>
          <cell r="S1938">
            <v>1</v>
          </cell>
          <cell r="T1938">
            <v>2.64</v>
          </cell>
          <cell r="U1938">
            <v>7.3</v>
          </cell>
          <cell r="V1938">
            <v>0</v>
          </cell>
          <cell r="X1938">
            <v>7.3</v>
          </cell>
          <cell r="Y1938">
            <v>0.3114819427148196</v>
          </cell>
          <cell r="Z1938">
            <v>7.05</v>
          </cell>
          <cell r="AA1938">
            <v>3.5000000000000003E-2</v>
          </cell>
          <cell r="AB1938" t="str">
            <v>YES</v>
          </cell>
          <cell r="AC1938">
            <v>7.3</v>
          </cell>
          <cell r="AD1938" t="str">
            <v>I</v>
          </cell>
          <cell r="AE1938" t="e">
            <v>#N/A</v>
          </cell>
          <cell r="AF1938" t="e">
            <v>#N/A</v>
          </cell>
          <cell r="AG1938">
            <v>1</v>
          </cell>
          <cell r="AH1938" t="e">
            <v>#N/A</v>
          </cell>
          <cell r="AI1938">
            <v>0</v>
          </cell>
          <cell r="AJ1938">
            <v>0</v>
          </cell>
          <cell r="AL1938" t="e">
            <v>#N/A</v>
          </cell>
          <cell r="AM1938" t="e">
            <v>#N/A</v>
          </cell>
          <cell r="AN1938" t="str">
            <v/>
          </cell>
          <cell r="AO1938" t="str">
            <v>x</v>
          </cell>
        </row>
        <row r="1939">
          <cell r="B1939" t="str">
            <v>SHRW15E</v>
          </cell>
          <cell r="C1939" t="str">
            <v>Bara-RWE</v>
          </cell>
          <cell r="D1939" t="str">
            <v>RW15E</v>
          </cell>
          <cell r="E1939" t="str">
            <v>9/16" x 8'</v>
          </cell>
          <cell r="G1939" t="str">
            <v>EA</v>
          </cell>
          <cell r="J1939" t="str">
            <v>I</v>
          </cell>
          <cell r="K1939">
            <v>4.22</v>
          </cell>
          <cell r="L1939">
            <v>74.17</v>
          </cell>
          <cell r="M1939">
            <v>0.55000000000000004</v>
          </cell>
          <cell r="N1939">
            <v>33.3765</v>
          </cell>
          <cell r="O1939">
            <v>5.2200000000000003E-2</v>
          </cell>
          <cell r="P1939">
            <v>0</v>
          </cell>
          <cell r="Q1939">
            <v>0</v>
          </cell>
          <cell r="R1939">
            <v>33.428699999999999</v>
          </cell>
          <cell r="S1939">
            <v>1</v>
          </cell>
          <cell r="T1939">
            <v>2.64</v>
          </cell>
          <cell r="U1939">
            <v>88.25</v>
          </cell>
          <cell r="V1939">
            <v>0</v>
          </cell>
          <cell r="X1939">
            <v>88.25</v>
          </cell>
          <cell r="Y1939">
            <v>0.3112809683234613</v>
          </cell>
          <cell r="Z1939">
            <v>85.1</v>
          </cell>
          <cell r="AA1939">
            <v>3.6999999999999998E-2</v>
          </cell>
          <cell r="AB1939" t="str">
            <v>YES</v>
          </cell>
          <cell r="AC1939">
            <v>88.25</v>
          </cell>
          <cell r="AD1939" t="str">
            <v>I</v>
          </cell>
          <cell r="AE1939" t="e">
            <v>#N/A</v>
          </cell>
          <cell r="AF1939" t="e">
            <v>#N/A</v>
          </cell>
          <cell r="AG1939">
            <v>1</v>
          </cell>
          <cell r="AH1939" t="e">
            <v>#N/A</v>
          </cell>
          <cell r="AI1939">
            <v>0</v>
          </cell>
          <cell r="AJ1939">
            <v>0</v>
          </cell>
          <cell r="AL1939" t="e">
            <v>#N/A</v>
          </cell>
          <cell r="AM1939" t="e">
            <v>#N/A</v>
          </cell>
          <cell r="AN1939" t="str">
            <v/>
          </cell>
          <cell r="AO1939" t="str">
            <v>x</v>
          </cell>
        </row>
        <row r="1940">
          <cell r="B1940" t="str">
            <v>SHRW25E</v>
          </cell>
          <cell r="C1940" t="str">
            <v>Bara-RWE</v>
          </cell>
          <cell r="D1940" t="str">
            <v>RW25E</v>
          </cell>
          <cell r="E1940" t="str">
            <v>1" x 8'</v>
          </cell>
          <cell r="G1940" t="str">
            <v>EA</v>
          </cell>
          <cell r="J1940" t="str">
            <v>I</v>
          </cell>
          <cell r="K1940">
            <v>4.5199999999999996</v>
          </cell>
          <cell r="L1940">
            <v>77.03</v>
          </cell>
          <cell r="M1940">
            <v>0.55000000000000004</v>
          </cell>
          <cell r="N1940">
            <v>34.663499999999999</v>
          </cell>
          <cell r="O1940">
            <v>5.5199999999999999E-2</v>
          </cell>
          <cell r="P1940">
            <v>0</v>
          </cell>
          <cell r="Q1940">
            <v>0</v>
          </cell>
          <cell r="R1940">
            <v>34.718699999999998</v>
          </cell>
          <cell r="S1940">
            <v>1</v>
          </cell>
          <cell r="T1940">
            <v>2.64</v>
          </cell>
          <cell r="U1940">
            <v>91.66</v>
          </cell>
          <cell r="V1940">
            <v>-0.01</v>
          </cell>
          <cell r="X1940">
            <v>91.65</v>
          </cell>
          <cell r="Y1940">
            <v>0.31123939889897351</v>
          </cell>
          <cell r="Z1940">
            <v>88.4</v>
          </cell>
          <cell r="AA1940">
            <v>3.6999999999999998E-2</v>
          </cell>
          <cell r="AB1940" t="str">
            <v>YES</v>
          </cell>
          <cell r="AC1940">
            <v>91.65</v>
          </cell>
          <cell r="AD1940" t="str">
            <v>I</v>
          </cell>
          <cell r="AE1940" t="e">
            <v>#N/A</v>
          </cell>
          <cell r="AF1940" t="e">
            <v>#N/A</v>
          </cell>
          <cell r="AG1940">
            <v>1</v>
          </cell>
          <cell r="AH1940" t="e">
            <v>#N/A</v>
          </cell>
          <cell r="AI1940">
            <v>0</v>
          </cell>
          <cell r="AJ1940">
            <v>0</v>
          </cell>
          <cell r="AL1940" t="e">
            <v>#N/A</v>
          </cell>
          <cell r="AM1940" t="e">
            <v>#N/A</v>
          </cell>
          <cell r="AN1940" t="str">
            <v/>
          </cell>
          <cell r="AO1940" t="str">
            <v>x</v>
          </cell>
        </row>
        <row r="1941">
          <cell r="B1941" t="str">
            <v>SHRW30E</v>
          </cell>
          <cell r="C1941" t="str">
            <v>Bara-RWE</v>
          </cell>
          <cell r="D1941" t="str">
            <v>RW30E</v>
          </cell>
          <cell r="E1941" t="str">
            <v>1-3/16" x 8'</v>
          </cell>
          <cell r="G1941" t="str">
            <v>EA</v>
          </cell>
          <cell r="J1941" t="str">
            <v>I</v>
          </cell>
          <cell r="K1941">
            <v>4.83</v>
          </cell>
          <cell r="L1941">
            <v>81.61</v>
          </cell>
          <cell r="M1941">
            <v>0.55000000000000004</v>
          </cell>
          <cell r="N1941">
            <v>36.724499999999999</v>
          </cell>
          <cell r="O1941">
            <v>5.8300000000000005E-2</v>
          </cell>
          <cell r="P1941">
            <v>0</v>
          </cell>
          <cell r="Q1941">
            <v>0</v>
          </cell>
          <cell r="R1941">
            <v>36.782800000000002</v>
          </cell>
          <cell r="S1941">
            <v>1</v>
          </cell>
          <cell r="T1941">
            <v>2.64</v>
          </cell>
          <cell r="U1941">
            <v>97.11</v>
          </cell>
          <cell r="V1941">
            <v>-0.01</v>
          </cell>
          <cell r="X1941">
            <v>97.1</v>
          </cell>
          <cell r="Y1941">
            <v>0.31124801048590955</v>
          </cell>
          <cell r="Z1941">
            <v>93.65</v>
          </cell>
          <cell r="AA1941">
            <v>3.6999999999999998E-2</v>
          </cell>
          <cell r="AB1941" t="str">
            <v>YES</v>
          </cell>
          <cell r="AC1941">
            <v>97.1</v>
          </cell>
          <cell r="AD1941" t="str">
            <v>I</v>
          </cell>
          <cell r="AE1941" t="e">
            <v>#N/A</v>
          </cell>
          <cell r="AF1941" t="e">
            <v>#N/A</v>
          </cell>
          <cell r="AG1941">
            <v>1</v>
          </cell>
          <cell r="AH1941" t="e">
            <v>#N/A</v>
          </cell>
          <cell r="AI1941">
            <v>0</v>
          </cell>
          <cell r="AJ1941">
            <v>0</v>
          </cell>
          <cell r="AL1941" t="e">
            <v>#N/A</v>
          </cell>
          <cell r="AM1941" t="e">
            <v>#N/A</v>
          </cell>
          <cell r="AN1941" t="str">
            <v/>
          </cell>
          <cell r="AO1941" t="str">
            <v>x</v>
          </cell>
        </row>
        <row r="1942">
          <cell r="B1942" t="str">
            <v>SHRW40E</v>
          </cell>
          <cell r="C1942" t="str">
            <v>Bara-RWE</v>
          </cell>
          <cell r="D1942" t="str">
            <v>RW40E</v>
          </cell>
          <cell r="E1942" t="str">
            <v>1-9/16" x 8'</v>
          </cell>
          <cell r="G1942" t="str">
            <v>EA</v>
          </cell>
          <cell r="J1942" t="str">
            <v>I</v>
          </cell>
          <cell r="K1942">
            <v>5.1950000000000003</v>
          </cell>
          <cell r="L1942">
            <v>85.57</v>
          </cell>
          <cell r="M1942">
            <v>0.55000000000000004</v>
          </cell>
          <cell r="N1942">
            <v>38.506499999999996</v>
          </cell>
          <cell r="O1942">
            <v>6.1950000000000005E-2</v>
          </cell>
          <cell r="P1942">
            <v>0</v>
          </cell>
          <cell r="Q1942">
            <v>0</v>
          </cell>
          <cell r="R1942">
            <v>38.568449999999999</v>
          </cell>
          <cell r="S1942">
            <v>1</v>
          </cell>
          <cell r="T1942">
            <v>2.64</v>
          </cell>
          <cell r="U1942">
            <v>101.82</v>
          </cell>
          <cell r="V1942">
            <v>0.03</v>
          </cell>
          <cell r="X1942">
            <v>101.85</v>
          </cell>
          <cell r="Y1942">
            <v>0.31149283705984737</v>
          </cell>
          <cell r="Z1942">
            <v>98.2</v>
          </cell>
          <cell r="AA1942">
            <v>3.6999999999999998E-2</v>
          </cell>
          <cell r="AB1942" t="str">
            <v>YES</v>
          </cell>
          <cell r="AC1942">
            <v>101.85</v>
          </cell>
          <cell r="AD1942" t="str">
            <v>I</v>
          </cell>
          <cell r="AE1942" t="e">
            <v>#N/A</v>
          </cell>
          <cell r="AF1942" t="e">
            <v>#N/A</v>
          </cell>
          <cell r="AG1942">
            <v>1</v>
          </cell>
          <cell r="AH1942" t="e">
            <v>#N/A</v>
          </cell>
          <cell r="AI1942">
            <v>0</v>
          </cell>
          <cell r="AJ1942">
            <v>0</v>
          </cell>
          <cell r="AL1942" t="e">
            <v>#N/A</v>
          </cell>
          <cell r="AM1942" t="e">
            <v>#N/A</v>
          </cell>
          <cell r="AN1942" t="str">
            <v/>
          </cell>
          <cell r="AO1942" t="str">
            <v>x</v>
          </cell>
        </row>
        <row r="1943">
          <cell r="B1943" t="str">
            <v>SHRW55E</v>
          </cell>
          <cell r="C1943" t="str">
            <v>Bara-RWE</v>
          </cell>
          <cell r="D1943" t="str">
            <v>RW55E</v>
          </cell>
          <cell r="E1943" t="str">
            <v>2-3/16" x 8'</v>
          </cell>
          <cell r="G1943" t="str">
            <v>EA</v>
          </cell>
          <cell r="J1943" t="str">
            <v>I</v>
          </cell>
          <cell r="K1943">
            <v>6.19</v>
          </cell>
          <cell r="L1943">
            <v>94.71</v>
          </cell>
          <cell r="M1943">
            <v>0.55000000000000004</v>
          </cell>
          <cell r="N1943">
            <v>42.619499999999995</v>
          </cell>
          <cell r="O1943">
            <v>7.1900000000000006E-2</v>
          </cell>
          <cell r="P1943">
            <v>0</v>
          </cell>
          <cell r="Q1943">
            <v>0</v>
          </cell>
          <cell r="R1943">
            <v>42.691399999999994</v>
          </cell>
          <cell r="S1943">
            <v>1</v>
          </cell>
          <cell r="T1943">
            <v>2.64</v>
          </cell>
          <cell r="U1943">
            <v>112.71</v>
          </cell>
          <cell r="V1943">
            <v>-0.01</v>
          </cell>
          <cell r="X1943">
            <v>112.7</v>
          </cell>
          <cell r="Y1943">
            <v>0.31126240219407936</v>
          </cell>
          <cell r="Z1943">
            <v>108.7</v>
          </cell>
          <cell r="AA1943">
            <v>3.6999999999999998E-2</v>
          </cell>
          <cell r="AB1943" t="str">
            <v>YES</v>
          </cell>
          <cell r="AC1943">
            <v>112.7</v>
          </cell>
          <cell r="AD1943" t="str">
            <v>I</v>
          </cell>
          <cell r="AE1943" t="e">
            <v>#N/A</v>
          </cell>
          <cell r="AF1943" t="e">
            <v>#N/A</v>
          </cell>
          <cell r="AG1943">
            <v>1</v>
          </cell>
          <cell r="AH1943" t="e">
            <v>#N/A</v>
          </cell>
          <cell r="AI1943">
            <v>0</v>
          </cell>
          <cell r="AJ1943">
            <v>0</v>
          </cell>
          <cell r="AL1943" t="e">
            <v>#N/A</v>
          </cell>
          <cell r="AM1943" t="e">
            <v>#N/A</v>
          </cell>
          <cell r="AN1943" t="str">
            <v/>
          </cell>
          <cell r="AO1943" t="str">
            <v>x</v>
          </cell>
        </row>
        <row r="1944">
          <cell r="B1944" t="str">
            <v>SHRW75E</v>
          </cell>
          <cell r="C1944" t="str">
            <v>Bara-RWE</v>
          </cell>
          <cell r="D1944" t="str">
            <v>RW75E</v>
          </cell>
          <cell r="E1944" t="str">
            <v>3" x 8'</v>
          </cell>
          <cell r="G1944" t="str">
            <v>EA</v>
          </cell>
          <cell r="J1944" t="str">
            <v>I</v>
          </cell>
          <cell r="K1944">
            <v>7.33</v>
          </cell>
          <cell r="L1944">
            <v>106.13</v>
          </cell>
          <cell r="M1944">
            <v>0.55000000000000004</v>
          </cell>
          <cell r="N1944">
            <v>47.758499999999991</v>
          </cell>
          <cell r="O1944">
            <v>8.3299999999999999E-2</v>
          </cell>
          <cell r="P1944">
            <v>0</v>
          </cell>
          <cell r="Q1944">
            <v>0</v>
          </cell>
          <cell r="R1944">
            <v>47.841799999999992</v>
          </cell>
          <cell r="S1944">
            <v>1</v>
          </cell>
          <cell r="T1944">
            <v>2.64</v>
          </cell>
          <cell r="U1944">
            <v>126.3</v>
          </cell>
          <cell r="V1944">
            <v>0</v>
          </cell>
          <cell r="X1944">
            <v>126.3</v>
          </cell>
          <cell r="Y1944">
            <v>0.31128194054559866</v>
          </cell>
          <cell r="Z1944">
            <v>121.8</v>
          </cell>
          <cell r="AA1944">
            <v>3.6999999999999998E-2</v>
          </cell>
          <cell r="AB1944" t="str">
            <v>YES</v>
          </cell>
          <cell r="AC1944">
            <v>126.3</v>
          </cell>
          <cell r="AD1944" t="str">
            <v>I</v>
          </cell>
          <cell r="AE1944" t="e">
            <v>#N/A</v>
          </cell>
          <cell r="AF1944" t="e">
            <v>#N/A</v>
          </cell>
          <cell r="AG1944">
            <v>1</v>
          </cell>
          <cell r="AH1944" t="e">
            <v>#N/A</v>
          </cell>
          <cell r="AI1944">
            <v>0</v>
          </cell>
          <cell r="AJ1944">
            <v>0</v>
          </cell>
          <cell r="AL1944" t="e">
            <v>#N/A</v>
          </cell>
          <cell r="AM1944" t="e">
            <v>#N/A</v>
          </cell>
          <cell r="AN1944" t="str">
            <v/>
          </cell>
          <cell r="AO1944" t="str">
            <v>x</v>
          </cell>
        </row>
        <row r="1945">
          <cell r="B1945" t="str">
            <v>SHRW95E</v>
          </cell>
          <cell r="C1945" t="str">
            <v>Bara-RWE</v>
          </cell>
          <cell r="D1945" t="str">
            <v>RW95E</v>
          </cell>
          <cell r="E1945" t="str">
            <v>3-3/4" x 8'</v>
          </cell>
          <cell r="G1945" t="str">
            <v>EA</v>
          </cell>
          <cell r="J1945" t="str">
            <v>I</v>
          </cell>
          <cell r="K1945">
            <v>8.49</v>
          </cell>
          <cell r="L1945">
            <v>117.54</v>
          </cell>
          <cell r="M1945">
            <v>0.55000000000000004</v>
          </cell>
          <cell r="N1945">
            <v>52.893000000000001</v>
          </cell>
          <cell r="O1945">
            <v>9.4899999999999998E-2</v>
          </cell>
          <cell r="P1945">
            <v>0</v>
          </cell>
          <cell r="Q1945">
            <v>0</v>
          </cell>
          <cell r="R1945">
            <v>52.987900000000003</v>
          </cell>
          <cell r="S1945">
            <v>1</v>
          </cell>
          <cell r="T1945">
            <v>2.64</v>
          </cell>
          <cell r="U1945">
            <v>139.88999999999999</v>
          </cell>
          <cell r="V1945">
            <v>1.0000000000005116E-2</v>
          </cell>
          <cell r="X1945">
            <v>139.9</v>
          </cell>
          <cell r="Y1945">
            <v>0.3113535642341933</v>
          </cell>
          <cell r="Z1945">
            <v>134.9</v>
          </cell>
          <cell r="AA1945">
            <v>3.6999999999999998E-2</v>
          </cell>
          <cell r="AB1945" t="str">
            <v>YES</v>
          </cell>
          <cell r="AC1945">
            <v>139.9</v>
          </cell>
          <cell r="AD1945" t="str">
            <v>I</v>
          </cell>
          <cell r="AE1945" t="e">
            <v>#N/A</v>
          </cell>
          <cell r="AF1945" t="e">
            <v>#N/A</v>
          </cell>
          <cell r="AG1945">
            <v>1</v>
          </cell>
          <cell r="AH1945" t="e">
            <v>#N/A</v>
          </cell>
          <cell r="AI1945">
            <v>0</v>
          </cell>
          <cell r="AJ1945">
            <v>0</v>
          </cell>
          <cell r="AL1945" t="e">
            <v>#N/A</v>
          </cell>
          <cell r="AM1945" t="e">
            <v>#N/A</v>
          </cell>
          <cell r="AN1945" t="str">
            <v/>
          </cell>
          <cell r="AO1945" t="str">
            <v>x</v>
          </cell>
        </row>
        <row r="1946">
          <cell r="B1946" t="str">
            <v>SHRW120E</v>
          </cell>
          <cell r="C1946" t="str">
            <v>Bara-RWE</v>
          </cell>
          <cell r="D1946" t="str">
            <v>RW120E</v>
          </cell>
          <cell r="E1946" t="str">
            <v>4-3/4" x 8'</v>
          </cell>
          <cell r="G1946" t="str">
            <v>EA</v>
          </cell>
          <cell r="J1946" t="str">
            <v>I</v>
          </cell>
          <cell r="K1946">
            <v>9.8699999999999992</v>
          </cell>
          <cell r="L1946">
            <v>131.22999999999999</v>
          </cell>
          <cell r="M1946">
            <v>0.55000000000000004</v>
          </cell>
          <cell r="N1946">
            <v>59.053499999999993</v>
          </cell>
          <cell r="O1946">
            <v>0.10869999999999999</v>
          </cell>
          <cell r="P1946">
            <v>0</v>
          </cell>
          <cell r="Q1946">
            <v>0</v>
          </cell>
          <cell r="R1946">
            <v>59.162199999999991</v>
          </cell>
          <cell r="S1946">
            <v>1</v>
          </cell>
          <cell r="T1946">
            <v>2.64</v>
          </cell>
          <cell r="U1946">
            <v>156.19</v>
          </cell>
          <cell r="V1946">
            <v>1.0000000000005116E-2</v>
          </cell>
          <cell r="X1946">
            <v>156.19999999999999</v>
          </cell>
          <cell r="Y1946">
            <v>0.31134675823536268</v>
          </cell>
          <cell r="Z1946">
            <v>150.65</v>
          </cell>
          <cell r="AA1946">
            <v>3.6999999999999998E-2</v>
          </cell>
          <cell r="AB1946" t="str">
            <v>YES</v>
          </cell>
          <cell r="AC1946">
            <v>156.19999999999999</v>
          </cell>
          <cell r="AD1946" t="str">
            <v>I</v>
          </cell>
          <cell r="AE1946" t="e">
            <v>#N/A</v>
          </cell>
          <cell r="AF1946" t="e">
            <v>#N/A</v>
          </cell>
          <cell r="AG1946">
            <v>1</v>
          </cell>
          <cell r="AH1946" t="e">
            <v>#N/A</v>
          </cell>
          <cell r="AI1946">
            <v>0</v>
          </cell>
          <cell r="AJ1946">
            <v>0</v>
          </cell>
          <cell r="AL1946" t="e">
            <v>#N/A</v>
          </cell>
          <cell r="AM1946" t="e">
            <v>#N/A</v>
          </cell>
          <cell r="AN1946" t="str">
            <v/>
          </cell>
          <cell r="AO1946" t="str">
            <v>x</v>
          </cell>
        </row>
        <row r="1947">
          <cell r="B1947" t="str">
            <v>SHRW150E</v>
          </cell>
          <cell r="C1947" t="str">
            <v>Bara-RWE</v>
          </cell>
          <cell r="D1947" t="str">
            <v>RW150E</v>
          </cell>
          <cell r="E1947" t="str">
            <v>6" x 8'</v>
          </cell>
          <cell r="G1947" t="str">
            <v>EA</v>
          </cell>
          <cell r="J1947" t="str">
            <v>I</v>
          </cell>
          <cell r="K1947">
            <v>11.51</v>
          </cell>
          <cell r="L1947">
            <v>148.93</v>
          </cell>
          <cell r="M1947">
            <v>0.55000000000000004</v>
          </cell>
          <cell r="N1947">
            <v>67.018500000000003</v>
          </cell>
          <cell r="O1947">
            <v>0.12509999999999999</v>
          </cell>
          <cell r="P1947">
            <v>0</v>
          </cell>
          <cell r="Q1947">
            <v>0</v>
          </cell>
          <cell r="R1947">
            <v>67.143600000000006</v>
          </cell>
          <cell r="S1947">
            <v>1</v>
          </cell>
          <cell r="T1947">
            <v>2.64</v>
          </cell>
          <cell r="U1947">
            <v>177.26</v>
          </cell>
          <cell r="V1947">
            <v>-0.01</v>
          </cell>
          <cell r="X1947">
            <v>177.25</v>
          </cell>
          <cell r="Y1947">
            <v>0.31125939222977306</v>
          </cell>
          <cell r="Z1947">
            <v>170.95</v>
          </cell>
          <cell r="AA1947">
            <v>3.6999999999999998E-2</v>
          </cell>
          <cell r="AB1947" t="str">
            <v>YES</v>
          </cell>
          <cell r="AC1947">
            <v>177.25</v>
          </cell>
          <cell r="AD1947" t="str">
            <v>I</v>
          </cell>
          <cell r="AE1947" t="e">
            <v>#N/A</v>
          </cell>
          <cell r="AF1947" t="e">
            <v>#N/A</v>
          </cell>
          <cell r="AG1947">
            <v>1</v>
          </cell>
          <cell r="AH1947" t="e">
            <v>#N/A</v>
          </cell>
          <cell r="AI1947">
            <v>0</v>
          </cell>
          <cell r="AJ1947">
            <v>0</v>
          </cell>
          <cell r="AL1947" t="e">
            <v>#N/A</v>
          </cell>
          <cell r="AM1947" t="e">
            <v>#N/A</v>
          </cell>
          <cell r="AN1947" t="str">
            <v/>
          </cell>
          <cell r="AO1947" t="str">
            <v>x</v>
          </cell>
        </row>
        <row r="1948">
          <cell r="B1948" t="str">
            <v>SHE90RW15E</v>
          </cell>
          <cell r="C1948" t="str">
            <v>Bara-RWE</v>
          </cell>
          <cell r="D1948" t="str">
            <v>E90/RW15E</v>
          </cell>
          <cell r="E1948" t="str">
            <v>9/16"</v>
          </cell>
          <cell r="G1948" t="str">
            <v>EA</v>
          </cell>
          <cell r="J1948" t="str">
            <v>I</v>
          </cell>
          <cell r="K1948">
            <v>0.77</v>
          </cell>
          <cell r="L1948">
            <v>36.229999999999997</v>
          </cell>
          <cell r="M1948">
            <v>0.55000000000000004</v>
          </cell>
          <cell r="N1948">
            <v>16.303499999999996</v>
          </cell>
          <cell r="O1948">
            <v>1.77E-2</v>
          </cell>
          <cell r="P1948">
            <v>0</v>
          </cell>
          <cell r="Q1948">
            <v>0</v>
          </cell>
          <cell r="R1948">
            <v>16.321199999999997</v>
          </cell>
          <cell r="S1948">
            <v>1</v>
          </cell>
          <cell r="T1948">
            <v>2.64</v>
          </cell>
          <cell r="U1948">
            <v>43.09</v>
          </cell>
          <cell r="V1948">
            <v>1.0000000000005116E-2</v>
          </cell>
          <cell r="X1948">
            <v>43.1</v>
          </cell>
          <cell r="Y1948">
            <v>0.31148702805315348</v>
          </cell>
          <cell r="Z1948">
            <v>41.55</v>
          </cell>
          <cell r="AA1948">
            <v>3.6999999999999998E-2</v>
          </cell>
          <cell r="AB1948" t="str">
            <v>YES</v>
          </cell>
          <cell r="AC1948">
            <v>43.1</v>
          </cell>
          <cell r="AD1948" t="str">
            <v>I</v>
          </cell>
          <cell r="AE1948" t="e">
            <v>#N/A</v>
          </cell>
          <cell r="AF1948" t="e">
            <v>#N/A</v>
          </cell>
          <cell r="AG1948">
            <v>1</v>
          </cell>
          <cell r="AH1948" t="e">
            <v>#N/A</v>
          </cell>
          <cell r="AI1948">
            <v>0</v>
          </cell>
          <cell r="AJ1948">
            <v>0</v>
          </cell>
          <cell r="AL1948" t="e">
            <v>#N/A</v>
          </cell>
          <cell r="AM1948" t="e">
            <v>#N/A</v>
          </cell>
          <cell r="AN1948" t="str">
            <v/>
          </cell>
          <cell r="AO1948" t="str">
            <v>x</v>
          </cell>
        </row>
        <row r="1949">
          <cell r="B1949" t="str">
            <v>SHE90RW25E</v>
          </cell>
          <cell r="C1949" t="str">
            <v>Bara-RWE</v>
          </cell>
          <cell r="D1949" t="str">
            <v>E90/RW25E</v>
          </cell>
          <cell r="E1949" t="str">
            <v>1"</v>
          </cell>
          <cell r="G1949" t="str">
            <v>EA</v>
          </cell>
          <cell r="J1949" t="str">
            <v>I</v>
          </cell>
          <cell r="K1949">
            <v>0.83</v>
          </cell>
          <cell r="L1949">
            <v>36.950000000000003</v>
          </cell>
          <cell r="M1949">
            <v>0.55000000000000004</v>
          </cell>
          <cell r="N1949">
            <v>16.627500000000001</v>
          </cell>
          <cell r="O1949">
            <v>1.83E-2</v>
          </cell>
          <cell r="P1949">
            <v>0</v>
          </cell>
          <cell r="Q1949">
            <v>0</v>
          </cell>
          <cell r="R1949">
            <v>16.645800000000001</v>
          </cell>
          <cell r="S1949">
            <v>1</v>
          </cell>
          <cell r="T1949">
            <v>2.64</v>
          </cell>
          <cell r="U1949">
            <v>43.94</v>
          </cell>
          <cell r="V1949">
            <v>0.01</v>
          </cell>
          <cell r="X1949">
            <v>43.95</v>
          </cell>
          <cell r="Y1949">
            <v>0.3113744958113559</v>
          </cell>
          <cell r="Z1949">
            <v>42.4</v>
          </cell>
          <cell r="AA1949">
            <v>3.6999999999999998E-2</v>
          </cell>
          <cell r="AB1949" t="str">
            <v>YES</v>
          </cell>
          <cell r="AC1949">
            <v>43.95</v>
          </cell>
          <cell r="AD1949" t="str">
            <v>I</v>
          </cell>
          <cell r="AE1949" t="e">
            <v>#N/A</v>
          </cell>
          <cell r="AF1949" t="e">
            <v>#N/A</v>
          </cell>
          <cell r="AG1949">
            <v>1</v>
          </cell>
          <cell r="AH1949" t="e">
            <v>#N/A</v>
          </cell>
          <cell r="AI1949">
            <v>0</v>
          </cell>
          <cell r="AJ1949">
            <v>0</v>
          </cell>
          <cell r="AL1949" t="e">
            <v>#N/A</v>
          </cell>
          <cell r="AM1949" t="e">
            <v>#N/A</v>
          </cell>
          <cell r="AN1949" t="str">
            <v/>
          </cell>
          <cell r="AO1949" t="str">
            <v>x</v>
          </cell>
        </row>
        <row r="1950">
          <cell r="B1950" t="str">
            <v>SHE90RW30E</v>
          </cell>
          <cell r="C1950" t="str">
            <v>Bara-RWE</v>
          </cell>
          <cell r="D1950" t="str">
            <v>E90/RW30E</v>
          </cell>
          <cell r="E1950" t="str">
            <v>1-3/16"</v>
          </cell>
          <cell r="G1950" t="str">
            <v>EA</v>
          </cell>
          <cell r="J1950" t="str">
            <v>I</v>
          </cell>
          <cell r="K1950">
            <v>0.9</v>
          </cell>
          <cell r="L1950">
            <v>38.090000000000003</v>
          </cell>
          <cell r="M1950">
            <v>0.55000000000000004</v>
          </cell>
          <cell r="N1950">
            <v>17.140499999999999</v>
          </cell>
          <cell r="O1950">
            <v>1.9000000000000003E-2</v>
          </cell>
          <cell r="P1950">
            <v>0</v>
          </cell>
          <cell r="Q1950">
            <v>0</v>
          </cell>
          <cell r="R1950">
            <v>17.159499999999998</v>
          </cell>
          <cell r="S1950">
            <v>1</v>
          </cell>
          <cell r="T1950">
            <v>2.64</v>
          </cell>
          <cell r="U1950">
            <v>45.3</v>
          </cell>
          <cell r="V1950">
            <v>0</v>
          </cell>
          <cell r="X1950">
            <v>45.3</v>
          </cell>
          <cell r="Y1950">
            <v>0.3112783463776842</v>
          </cell>
          <cell r="Z1950">
            <v>43.7</v>
          </cell>
          <cell r="AA1950">
            <v>3.6999999999999998E-2</v>
          </cell>
          <cell r="AB1950" t="str">
            <v>YES</v>
          </cell>
          <cell r="AC1950">
            <v>45.3</v>
          </cell>
          <cell r="AD1950" t="str">
            <v>I</v>
          </cell>
          <cell r="AE1950" t="e">
            <v>#N/A</v>
          </cell>
          <cell r="AF1950" t="e">
            <v>#N/A</v>
          </cell>
          <cell r="AG1950">
            <v>1</v>
          </cell>
          <cell r="AH1950" t="e">
            <v>#N/A</v>
          </cell>
          <cell r="AI1950">
            <v>0</v>
          </cell>
          <cell r="AJ1950">
            <v>0</v>
          </cell>
          <cell r="AL1950" t="e">
            <v>#N/A</v>
          </cell>
          <cell r="AM1950" t="e">
            <v>#N/A</v>
          </cell>
          <cell r="AN1950" t="str">
            <v/>
          </cell>
          <cell r="AO1950" t="str">
            <v>x</v>
          </cell>
        </row>
        <row r="1951">
          <cell r="B1951" t="str">
            <v>SHE90RW40E</v>
          </cell>
          <cell r="C1951" t="str">
            <v>Bara-RWE</v>
          </cell>
          <cell r="D1951" t="str">
            <v>E90/RW40E</v>
          </cell>
          <cell r="E1951" t="str">
            <v>1-9/16"</v>
          </cell>
          <cell r="G1951" t="str">
            <v>EA</v>
          </cell>
          <cell r="J1951" t="str">
            <v>I</v>
          </cell>
          <cell r="K1951">
            <v>1.01</v>
          </cell>
          <cell r="L1951">
            <v>39.31</v>
          </cell>
          <cell r="M1951">
            <v>0.55000000000000004</v>
          </cell>
          <cell r="N1951">
            <v>17.689499999999999</v>
          </cell>
          <cell r="O1951">
            <v>2.01E-2</v>
          </cell>
          <cell r="P1951">
            <v>0</v>
          </cell>
          <cell r="Q1951">
            <v>0</v>
          </cell>
          <cell r="R1951">
            <v>17.709599999999998</v>
          </cell>
          <cell r="S1951">
            <v>1</v>
          </cell>
          <cell r="T1951">
            <v>2.64</v>
          </cell>
          <cell r="U1951">
            <v>46.75</v>
          </cell>
          <cell r="V1951">
            <v>0</v>
          </cell>
          <cell r="X1951">
            <v>46.75</v>
          </cell>
          <cell r="Y1951">
            <v>0.31124550315994176</v>
          </cell>
          <cell r="Z1951">
            <v>45.1</v>
          </cell>
          <cell r="AA1951">
            <v>3.6999999999999998E-2</v>
          </cell>
          <cell r="AB1951" t="str">
            <v>YES</v>
          </cell>
          <cell r="AC1951">
            <v>46.75</v>
          </cell>
          <cell r="AD1951" t="str">
            <v>I</v>
          </cell>
          <cell r="AE1951" t="e">
            <v>#N/A</v>
          </cell>
          <cell r="AF1951" t="e">
            <v>#N/A</v>
          </cell>
          <cell r="AG1951">
            <v>1</v>
          </cell>
          <cell r="AH1951" t="e">
            <v>#N/A</v>
          </cell>
          <cell r="AI1951">
            <v>0</v>
          </cell>
          <cell r="AJ1951">
            <v>0</v>
          </cell>
          <cell r="AL1951" t="e">
            <v>#N/A</v>
          </cell>
          <cell r="AM1951" t="e">
            <v>#N/A</v>
          </cell>
          <cell r="AN1951" t="str">
            <v/>
          </cell>
          <cell r="AO1951" t="str">
            <v>x</v>
          </cell>
        </row>
        <row r="1952">
          <cell r="B1952" t="str">
            <v>SHE90RW55E</v>
          </cell>
          <cell r="C1952" t="str">
            <v>Bara-RWE</v>
          </cell>
          <cell r="D1952" t="str">
            <v>E90/RW55E</v>
          </cell>
          <cell r="E1952" t="str">
            <v>2-3/16"</v>
          </cell>
          <cell r="G1952" t="str">
            <v>EA</v>
          </cell>
          <cell r="J1952" t="str">
            <v>I</v>
          </cell>
          <cell r="K1952">
            <v>1.1599999999999999</v>
          </cell>
          <cell r="L1952">
            <v>41.58</v>
          </cell>
          <cell r="M1952">
            <v>0.55000000000000004</v>
          </cell>
          <cell r="N1952">
            <v>18.710999999999999</v>
          </cell>
          <cell r="O1952">
            <v>2.1600000000000001E-2</v>
          </cell>
          <cell r="P1952">
            <v>0</v>
          </cell>
          <cell r="Q1952">
            <v>0</v>
          </cell>
          <cell r="R1952">
            <v>18.732599999999998</v>
          </cell>
          <cell r="S1952">
            <v>1</v>
          </cell>
          <cell r="T1952">
            <v>2.64</v>
          </cell>
          <cell r="U1952">
            <v>49.45</v>
          </cell>
          <cell r="V1952">
            <v>0</v>
          </cell>
          <cell r="X1952">
            <v>49.45</v>
          </cell>
          <cell r="Y1952">
            <v>0.31123816527254367</v>
          </cell>
          <cell r="Z1952">
            <v>47.7</v>
          </cell>
          <cell r="AA1952">
            <v>3.6999999999999998E-2</v>
          </cell>
          <cell r="AB1952" t="str">
            <v>YES</v>
          </cell>
          <cell r="AC1952">
            <v>49.45</v>
          </cell>
          <cell r="AD1952" t="str">
            <v>I</v>
          </cell>
          <cell r="AE1952" t="e">
            <v>#N/A</v>
          </cell>
          <cell r="AF1952" t="e">
            <v>#N/A</v>
          </cell>
          <cell r="AG1952">
            <v>1</v>
          </cell>
          <cell r="AH1952" t="e">
            <v>#N/A</v>
          </cell>
          <cell r="AI1952">
            <v>0</v>
          </cell>
          <cell r="AJ1952">
            <v>0</v>
          </cell>
          <cell r="AL1952" t="e">
            <v>#N/A</v>
          </cell>
          <cell r="AM1952" t="e">
            <v>#N/A</v>
          </cell>
          <cell r="AN1952" t="str">
            <v/>
          </cell>
          <cell r="AO1952" t="str">
            <v>x</v>
          </cell>
        </row>
        <row r="1953">
          <cell r="B1953" t="str">
            <v>SHE90RW75E</v>
          </cell>
          <cell r="C1953" t="str">
            <v>Bara-RWE</v>
          </cell>
          <cell r="D1953" t="str">
            <v>E90/RW75E</v>
          </cell>
          <cell r="E1953" t="str">
            <v>3"</v>
          </cell>
          <cell r="G1953" t="str">
            <v>EA</v>
          </cell>
          <cell r="J1953" t="str">
            <v>I</v>
          </cell>
          <cell r="K1953">
            <v>1.39</v>
          </cell>
          <cell r="L1953">
            <v>44.66</v>
          </cell>
          <cell r="M1953">
            <v>0.55000000000000004</v>
          </cell>
          <cell r="N1953">
            <v>20.096999999999998</v>
          </cell>
          <cell r="O1953">
            <v>2.3899999999999998E-2</v>
          </cell>
          <cell r="P1953">
            <v>0</v>
          </cell>
          <cell r="Q1953">
            <v>0</v>
          </cell>
          <cell r="R1953">
            <v>20.120899999999999</v>
          </cell>
          <cell r="S1953">
            <v>1</v>
          </cell>
          <cell r="T1953">
            <v>2.64</v>
          </cell>
          <cell r="U1953">
            <v>53.12</v>
          </cell>
          <cell r="V1953">
            <v>0.03</v>
          </cell>
          <cell r="X1953">
            <v>53.15</v>
          </cell>
          <cell r="Y1953">
            <v>0.31169417600273674</v>
          </cell>
          <cell r="Z1953">
            <v>51.25</v>
          </cell>
          <cell r="AA1953">
            <v>3.6999999999999998E-2</v>
          </cell>
          <cell r="AB1953" t="str">
            <v>YES</v>
          </cell>
          <cell r="AC1953">
            <v>53.15</v>
          </cell>
          <cell r="AD1953" t="str">
            <v>I</v>
          </cell>
          <cell r="AE1953" t="e">
            <v>#N/A</v>
          </cell>
          <cell r="AF1953" t="e">
            <v>#N/A</v>
          </cell>
          <cell r="AG1953">
            <v>1</v>
          </cell>
          <cell r="AH1953" t="e">
            <v>#N/A</v>
          </cell>
          <cell r="AI1953">
            <v>0</v>
          </cell>
          <cell r="AJ1953">
            <v>0</v>
          </cell>
          <cell r="AL1953" t="e">
            <v>#N/A</v>
          </cell>
          <cell r="AM1953" t="e">
            <v>#N/A</v>
          </cell>
          <cell r="AN1953" t="str">
            <v/>
          </cell>
          <cell r="AO1953" t="str">
            <v>x</v>
          </cell>
        </row>
        <row r="1954">
          <cell r="B1954" t="str">
            <v>SHE90RW95E</v>
          </cell>
          <cell r="C1954" t="str">
            <v>Bara-RWE</v>
          </cell>
          <cell r="D1954" t="str">
            <v>E90/RW95E</v>
          </cell>
          <cell r="E1954" t="str">
            <v>3-3/4"</v>
          </cell>
          <cell r="G1954" t="str">
            <v>EA</v>
          </cell>
          <cell r="J1954" t="str">
            <v>I</v>
          </cell>
          <cell r="K1954">
            <v>1.65</v>
          </cell>
          <cell r="L1954">
            <v>55.94</v>
          </cell>
          <cell r="M1954">
            <v>0.55000000000000004</v>
          </cell>
          <cell r="N1954">
            <v>25.172999999999998</v>
          </cell>
          <cell r="O1954">
            <v>2.6500000000000003E-2</v>
          </cell>
          <cell r="P1954">
            <v>0</v>
          </cell>
          <cell r="Q1954">
            <v>0</v>
          </cell>
          <cell r="R1954">
            <v>25.199499999999997</v>
          </cell>
          <cell r="S1954">
            <v>1</v>
          </cell>
          <cell r="T1954">
            <v>2.64</v>
          </cell>
          <cell r="U1954">
            <v>66.53</v>
          </cell>
          <cell r="V1954">
            <v>0.02</v>
          </cell>
          <cell r="X1954">
            <v>66.55</v>
          </cell>
          <cell r="Y1954">
            <v>0.31153609726111609</v>
          </cell>
          <cell r="Z1954">
            <v>64.150000000000006</v>
          </cell>
          <cell r="AA1954">
            <v>3.6999999999999998E-2</v>
          </cell>
          <cell r="AB1954" t="str">
            <v>YES</v>
          </cell>
          <cell r="AC1954">
            <v>66.55</v>
          </cell>
          <cell r="AD1954" t="str">
            <v>I</v>
          </cell>
          <cell r="AE1954" t="e">
            <v>#N/A</v>
          </cell>
          <cell r="AF1954" t="e">
            <v>#N/A</v>
          </cell>
          <cell r="AG1954">
            <v>1</v>
          </cell>
          <cell r="AH1954" t="e">
            <v>#N/A</v>
          </cell>
          <cell r="AI1954">
            <v>0</v>
          </cell>
          <cell r="AJ1954">
            <v>0</v>
          </cell>
          <cell r="AL1954" t="e">
            <v>#N/A</v>
          </cell>
          <cell r="AM1954" t="e">
            <v>#N/A</v>
          </cell>
          <cell r="AN1954" t="str">
            <v/>
          </cell>
          <cell r="AO1954" t="str">
            <v>x</v>
          </cell>
        </row>
        <row r="1955">
          <cell r="B1955" t="str">
            <v>SHE90RW120E</v>
          </cell>
          <cell r="C1955" t="str">
            <v>Bara-RWE</v>
          </cell>
          <cell r="D1955" t="str">
            <v>E90/RW120E</v>
          </cell>
          <cell r="E1955" t="str">
            <v>4-3/4"</v>
          </cell>
          <cell r="G1955" t="str">
            <v>EA</v>
          </cell>
          <cell r="J1955" t="str">
            <v>I</v>
          </cell>
          <cell r="K1955">
            <v>1.94</v>
          </cell>
          <cell r="L1955">
            <v>59.63</v>
          </cell>
          <cell r="M1955">
            <v>0.55000000000000004</v>
          </cell>
          <cell r="N1955">
            <v>26.833499999999997</v>
          </cell>
          <cell r="O1955">
            <v>2.9400000000000003E-2</v>
          </cell>
          <cell r="P1955">
            <v>0</v>
          </cell>
          <cell r="Q1955">
            <v>0</v>
          </cell>
          <cell r="R1955">
            <v>26.862899999999996</v>
          </cell>
          <cell r="S1955">
            <v>1</v>
          </cell>
          <cell r="T1955">
            <v>2.64</v>
          </cell>
          <cell r="U1955">
            <v>70.92</v>
          </cell>
          <cell r="V1955">
            <v>0.03</v>
          </cell>
          <cell r="X1955">
            <v>70.95</v>
          </cell>
          <cell r="Y1955">
            <v>0.31160484335960048</v>
          </cell>
          <cell r="Z1955">
            <v>68.400000000000006</v>
          </cell>
          <cell r="AA1955">
            <v>3.6999999999999998E-2</v>
          </cell>
          <cell r="AB1955" t="str">
            <v>YES</v>
          </cell>
          <cell r="AC1955">
            <v>70.95</v>
          </cell>
          <cell r="AD1955" t="str">
            <v>I</v>
          </cell>
          <cell r="AE1955" t="e">
            <v>#N/A</v>
          </cell>
          <cell r="AF1955" t="e">
            <v>#N/A</v>
          </cell>
          <cell r="AG1955">
            <v>1</v>
          </cell>
          <cell r="AH1955" t="e">
            <v>#N/A</v>
          </cell>
          <cell r="AI1955">
            <v>0</v>
          </cell>
          <cell r="AJ1955">
            <v>0</v>
          </cell>
          <cell r="AL1955" t="e">
            <v>#N/A</v>
          </cell>
          <cell r="AM1955" t="e">
            <v>#N/A</v>
          </cell>
          <cell r="AN1955" t="str">
            <v/>
          </cell>
          <cell r="AO1955" t="str">
            <v>x</v>
          </cell>
        </row>
        <row r="1956">
          <cell r="B1956" t="str">
            <v>SHE90RW150E</v>
          </cell>
          <cell r="C1956" t="str">
            <v>Bara-RWE</v>
          </cell>
          <cell r="D1956" t="str">
            <v>E90/RW150E</v>
          </cell>
          <cell r="E1956" t="str">
            <v>6"</v>
          </cell>
          <cell r="G1956" t="str">
            <v>EA</v>
          </cell>
          <cell r="J1956" t="str">
            <v>I</v>
          </cell>
          <cell r="K1956">
            <v>2.25</v>
          </cell>
          <cell r="L1956">
            <v>64.27</v>
          </cell>
          <cell r="M1956">
            <v>0.55000000000000004</v>
          </cell>
          <cell r="N1956">
            <v>28.921499999999995</v>
          </cell>
          <cell r="O1956">
            <v>3.2500000000000001E-2</v>
          </cell>
          <cell r="P1956">
            <v>0</v>
          </cell>
          <cell r="Q1956">
            <v>0</v>
          </cell>
          <cell r="R1956">
            <v>28.953999999999994</v>
          </cell>
          <cell r="S1956">
            <v>1</v>
          </cell>
          <cell r="T1956">
            <v>2.64</v>
          </cell>
          <cell r="U1956">
            <v>76.44</v>
          </cell>
          <cell r="V1956">
            <v>0.01</v>
          </cell>
          <cell r="X1956">
            <v>76.45</v>
          </cell>
          <cell r="Y1956">
            <v>0.31139782388964887</v>
          </cell>
          <cell r="Z1956">
            <v>73.75</v>
          </cell>
          <cell r="AA1956">
            <v>3.6999999999999998E-2</v>
          </cell>
          <cell r="AB1956" t="str">
            <v>YES</v>
          </cell>
          <cell r="AC1956">
            <v>76.45</v>
          </cell>
          <cell r="AD1956" t="str">
            <v>I</v>
          </cell>
          <cell r="AE1956" t="e">
            <v>#N/A</v>
          </cell>
          <cell r="AF1956" t="e">
            <v>#N/A</v>
          </cell>
          <cell r="AG1956">
            <v>1</v>
          </cell>
          <cell r="AH1956" t="e">
            <v>#N/A</v>
          </cell>
          <cell r="AI1956">
            <v>0</v>
          </cell>
          <cell r="AJ1956">
            <v>0</v>
          </cell>
          <cell r="AL1956" t="e">
            <v>#N/A</v>
          </cell>
          <cell r="AM1956" t="e">
            <v>#N/A</v>
          </cell>
          <cell r="AN1956" t="str">
            <v/>
          </cell>
          <cell r="AO1956" t="str">
            <v>x</v>
          </cell>
        </row>
        <row r="1957">
          <cell r="B1957" t="str">
            <v>SHVRW15E</v>
          </cell>
          <cell r="C1957" t="str">
            <v>Bara-RWE</v>
          </cell>
          <cell r="D1957" t="str">
            <v>V/RW15E</v>
          </cell>
          <cell r="E1957" t="str">
            <v>9/16"</v>
          </cell>
          <cell r="G1957" t="str">
            <v>EA</v>
          </cell>
          <cell r="J1957" t="str">
            <v>I</v>
          </cell>
          <cell r="K1957">
            <v>0.02</v>
          </cell>
          <cell r="L1957">
            <v>7.04</v>
          </cell>
          <cell r="M1957">
            <v>0.55000000000000004</v>
          </cell>
          <cell r="N1957">
            <v>3.1679999999999997</v>
          </cell>
          <cell r="O1957">
            <v>1.0200000000000001E-2</v>
          </cell>
          <cell r="P1957">
            <v>0</v>
          </cell>
          <cell r="Q1957">
            <v>0</v>
          </cell>
          <cell r="R1957">
            <v>3.1781999999999999</v>
          </cell>
          <cell r="S1957">
            <v>1</v>
          </cell>
          <cell r="T1957">
            <v>2.64</v>
          </cell>
          <cell r="U1957">
            <v>8.39</v>
          </cell>
          <cell r="V1957">
            <v>1.0000000000005116E-2</v>
          </cell>
          <cell r="X1957">
            <v>8.4</v>
          </cell>
          <cell r="Y1957">
            <v>0.31207792207792223</v>
          </cell>
          <cell r="Z1957">
            <v>8.1</v>
          </cell>
          <cell r="AA1957">
            <v>3.6999999999999998E-2</v>
          </cell>
          <cell r="AB1957" t="str">
            <v>YES</v>
          </cell>
          <cell r="AC1957">
            <v>8.4</v>
          </cell>
          <cell r="AD1957" t="str">
            <v>I</v>
          </cell>
          <cell r="AE1957" t="e">
            <v>#N/A</v>
          </cell>
          <cell r="AF1957" t="e">
            <v>#N/A</v>
          </cell>
          <cell r="AG1957">
            <v>1</v>
          </cell>
          <cell r="AH1957" t="e">
            <v>#N/A</v>
          </cell>
          <cell r="AI1957">
            <v>0</v>
          </cell>
          <cell r="AJ1957">
            <v>0</v>
          </cell>
          <cell r="AL1957" t="e">
            <v>#N/A</v>
          </cell>
          <cell r="AM1957" t="e">
            <v>#N/A</v>
          </cell>
          <cell r="AN1957" t="str">
            <v/>
          </cell>
          <cell r="AO1957" t="str">
            <v>x</v>
          </cell>
        </row>
        <row r="1958">
          <cell r="B1958" t="str">
            <v>SHVRW25E</v>
          </cell>
          <cell r="C1958" t="str">
            <v>Bara-RWE</v>
          </cell>
          <cell r="D1958" t="str">
            <v>V/RW25E</v>
          </cell>
          <cell r="E1958" t="str">
            <v>1"</v>
          </cell>
          <cell r="G1958" t="str">
            <v>EA</v>
          </cell>
          <cell r="J1958" t="str">
            <v>I</v>
          </cell>
          <cell r="K1958">
            <v>0.02</v>
          </cell>
          <cell r="L1958">
            <v>7.04</v>
          </cell>
          <cell r="M1958">
            <v>0.55000000000000004</v>
          </cell>
          <cell r="N1958">
            <v>3.1679999999999997</v>
          </cell>
          <cell r="O1958">
            <v>1.0200000000000001E-2</v>
          </cell>
          <cell r="P1958">
            <v>0</v>
          </cell>
          <cell r="Q1958">
            <v>0</v>
          </cell>
          <cell r="R1958">
            <v>3.1781999999999999</v>
          </cell>
          <cell r="S1958">
            <v>1</v>
          </cell>
          <cell r="T1958">
            <v>2.64</v>
          </cell>
          <cell r="U1958">
            <v>8.39</v>
          </cell>
          <cell r="V1958">
            <v>1.0000000000005116E-2</v>
          </cell>
          <cell r="X1958">
            <v>8.4</v>
          </cell>
          <cell r="Y1958">
            <v>0.31207792207792223</v>
          </cell>
          <cell r="Z1958">
            <v>8.1</v>
          </cell>
          <cell r="AA1958">
            <v>3.6999999999999998E-2</v>
          </cell>
          <cell r="AB1958" t="str">
            <v>YES</v>
          </cell>
          <cell r="AC1958">
            <v>8.4</v>
          </cell>
          <cell r="AD1958" t="str">
            <v>I</v>
          </cell>
          <cell r="AE1958" t="e">
            <v>#N/A</v>
          </cell>
          <cell r="AF1958" t="e">
            <v>#N/A</v>
          </cell>
          <cell r="AG1958">
            <v>1</v>
          </cell>
          <cell r="AH1958" t="e">
            <v>#N/A</v>
          </cell>
          <cell r="AI1958">
            <v>0</v>
          </cell>
          <cell r="AJ1958">
            <v>0</v>
          </cell>
          <cell r="AL1958" t="e">
            <v>#N/A</v>
          </cell>
          <cell r="AM1958" t="e">
            <v>#N/A</v>
          </cell>
          <cell r="AN1958" t="str">
            <v/>
          </cell>
          <cell r="AO1958" t="str">
            <v>x</v>
          </cell>
        </row>
        <row r="1959">
          <cell r="B1959" t="str">
            <v>SHVRW30E</v>
          </cell>
          <cell r="C1959" t="str">
            <v>Bara-RWE</v>
          </cell>
          <cell r="D1959" t="str">
            <v>V/RW30E</v>
          </cell>
          <cell r="E1959" t="str">
            <v>1-3/16"</v>
          </cell>
          <cell r="G1959" t="str">
            <v>EA</v>
          </cell>
          <cell r="J1959" t="str">
            <v>I</v>
          </cell>
          <cell r="K1959">
            <v>0.03</v>
          </cell>
          <cell r="L1959">
            <v>7.04</v>
          </cell>
          <cell r="M1959">
            <v>0.55000000000000004</v>
          </cell>
          <cell r="N1959">
            <v>3.1679999999999997</v>
          </cell>
          <cell r="O1959">
            <v>1.03E-2</v>
          </cell>
          <cell r="P1959">
            <v>0</v>
          </cell>
          <cell r="Q1959">
            <v>0</v>
          </cell>
          <cell r="R1959">
            <v>3.1782999999999997</v>
          </cell>
          <cell r="S1959">
            <v>1</v>
          </cell>
          <cell r="T1959">
            <v>2.64</v>
          </cell>
          <cell r="U1959">
            <v>8.39</v>
          </cell>
          <cell r="V1959">
            <v>1.0000000000005116E-2</v>
          </cell>
          <cell r="X1959">
            <v>8.4</v>
          </cell>
          <cell r="Y1959">
            <v>0.31205627705627725</v>
          </cell>
          <cell r="Z1959">
            <v>8.1</v>
          </cell>
          <cell r="AA1959">
            <v>3.6999999999999998E-2</v>
          </cell>
          <cell r="AB1959" t="str">
            <v>YES</v>
          </cell>
          <cell r="AC1959">
            <v>8.4</v>
          </cell>
          <cell r="AD1959" t="str">
            <v>I</v>
          </cell>
          <cell r="AE1959" t="e">
            <v>#N/A</v>
          </cell>
          <cell r="AF1959" t="e">
            <v>#N/A</v>
          </cell>
          <cell r="AG1959">
            <v>1</v>
          </cell>
          <cell r="AH1959" t="e">
            <v>#N/A</v>
          </cell>
          <cell r="AI1959">
            <v>0</v>
          </cell>
          <cell r="AJ1959">
            <v>0</v>
          </cell>
          <cell r="AL1959" t="e">
            <v>#N/A</v>
          </cell>
          <cell r="AM1959" t="e">
            <v>#N/A</v>
          </cell>
          <cell r="AN1959" t="str">
            <v/>
          </cell>
          <cell r="AO1959" t="str">
            <v>x</v>
          </cell>
        </row>
        <row r="1960">
          <cell r="B1960" t="str">
            <v>SHVRW40E</v>
          </cell>
          <cell r="C1960" t="str">
            <v>Bara-RWE</v>
          </cell>
          <cell r="D1960" t="str">
            <v>V/RW40E</v>
          </cell>
          <cell r="E1960" t="str">
            <v>1-9/16"</v>
          </cell>
          <cell r="G1960" t="str">
            <v>EA</v>
          </cell>
          <cell r="J1960" t="str">
            <v>I</v>
          </cell>
          <cell r="K1960">
            <v>0.03</v>
          </cell>
          <cell r="L1960">
            <v>7.04</v>
          </cell>
          <cell r="M1960">
            <v>0.55000000000000004</v>
          </cell>
          <cell r="N1960">
            <v>3.1679999999999997</v>
          </cell>
          <cell r="O1960">
            <v>1.03E-2</v>
          </cell>
          <cell r="P1960">
            <v>0</v>
          </cell>
          <cell r="Q1960">
            <v>0</v>
          </cell>
          <cell r="R1960">
            <v>3.1782999999999997</v>
          </cell>
          <cell r="S1960">
            <v>1</v>
          </cell>
          <cell r="T1960">
            <v>2.64</v>
          </cell>
          <cell r="U1960">
            <v>8.39</v>
          </cell>
          <cell r="V1960">
            <v>1.0000000000005116E-2</v>
          </cell>
          <cell r="X1960">
            <v>8.4</v>
          </cell>
          <cell r="Y1960">
            <v>0.31205627705627725</v>
          </cell>
          <cell r="Z1960">
            <v>8.1</v>
          </cell>
          <cell r="AA1960">
            <v>3.6999999999999998E-2</v>
          </cell>
          <cell r="AB1960" t="str">
            <v>YES</v>
          </cell>
          <cell r="AC1960">
            <v>8.4</v>
          </cell>
          <cell r="AD1960" t="str">
            <v>I</v>
          </cell>
          <cell r="AE1960" t="e">
            <v>#N/A</v>
          </cell>
          <cell r="AF1960" t="e">
            <v>#N/A</v>
          </cell>
          <cell r="AG1960">
            <v>1</v>
          </cell>
          <cell r="AH1960" t="e">
            <v>#N/A</v>
          </cell>
          <cell r="AI1960">
            <v>0</v>
          </cell>
          <cell r="AJ1960">
            <v>0</v>
          </cell>
          <cell r="AL1960" t="e">
            <v>#N/A</v>
          </cell>
          <cell r="AM1960" t="e">
            <v>#N/A</v>
          </cell>
          <cell r="AN1960" t="str">
            <v/>
          </cell>
          <cell r="AO1960" t="str">
            <v>x</v>
          </cell>
        </row>
        <row r="1961">
          <cell r="B1961" t="str">
            <v>SHVRW55E</v>
          </cell>
          <cell r="C1961" t="str">
            <v>Bara-RWE</v>
          </cell>
          <cell r="D1961" t="str">
            <v>V/RW55E</v>
          </cell>
          <cell r="E1961" t="str">
            <v>2-3/16"</v>
          </cell>
          <cell r="G1961" t="str">
            <v>EA</v>
          </cell>
          <cell r="J1961" t="str">
            <v>I</v>
          </cell>
          <cell r="K1961">
            <v>0.04</v>
          </cell>
          <cell r="L1961">
            <v>7.04</v>
          </cell>
          <cell r="M1961">
            <v>0.55000000000000004</v>
          </cell>
          <cell r="N1961">
            <v>3.1679999999999997</v>
          </cell>
          <cell r="O1961">
            <v>1.04E-2</v>
          </cell>
          <cell r="P1961">
            <v>0</v>
          </cell>
          <cell r="Q1961">
            <v>0</v>
          </cell>
          <cell r="R1961">
            <v>3.1783999999999999</v>
          </cell>
          <cell r="S1961">
            <v>1</v>
          </cell>
          <cell r="T1961">
            <v>2.64</v>
          </cell>
          <cell r="U1961">
            <v>8.39</v>
          </cell>
          <cell r="V1961">
            <v>1.0000000000005116E-2</v>
          </cell>
          <cell r="X1961">
            <v>8.4</v>
          </cell>
          <cell r="Y1961">
            <v>0.31203463203463222</v>
          </cell>
          <cell r="Z1961">
            <v>8.1</v>
          </cell>
          <cell r="AA1961">
            <v>3.6999999999999998E-2</v>
          </cell>
          <cell r="AB1961" t="str">
            <v>YES</v>
          </cell>
          <cell r="AC1961">
            <v>8.4</v>
          </cell>
          <cell r="AD1961" t="str">
            <v>I</v>
          </cell>
          <cell r="AE1961" t="e">
            <v>#N/A</v>
          </cell>
          <cell r="AF1961" t="e">
            <v>#N/A</v>
          </cell>
          <cell r="AG1961">
            <v>1</v>
          </cell>
          <cell r="AH1961" t="e">
            <v>#N/A</v>
          </cell>
          <cell r="AI1961">
            <v>0</v>
          </cell>
          <cell r="AJ1961">
            <v>0</v>
          </cell>
          <cell r="AL1961" t="e">
            <v>#N/A</v>
          </cell>
          <cell r="AM1961" t="e">
            <v>#N/A</v>
          </cell>
          <cell r="AN1961" t="str">
            <v/>
          </cell>
          <cell r="AO1961" t="str">
            <v>x</v>
          </cell>
        </row>
        <row r="1962">
          <cell r="B1962" t="str">
            <v>SHVRW75E</v>
          </cell>
          <cell r="C1962" t="str">
            <v>Bara-RWE</v>
          </cell>
          <cell r="D1962" t="str">
            <v>V/RW75E</v>
          </cell>
          <cell r="E1962" t="str">
            <v>3"</v>
          </cell>
          <cell r="G1962" t="str">
            <v>EA</v>
          </cell>
          <cell r="J1962" t="str">
            <v>I</v>
          </cell>
          <cell r="K1962">
            <v>0.05</v>
          </cell>
          <cell r="L1962">
            <v>7.04</v>
          </cell>
          <cell r="M1962">
            <v>0.55000000000000004</v>
          </cell>
          <cell r="N1962">
            <v>3.1679999999999997</v>
          </cell>
          <cell r="O1962">
            <v>1.0500000000000001E-2</v>
          </cell>
          <cell r="P1962">
            <v>0</v>
          </cell>
          <cell r="Q1962">
            <v>0</v>
          </cell>
          <cell r="R1962">
            <v>3.1784999999999997</v>
          </cell>
          <cell r="S1962">
            <v>1</v>
          </cell>
          <cell r="T1962">
            <v>2.64</v>
          </cell>
          <cell r="U1962">
            <v>8.39</v>
          </cell>
          <cell r="V1962">
            <v>1.0000000000005116E-2</v>
          </cell>
          <cell r="X1962">
            <v>8.4</v>
          </cell>
          <cell r="Y1962">
            <v>0.31201298701298724</v>
          </cell>
          <cell r="Z1962">
            <v>8.1</v>
          </cell>
          <cell r="AA1962">
            <v>3.6999999999999998E-2</v>
          </cell>
          <cell r="AB1962" t="str">
            <v>YES</v>
          </cell>
          <cell r="AC1962">
            <v>8.4</v>
          </cell>
          <cell r="AD1962" t="str">
            <v>I</v>
          </cell>
          <cell r="AE1962" t="e">
            <v>#N/A</v>
          </cell>
          <cell r="AF1962" t="e">
            <v>#N/A</v>
          </cell>
          <cell r="AG1962">
            <v>1</v>
          </cell>
          <cell r="AH1962" t="e">
            <v>#N/A</v>
          </cell>
          <cell r="AI1962">
            <v>0</v>
          </cell>
          <cell r="AJ1962">
            <v>0</v>
          </cell>
          <cell r="AL1962" t="e">
            <v>#N/A</v>
          </cell>
          <cell r="AM1962" t="e">
            <v>#N/A</v>
          </cell>
          <cell r="AN1962" t="str">
            <v/>
          </cell>
          <cell r="AO1962" t="str">
            <v>x</v>
          </cell>
        </row>
        <row r="1963">
          <cell r="B1963" t="str">
            <v>SHVRW95E</v>
          </cell>
          <cell r="C1963" t="str">
            <v>Bara-RWE</v>
          </cell>
          <cell r="D1963" t="str">
            <v>V/RW95E</v>
          </cell>
          <cell r="E1963" t="str">
            <v>3-3/4"</v>
          </cell>
          <cell r="G1963" t="str">
            <v>EA</v>
          </cell>
          <cell r="J1963" t="str">
            <v>I</v>
          </cell>
          <cell r="K1963">
            <v>0.06</v>
          </cell>
          <cell r="L1963">
            <v>7.04</v>
          </cell>
          <cell r="M1963">
            <v>0.55000000000000004</v>
          </cell>
          <cell r="N1963">
            <v>3.1679999999999997</v>
          </cell>
          <cell r="O1963">
            <v>1.06E-2</v>
          </cell>
          <cell r="P1963">
            <v>0</v>
          </cell>
          <cell r="Q1963">
            <v>0</v>
          </cell>
          <cell r="R1963">
            <v>3.1785999999999999</v>
          </cell>
          <cell r="S1963">
            <v>1</v>
          </cell>
          <cell r="T1963">
            <v>2.64</v>
          </cell>
          <cell r="U1963">
            <v>8.39</v>
          </cell>
          <cell r="V1963">
            <v>1.0000000000005116E-2</v>
          </cell>
          <cell r="X1963">
            <v>8.4</v>
          </cell>
          <cell r="Y1963">
            <v>0.31199134199134215</v>
          </cell>
          <cell r="Z1963">
            <v>8.1</v>
          </cell>
          <cell r="AA1963">
            <v>3.6999999999999998E-2</v>
          </cell>
          <cell r="AB1963" t="str">
            <v>YES</v>
          </cell>
          <cell r="AC1963">
            <v>8.4</v>
          </cell>
          <cell r="AD1963" t="str">
            <v>I</v>
          </cell>
          <cell r="AE1963" t="e">
            <v>#N/A</v>
          </cell>
          <cell r="AF1963" t="e">
            <v>#N/A</v>
          </cell>
          <cell r="AG1963">
            <v>1</v>
          </cell>
          <cell r="AH1963" t="e">
            <v>#N/A</v>
          </cell>
          <cell r="AI1963">
            <v>0</v>
          </cell>
          <cell r="AJ1963">
            <v>0</v>
          </cell>
          <cell r="AL1963" t="e">
            <v>#N/A</v>
          </cell>
          <cell r="AM1963" t="e">
            <v>#N/A</v>
          </cell>
          <cell r="AN1963" t="str">
            <v/>
          </cell>
          <cell r="AO1963" t="str">
            <v>x</v>
          </cell>
        </row>
        <row r="1964">
          <cell r="B1964" t="str">
            <v>SHVRW120E</v>
          </cell>
          <cell r="C1964" t="str">
            <v>Bara-RWE</v>
          </cell>
          <cell r="D1964" t="str">
            <v>V/RW120E</v>
          </cell>
          <cell r="E1964" t="str">
            <v>4-3/4"</v>
          </cell>
          <cell r="G1964" t="str">
            <v>EA</v>
          </cell>
          <cell r="J1964" t="str">
            <v>I</v>
          </cell>
          <cell r="K1964">
            <v>7.0000000000000007E-2</v>
          </cell>
          <cell r="L1964">
            <v>7.04</v>
          </cell>
          <cell r="M1964">
            <v>0.55000000000000004</v>
          </cell>
          <cell r="N1964">
            <v>3.1679999999999997</v>
          </cell>
          <cell r="O1964">
            <v>1.0700000000000001E-2</v>
          </cell>
          <cell r="P1964">
            <v>0</v>
          </cell>
          <cell r="Q1964">
            <v>0</v>
          </cell>
          <cell r="R1964">
            <v>3.1786999999999996</v>
          </cell>
          <cell r="S1964">
            <v>1</v>
          </cell>
          <cell r="T1964">
            <v>2.64</v>
          </cell>
          <cell r="U1964">
            <v>8.39</v>
          </cell>
          <cell r="V1964">
            <v>1.0000000000005116E-2</v>
          </cell>
          <cell r="X1964">
            <v>8.4</v>
          </cell>
          <cell r="Y1964">
            <v>0.31196969696969717</v>
          </cell>
          <cell r="Z1964">
            <v>8.1</v>
          </cell>
          <cell r="AA1964">
            <v>3.6999999999999998E-2</v>
          </cell>
          <cell r="AB1964" t="str">
            <v>YES</v>
          </cell>
          <cell r="AC1964">
            <v>8.4</v>
          </cell>
          <cell r="AD1964" t="str">
            <v>I</v>
          </cell>
          <cell r="AE1964" t="e">
            <v>#N/A</v>
          </cell>
          <cell r="AF1964" t="e">
            <v>#N/A</v>
          </cell>
          <cell r="AG1964">
            <v>1</v>
          </cell>
          <cell r="AH1964" t="e">
            <v>#N/A</v>
          </cell>
          <cell r="AI1964">
            <v>0</v>
          </cell>
          <cell r="AJ1964">
            <v>0</v>
          </cell>
          <cell r="AL1964" t="e">
            <v>#N/A</v>
          </cell>
          <cell r="AM1964" t="e">
            <v>#N/A</v>
          </cell>
          <cell r="AN1964" t="str">
            <v/>
          </cell>
          <cell r="AO1964" t="str">
            <v>x</v>
          </cell>
        </row>
        <row r="1965">
          <cell r="B1965" t="str">
            <v>SHVRW150E</v>
          </cell>
          <cell r="C1965" t="str">
            <v>Bara-RWE</v>
          </cell>
          <cell r="D1965" t="str">
            <v>V/RW150E</v>
          </cell>
          <cell r="E1965" t="str">
            <v>6"</v>
          </cell>
          <cell r="G1965" t="str">
            <v>EA</v>
          </cell>
          <cell r="J1965" t="str">
            <v>I</v>
          </cell>
          <cell r="K1965">
            <v>0.09</v>
          </cell>
          <cell r="L1965">
            <v>7.04</v>
          </cell>
          <cell r="M1965">
            <v>0.55000000000000004</v>
          </cell>
          <cell r="N1965">
            <v>3.1679999999999997</v>
          </cell>
          <cell r="O1965">
            <v>1.09E-2</v>
          </cell>
          <cell r="P1965">
            <v>0</v>
          </cell>
          <cell r="Q1965">
            <v>0</v>
          </cell>
          <cell r="R1965">
            <v>3.1788999999999996</v>
          </cell>
          <cell r="S1965">
            <v>1</v>
          </cell>
          <cell r="T1965">
            <v>2.64</v>
          </cell>
          <cell r="U1965">
            <v>8.39</v>
          </cell>
          <cell r="V1965">
            <v>1.0000000000005116E-2</v>
          </cell>
          <cell r="X1965">
            <v>8.4</v>
          </cell>
          <cell r="Y1965">
            <v>0.31192640692640716</v>
          </cell>
          <cell r="Z1965">
            <v>8.1</v>
          </cell>
          <cell r="AA1965">
            <v>3.6999999999999998E-2</v>
          </cell>
          <cell r="AB1965" t="str">
            <v>YES</v>
          </cell>
          <cell r="AC1965">
            <v>8.4</v>
          </cell>
          <cell r="AD1965" t="str">
            <v>I</v>
          </cell>
          <cell r="AE1965" t="e">
            <v>#N/A</v>
          </cell>
          <cell r="AF1965" t="e">
            <v>#N/A</v>
          </cell>
          <cell r="AG1965">
            <v>1</v>
          </cell>
          <cell r="AH1965" t="e">
            <v>#N/A</v>
          </cell>
          <cell r="AI1965">
            <v>0</v>
          </cell>
          <cell r="AJ1965">
            <v>0</v>
          </cell>
          <cell r="AL1965" t="e">
            <v>#N/A</v>
          </cell>
          <cell r="AM1965" t="e">
            <v>#N/A</v>
          </cell>
          <cell r="AN1965" t="str">
            <v/>
          </cell>
          <cell r="AO1965" t="str">
            <v>x</v>
          </cell>
        </row>
        <row r="1966">
          <cell r="B1966" t="str">
            <v>SHRWL15GM,PG</v>
          </cell>
          <cell r="C1966" t="str">
            <v>Bara-RWL</v>
          </cell>
          <cell r="D1966" t="str">
            <v>RWL15--</v>
          </cell>
          <cell r="E1966" t="str">
            <v>9/16" x 8'</v>
          </cell>
          <cell r="G1966" t="str">
            <v>EA</v>
          </cell>
          <cell r="J1966" t="str">
            <v>I</v>
          </cell>
          <cell r="K1966">
            <v>1.71</v>
          </cell>
          <cell r="L1966">
            <v>46.68</v>
          </cell>
          <cell r="M1966">
            <v>0.55000000000000004</v>
          </cell>
          <cell r="N1966">
            <v>21.005999999999997</v>
          </cell>
          <cell r="O1966">
            <v>2.7099999999999999E-2</v>
          </cell>
          <cell r="P1966">
            <v>0</v>
          </cell>
          <cell r="Q1966">
            <v>0</v>
          </cell>
          <cell r="R1966">
            <v>21.033099999999997</v>
          </cell>
          <cell r="S1966">
            <v>1</v>
          </cell>
          <cell r="T1966">
            <v>2.64</v>
          </cell>
          <cell r="U1966">
            <v>55.53</v>
          </cell>
          <cell r="V1966">
            <v>0.02</v>
          </cell>
          <cell r="X1966">
            <v>55.55</v>
          </cell>
          <cell r="Y1966">
            <v>0.31157515751575171</v>
          </cell>
          <cell r="Z1966">
            <v>53.55</v>
          </cell>
          <cell r="AA1966">
            <v>3.6999999999999998E-2</v>
          </cell>
          <cell r="AB1966" t="str">
            <v>YES</v>
          </cell>
          <cell r="AC1966">
            <v>55.55</v>
          </cell>
          <cell r="AD1966" t="str">
            <v>I</v>
          </cell>
          <cell r="AE1966" t="e">
            <v>#N/A</v>
          </cell>
          <cell r="AF1966" t="e">
            <v>#N/A</v>
          </cell>
          <cell r="AG1966">
            <v>1</v>
          </cell>
          <cell r="AH1966" t="e">
            <v>#N/A</v>
          </cell>
          <cell r="AI1966">
            <v>0</v>
          </cell>
          <cell r="AJ1966">
            <v>0</v>
          </cell>
          <cell r="AL1966" t="e">
            <v>#N/A</v>
          </cell>
          <cell r="AM1966" t="e">
            <v>#N/A</v>
          </cell>
          <cell r="AN1966" t="str">
            <v/>
          </cell>
          <cell r="AO1966" t="str">
            <v>x</v>
          </cell>
        </row>
        <row r="1967">
          <cell r="B1967" t="str">
            <v>SHRWL25GM,PG</v>
          </cell>
          <cell r="C1967" t="str">
            <v>Bara-RWL</v>
          </cell>
          <cell r="D1967" t="str">
            <v>RWL25--</v>
          </cell>
          <cell r="E1967" t="str">
            <v>1" x 8'</v>
          </cell>
          <cell r="G1967" t="str">
            <v>EA</v>
          </cell>
          <cell r="J1967" t="str">
            <v>I</v>
          </cell>
          <cell r="K1967">
            <v>1.82</v>
          </cell>
          <cell r="L1967">
            <v>49.48</v>
          </cell>
          <cell r="M1967">
            <v>0.55000000000000004</v>
          </cell>
          <cell r="N1967">
            <v>22.265999999999995</v>
          </cell>
          <cell r="O1967">
            <v>2.8200000000000003E-2</v>
          </cell>
          <cell r="P1967">
            <v>0</v>
          </cell>
          <cell r="Q1967">
            <v>0</v>
          </cell>
          <cell r="R1967">
            <v>22.294199999999996</v>
          </cell>
          <cell r="S1967">
            <v>1</v>
          </cell>
          <cell r="T1967">
            <v>2.64</v>
          </cell>
          <cell r="U1967">
            <v>58.86</v>
          </cell>
          <cell r="V1967">
            <v>-0.01</v>
          </cell>
          <cell r="X1967">
            <v>58.85</v>
          </cell>
          <cell r="Y1967">
            <v>0.311216498030432</v>
          </cell>
          <cell r="Z1967">
            <v>56.75</v>
          </cell>
          <cell r="AA1967">
            <v>3.6999999999999998E-2</v>
          </cell>
          <cell r="AB1967" t="str">
            <v>YES</v>
          </cell>
          <cell r="AC1967">
            <v>58.85</v>
          </cell>
          <cell r="AD1967" t="str">
            <v>I</v>
          </cell>
          <cell r="AE1967" t="e">
            <v>#N/A</v>
          </cell>
          <cell r="AF1967" t="e">
            <v>#N/A</v>
          </cell>
          <cell r="AG1967">
            <v>1</v>
          </cell>
          <cell r="AH1967" t="e">
            <v>#N/A</v>
          </cell>
          <cell r="AI1967">
            <v>0</v>
          </cell>
          <cell r="AJ1967">
            <v>0</v>
          </cell>
          <cell r="AL1967" t="e">
            <v>#N/A</v>
          </cell>
          <cell r="AM1967" t="e">
            <v>#N/A</v>
          </cell>
          <cell r="AN1967" t="str">
            <v/>
          </cell>
          <cell r="AO1967" t="str">
            <v>x</v>
          </cell>
        </row>
        <row r="1968">
          <cell r="B1968" t="str">
            <v>SHRWL30GM,PG</v>
          </cell>
          <cell r="C1968" t="str">
            <v>Bara-RWL</v>
          </cell>
          <cell r="D1968" t="str">
            <v>RWL30--</v>
          </cell>
          <cell r="E1968" t="str">
            <v>1-3/16" x 8'</v>
          </cell>
          <cell r="G1968" t="str">
            <v>EA</v>
          </cell>
          <cell r="J1968" t="str">
            <v>I</v>
          </cell>
          <cell r="K1968">
            <v>1.93</v>
          </cell>
          <cell r="L1968">
            <v>50.61</v>
          </cell>
          <cell r="M1968">
            <v>0.55000000000000004</v>
          </cell>
          <cell r="N1968">
            <v>22.774499999999996</v>
          </cell>
          <cell r="O1968">
            <v>2.93E-2</v>
          </cell>
          <cell r="P1968">
            <v>0</v>
          </cell>
          <cell r="Q1968">
            <v>0</v>
          </cell>
          <cell r="R1968">
            <v>22.803799999999995</v>
          </cell>
          <cell r="S1968">
            <v>1</v>
          </cell>
          <cell r="T1968">
            <v>2.64</v>
          </cell>
          <cell r="U1968">
            <v>60.2</v>
          </cell>
          <cell r="V1968">
            <v>0</v>
          </cell>
          <cell r="X1968">
            <v>60.2</v>
          </cell>
          <cell r="Y1968">
            <v>0.31127151917849621</v>
          </cell>
          <cell r="Z1968">
            <v>58.05</v>
          </cell>
          <cell r="AA1968">
            <v>3.6999999999999998E-2</v>
          </cell>
          <cell r="AB1968" t="str">
            <v>YES</v>
          </cell>
          <cell r="AC1968">
            <v>60.2</v>
          </cell>
          <cell r="AD1968" t="str">
            <v>I</v>
          </cell>
          <cell r="AE1968" t="e">
            <v>#N/A</v>
          </cell>
          <cell r="AF1968" t="e">
            <v>#N/A</v>
          </cell>
          <cell r="AG1968">
            <v>1</v>
          </cell>
          <cell r="AH1968" t="e">
            <v>#N/A</v>
          </cell>
          <cell r="AI1968">
            <v>0</v>
          </cell>
          <cell r="AJ1968">
            <v>0</v>
          </cell>
          <cell r="AL1968" t="e">
            <v>#N/A</v>
          </cell>
          <cell r="AM1968" t="e">
            <v>#N/A</v>
          </cell>
          <cell r="AN1968" t="str">
            <v/>
          </cell>
          <cell r="AO1968" t="str">
            <v>x</v>
          </cell>
        </row>
        <row r="1969">
          <cell r="B1969" t="str">
            <v>SHRWL40GM,PG</v>
          </cell>
          <cell r="C1969" t="str">
            <v>Bara-RWL</v>
          </cell>
          <cell r="D1969" t="str">
            <v>RWL40--</v>
          </cell>
          <cell r="E1969" t="str">
            <v>1-9/16" x 8'</v>
          </cell>
          <cell r="G1969" t="str">
            <v>EA</v>
          </cell>
          <cell r="J1969" t="str">
            <v>I</v>
          </cell>
          <cell r="K1969">
            <v>2.14</v>
          </cell>
          <cell r="L1969">
            <v>53.99</v>
          </cell>
          <cell r="M1969">
            <v>0.55000000000000004</v>
          </cell>
          <cell r="N1969">
            <v>24.295499999999997</v>
          </cell>
          <cell r="O1969">
            <v>3.1400000000000004E-2</v>
          </cell>
          <cell r="P1969">
            <v>0</v>
          </cell>
          <cell r="Q1969">
            <v>0</v>
          </cell>
          <cell r="R1969">
            <v>24.326899999999998</v>
          </cell>
          <cell r="S1969">
            <v>1</v>
          </cell>
          <cell r="T1969">
            <v>2.64</v>
          </cell>
          <cell r="U1969">
            <v>64.22</v>
          </cell>
          <cell r="V1969">
            <v>0.03</v>
          </cell>
          <cell r="X1969">
            <v>64.25</v>
          </cell>
          <cell r="Y1969">
            <v>0.31158401131942004</v>
          </cell>
          <cell r="Z1969">
            <v>61.95</v>
          </cell>
          <cell r="AA1969">
            <v>3.6999999999999998E-2</v>
          </cell>
          <cell r="AB1969" t="str">
            <v>YES</v>
          </cell>
          <cell r="AC1969">
            <v>64.25</v>
          </cell>
          <cell r="AD1969" t="str">
            <v>I</v>
          </cell>
          <cell r="AE1969" t="e">
            <v>#N/A</v>
          </cell>
          <cell r="AF1969" t="e">
            <v>#N/A</v>
          </cell>
          <cell r="AG1969">
            <v>1</v>
          </cell>
          <cell r="AH1969" t="e">
            <v>#N/A</v>
          </cell>
          <cell r="AI1969">
            <v>0</v>
          </cell>
          <cell r="AJ1969">
            <v>0</v>
          </cell>
          <cell r="AL1969" t="e">
            <v>#N/A</v>
          </cell>
          <cell r="AM1969" t="e">
            <v>#N/A</v>
          </cell>
          <cell r="AN1969" t="str">
            <v/>
          </cell>
          <cell r="AO1969" t="str">
            <v>x</v>
          </cell>
        </row>
        <row r="1970">
          <cell r="B1970" t="str">
            <v>SHRWL55GM,PG</v>
          </cell>
          <cell r="C1970" t="str">
            <v>Bara-RWL</v>
          </cell>
          <cell r="D1970" t="str">
            <v>RWL55--</v>
          </cell>
          <cell r="E1970" t="str">
            <v>2-3/16" x 8'</v>
          </cell>
          <cell r="G1970" t="str">
            <v>EA</v>
          </cell>
          <cell r="J1970" t="str">
            <v>I</v>
          </cell>
          <cell r="K1970">
            <v>2.4900000000000002</v>
          </cell>
          <cell r="L1970">
            <v>59.06</v>
          </cell>
          <cell r="M1970">
            <v>0.55000000000000004</v>
          </cell>
          <cell r="N1970">
            <v>26.576999999999998</v>
          </cell>
          <cell r="O1970">
            <v>3.49E-2</v>
          </cell>
          <cell r="P1970">
            <v>0</v>
          </cell>
          <cell r="Q1970">
            <v>0</v>
          </cell>
          <cell r="R1970">
            <v>26.611899999999999</v>
          </cell>
          <cell r="S1970">
            <v>1</v>
          </cell>
          <cell r="T1970">
            <v>2.64</v>
          </cell>
          <cell r="U1970">
            <v>70.260000000000005</v>
          </cell>
          <cell r="V1970">
            <v>-0.01</v>
          </cell>
          <cell r="X1970">
            <v>70.25</v>
          </cell>
          <cell r="Y1970">
            <v>0.3112416693626659</v>
          </cell>
          <cell r="Z1970">
            <v>67.75</v>
          </cell>
          <cell r="AA1970">
            <v>3.6999999999999998E-2</v>
          </cell>
          <cell r="AB1970" t="str">
            <v>YES</v>
          </cell>
          <cell r="AC1970">
            <v>70.25</v>
          </cell>
          <cell r="AD1970" t="str">
            <v>I</v>
          </cell>
          <cell r="AE1970" t="e">
            <v>#N/A</v>
          </cell>
          <cell r="AF1970" t="e">
            <v>#N/A</v>
          </cell>
          <cell r="AG1970">
            <v>1</v>
          </cell>
          <cell r="AH1970" t="e">
            <v>#N/A</v>
          </cell>
          <cell r="AI1970">
            <v>0</v>
          </cell>
          <cell r="AJ1970">
            <v>0</v>
          </cell>
          <cell r="AL1970" t="e">
            <v>#N/A</v>
          </cell>
          <cell r="AM1970" t="e">
            <v>#N/A</v>
          </cell>
          <cell r="AN1970" t="str">
            <v/>
          </cell>
          <cell r="AO1970" t="str">
            <v>x</v>
          </cell>
        </row>
        <row r="1971">
          <cell r="B1971" t="str">
            <v>SHRWL75GM,PG</v>
          </cell>
          <cell r="C1971" t="str">
            <v>Bara-RWL</v>
          </cell>
          <cell r="D1971" t="str">
            <v>RWL75--</v>
          </cell>
          <cell r="E1971" t="str">
            <v>3" x 8'</v>
          </cell>
          <cell r="G1971" t="str">
            <v>EA</v>
          </cell>
          <cell r="J1971" t="str">
            <v>I</v>
          </cell>
          <cell r="K1971">
            <v>2.93</v>
          </cell>
          <cell r="L1971">
            <v>65.8</v>
          </cell>
          <cell r="M1971">
            <v>0.55000000000000004</v>
          </cell>
          <cell r="N1971">
            <v>29.609999999999996</v>
          </cell>
          <cell r="O1971">
            <v>3.9300000000000002E-2</v>
          </cell>
          <cell r="P1971">
            <v>0</v>
          </cell>
          <cell r="Q1971">
            <v>0</v>
          </cell>
          <cell r="R1971">
            <v>29.649299999999997</v>
          </cell>
          <cell r="S1971">
            <v>1</v>
          </cell>
          <cell r="T1971">
            <v>2.64</v>
          </cell>
          <cell r="U1971">
            <v>78.27</v>
          </cell>
          <cell r="V1971">
            <v>3.0000000000001137E-2</v>
          </cell>
          <cell r="X1971">
            <v>78.3</v>
          </cell>
          <cell r="Y1971">
            <v>0.31152211772901445</v>
          </cell>
          <cell r="Z1971">
            <v>75.5</v>
          </cell>
          <cell r="AA1971">
            <v>3.6999999999999998E-2</v>
          </cell>
          <cell r="AB1971" t="str">
            <v>YES</v>
          </cell>
          <cell r="AC1971">
            <v>78.3</v>
          </cell>
          <cell r="AD1971" t="str">
            <v>I</v>
          </cell>
          <cell r="AE1971" t="e">
            <v>#N/A</v>
          </cell>
          <cell r="AF1971" t="e">
            <v>#N/A</v>
          </cell>
          <cell r="AG1971">
            <v>1</v>
          </cell>
          <cell r="AH1971" t="e">
            <v>#N/A</v>
          </cell>
          <cell r="AI1971">
            <v>0</v>
          </cell>
          <cell r="AJ1971">
            <v>0</v>
          </cell>
          <cell r="AL1971" t="e">
            <v>#N/A</v>
          </cell>
          <cell r="AM1971" t="e">
            <v>#N/A</v>
          </cell>
          <cell r="AN1971" t="str">
            <v/>
          </cell>
          <cell r="AO1971" t="str">
            <v>x</v>
          </cell>
        </row>
        <row r="1972">
          <cell r="B1972" t="str">
            <v>SHRWL95GM,PG</v>
          </cell>
          <cell r="C1972" t="str">
            <v>Bara-RWL</v>
          </cell>
          <cell r="D1972" t="str">
            <v>RWL95--</v>
          </cell>
          <cell r="E1972" t="str">
            <v>3-3/4" x 8'</v>
          </cell>
          <cell r="G1972" t="str">
            <v>EA</v>
          </cell>
          <cell r="J1972" t="str">
            <v>I</v>
          </cell>
          <cell r="K1972">
            <v>3.4</v>
          </cell>
          <cell r="L1972">
            <v>72.56</v>
          </cell>
          <cell r="M1972">
            <v>0.55000000000000004</v>
          </cell>
          <cell r="N1972">
            <v>32.652000000000001</v>
          </cell>
          <cell r="O1972">
            <v>4.4000000000000004E-2</v>
          </cell>
          <cell r="P1972">
            <v>0</v>
          </cell>
          <cell r="Q1972">
            <v>0</v>
          </cell>
          <cell r="R1972">
            <v>32.695999999999998</v>
          </cell>
          <cell r="S1972">
            <v>1</v>
          </cell>
          <cell r="T1972">
            <v>2.64</v>
          </cell>
          <cell r="U1972">
            <v>86.32</v>
          </cell>
          <cell r="V1972">
            <v>0.03</v>
          </cell>
          <cell r="X1972">
            <v>86.35</v>
          </cell>
          <cell r="Y1972">
            <v>0.31155445596673165</v>
          </cell>
          <cell r="Z1972">
            <v>83.25</v>
          </cell>
          <cell r="AA1972">
            <v>3.6999999999999998E-2</v>
          </cell>
          <cell r="AB1972" t="str">
            <v>YES</v>
          </cell>
          <cell r="AC1972">
            <v>86.35</v>
          </cell>
          <cell r="AD1972" t="str">
            <v>I</v>
          </cell>
          <cell r="AE1972" t="e">
            <v>#N/A</v>
          </cell>
          <cell r="AF1972" t="e">
            <v>#N/A</v>
          </cell>
          <cell r="AG1972">
            <v>1</v>
          </cell>
          <cell r="AH1972" t="e">
            <v>#N/A</v>
          </cell>
          <cell r="AI1972">
            <v>0</v>
          </cell>
          <cell r="AJ1972">
            <v>0</v>
          </cell>
          <cell r="AL1972" t="e">
            <v>#N/A</v>
          </cell>
          <cell r="AM1972" t="e">
            <v>#N/A</v>
          </cell>
          <cell r="AN1972" t="str">
            <v/>
          </cell>
          <cell r="AO1972" t="str">
            <v>x</v>
          </cell>
        </row>
        <row r="1973">
          <cell r="B1973" t="str">
            <v>SHRWL120GM,PG</v>
          </cell>
          <cell r="C1973" t="str">
            <v>Bara-RWL</v>
          </cell>
          <cell r="D1973" t="str">
            <v>RWL120--</v>
          </cell>
          <cell r="E1973" t="str">
            <v>4-3/4" x 8'</v>
          </cell>
          <cell r="G1973" t="str">
            <v>EA</v>
          </cell>
          <cell r="J1973" t="str">
            <v>I</v>
          </cell>
          <cell r="K1973">
            <v>3.72</v>
          </cell>
          <cell r="L1973">
            <v>91.09</v>
          </cell>
          <cell r="M1973">
            <v>0.55000000000000004</v>
          </cell>
          <cell r="N1973">
            <v>40.990499999999997</v>
          </cell>
          <cell r="O1973">
            <v>4.7200000000000006E-2</v>
          </cell>
          <cell r="P1973">
            <v>0</v>
          </cell>
          <cell r="Q1973">
            <v>0</v>
          </cell>
          <cell r="R1973">
            <v>41.037699999999994</v>
          </cell>
          <cell r="S1973">
            <v>1</v>
          </cell>
          <cell r="T1973">
            <v>2.64</v>
          </cell>
          <cell r="U1973">
            <v>108.34</v>
          </cell>
          <cell r="V1973">
            <v>0.01</v>
          </cell>
          <cell r="X1973">
            <v>108.35</v>
          </cell>
          <cell r="Y1973">
            <v>0.31136132902630376</v>
          </cell>
          <cell r="Z1973">
            <v>104.5</v>
          </cell>
          <cell r="AA1973">
            <v>3.6999999999999998E-2</v>
          </cell>
          <cell r="AB1973" t="str">
            <v>YES</v>
          </cell>
          <cell r="AC1973">
            <v>108.35</v>
          </cell>
          <cell r="AD1973" t="str">
            <v>I</v>
          </cell>
          <cell r="AE1973" t="e">
            <v>#N/A</v>
          </cell>
          <cell r="AF1973" t="e">
            <v>#N/A</v>
          </cell>
          <cell r="AG1973">
            <v>1</v>
          </cell>
          <cell r="AH1973" t="e">
            <v>#N/A</v>
          </cell>
          <cell r="AI1973">
            <v>0</v>
          </cell>
          <cell r="AJ1973">
            <v>0</v>
          </cell>
          <cell r="AL1973" t="e">
            <v>#N/A</v>
          </cell>
          <cell r="AM1973" t="e">
            <v>#N/A</v>
          </cell>
          <cell r="AN1973" t="str">
            <v/>
          </cell>
          <cell r="AO1973" t="str">
            <v>x</v>
          </cell>
        </row>
        <row r="1974">
          <cell r="B1974" t="str">
            <v>SHRWL150GM,PG</v>
          </cell>
          <cell r="C1974" t="str">
            <v>Bara-RWL</v>
          </cell>
          <cell r="D1974" t="str">
            <v>RWL150--</v>
          </cell>
          <cell r="E1974" t="str">
            <v>6" x 8'</v>
          </cell>
          <cell r="G1974" t="str">
            <v>EA</v>
          </cell>
          <cell r="J1974" t="str">
            <v>I</v>
          </cell>
          <cell r="K1974">
            <v>4.54</v>
          </cell>
          <cell r="L1974">
            <v>101.22</v>
          </cell>
          <cell r="M1974">
            <v>0.55000000000000004</v>
          </cell>
          <cell r="N1974">
            <v>45.548999999999992</v>
          </cell>
          <cell r="O1974">
            <v>5.5400000000000005E-2</v>
          </cell>
          <cell r="P1974">
            <v>0</v>
          </cell>
          <cell r="Q1974">
            <v>0</v>
          </cell>
          <cell r="R1974">
            <v>45.604399999999991</v>
          </cell>
          <cell r="S1974">
            <v>1</v>
          </cell>
          <cell r="T1974">
            <v>2.64</v>
          </cell>
          <cell r="U1974">
            <v>120.4</v>
          </cell>
          <cell r="V1974">
            <v>0</v>
          </cell>
          <cell r="X1974">
            <v>120.4</v>
          </cell>
          <cell r="Y1974">
            <v>0.31131984294775017</v>
          </cell>
          <cell r="Z1974">
            <v>116.1</v>
          </cell>
          <cell r="AA1974">
            <v>3.6999999999999998E-2</v>
          </cell>
          <cell r="AB1974" t="str">
            <v>YES</v>
          </cell>
          <cell r="AC1974">
            <v>120.4</v>
          </cell>
          <cell r="AD1974" t="str">
            <v>I</v>
          </cell>
          <cell r="AE1974" t="e">
            <v>#N/A</v>
          </cell>
          <cell r="AF1974" t="e">
            <v>#N/A</v>
          </cell>
          <cell r="AG1974">
            <v>1</v>
          </cell>
          <cell r="AH1974" t="e">
            <v>#N/A</v>
          </cell>
          <cell r="AI1974">
            <v>0</v>
          </cell>
          <cell r="AJ1974">
            <v>0</v>
          </cell>
          <cell r="AL1974" t="e">
            <v>#N/A</v>
          </cell>
          <cell r="AM1974" t="e">
            <v>#N/A</v>
          </cell>
          <cell r="AN1974" t="str">
            <v/>
          </cell>
          <cell r="AO1974" t="str">
            <v>x</v>
          </cell>
        </row>
        <row r="1975">
          <cell r="B1975" t="str">
            <v>SHSTU335BW,GM,HB,PG,RB,SB</v>
          </cell>
          <cell r="C1975" t="str">
            <v>Bara-STU</v>
          </cell>
          <cell r="D1975" t="str">
            <v>STU335--</v>
          </cell>
          <cell r="E1975" t="str">
            <v>2" x 13"</v>
          </cell>
          <cell r="G1975" t="str">
            <v>EA</v>
          </cell>
          <cell r="J1975" t="str">
            <v>I</v>
          </cell>
          <cell r="K1975">
            <v>0.02</v>
          </cell>
          <cell r="L1975">
            <v>20.97</v>
          </cell>
          <cell r="M1975">
            <v>0.55000000000000004</v>
          </cell>
          <cell r="N1975">
            <v>9.4364999999999988</v>
          </cell>
          <cell r="O1975">
            <v>1.0200000000000001E-2</v>
          </cell>
          <cell r="P1975">
            <v>0</v>
          </cell>
          <cell r="Q1975">
            <v>0</v>
          </cell>
          <cell r="R1975">
            <v>9.4466999999999981</v>
          </cell>
          <cell r="S1975">
            <v>1</v>
          </cell>
          <cell r="T1975">
            <v>2.64</v>
          </cell>
          <cell r="U1975">
            <v>24.94</v>
          </cell>
          <cell r="V1975">
            <v>0.01</v>
          </cell>
          <cell r="X1975">
            <v>24.95</v>
          </cell>
          <cell r="Y1975">
            <v>0.31159045363454196</v>
          </cell>
          <cell r="Z1975">
            <v>24.05</v>
          </cell>
          <cell r="AA1975">
            <v>3.6999999999999998E-2</v>
          </cell>
          <cell r="AB1975" t="str">
            <v>YES</v>
          </cell>
          <cell r="AC1975">
            <v>24.95</v>
          </cell>
          <cell r="AD1975" t="str">
            <v>I</v>
          </cell>
          <cell r="AE1975" t="e">
            <v>#N/A</v>
          </cell>
          <cell r="AF1975" t="e">
            <v>#N/A</v>
          </cell>
          <cell r="AG1975">
            <v>1</v>
          </cell>
          <cell r="AH1975" t="e">
            <v>#N/A</v>
          </cell>
          <cell r="AI1975">
            <v>0</v>
          </cell>
          <cell r="AJ1975">
            <v>0</v>
          </cell>
          <cell r="AL1975" t="e">
            <v>#N/A</v>
          </cell>
          <cell r="AM1975" t="e">
            <v>#N/A</v>
          </cell>
          <cell r="AN1975" t="str">
            <v/>
          </cell>
          <cell r="AO1975" t="str">
            <v>x</v>
          </cell>
        </row>
        <row r="1976">
          <cell r="B1976" t="str">
            <v>SHBR100DN60BW,GM,HB,PG,RB,SB</v>
          </cell>
          <cell r="C1976" t="str">
            <v>Barin-R</v>
          </cell>
          <cell r="D1976" t="str">
            <v>BR100DN60--</v>
          </cell>
          <cell r="E1976" t="str">
            <v>3'3"</v>
          </cell>
          <cell r="G1976" t="str">
            <v>EA</v>
          </cell>
          <cell r="J1976" t="str">
            <v>I</v>
          </cell>
          <cell r="K1976">
            <v>0.8</v>
          </cell>
          <cell r="L1976">
            <v>48.17</v>
          </cell>
          <cell r="M1976">
            <v>0.55000000000000004</v>
          </cell>
          <cell r="N1976">
            <v>21.676499999999997</v>
          </cell>
          <cell r="O1976">
            <v>1.8000000000000002E-2</v>
          </cell>
          <cell r="P1976">
            <v>0</v>
          </cell>
          <cell r="Q1976">
            <v>0</v>
          </cell>
          <cell r="R1976">
            <v>21.694499999999998</v>
          </cell>
          <cell r="S1976">
            <v>1</v>
          </cell>
          <cell r="T1976">
            <v>2.64</v>
          </cell>
          <cell r="U1976">
            <v>57.27</v>
          </cell>
          <cell r="V1976">
            <v>3.0000000000001137E-2</v>
          </cell>
          <cell r="X1976">
            <v>57.3</v>
          </cell>
          <cell r="Y1976">
            <v>0.31161351737267978</v>
          </cell>
          <cell r="Z1976">
            <v>55.25</v>
          </cell>
          <cell r="AA1976">
            <v>3.6999999999999998E-2</v>
          </cell>
          <cell r="AB1976" t="str">
            <v>YES</v>
          </cell>
          <cell r="AC1976">
            <v>57.3</v>
          </cell>
          <cell r="AD1976" t="str">
            <v>I</v>
          </cell>
          <cell r="AE1976" t="e">
            <v>#N/A</v>
          </cell>
          <cell r="AF1976" t="e">
            <v>#N/A</v>
          </cell>
          <cell r="AG1976">
            <v>1</v>
          </cell>
          <cell r="AH1976" t="e">
            <v>#N/A</v>
          </cell>
          <cell r="AI1976">
            <v>0</v>
          </cell>
          <cell r="AJ1976">
            <v>0</v>
          </cell>
          <cell r="AL1976" t="e">
            <v>#N/A</v>
          </cell>
          <cell r="AM1976" t="e">
            <v>#N/A</v>
          </cell>
          <cell r="AN1976" t="str">
            <v/>
          </cell>
          <cell r="AO1976" t="str">
            <v>x</v>
          </cell>
        </row>
        <row r="1977">
          <cell r="B1977" t="str">
            <v>SHBR250DN60BW,GM,HB,PG,RB,SB</v>
          </cell>
          <cell r="C1977" t="str">
            <v>Barin-R</v>
          </cell>
          <cell r="D1977" t="str">
            <v>BR250DN60--</v>
          </cell>
          <cell r="E1977" t="str">
            <v>8'2"</v>
          </cell>
          <cell r="G1977" t="str">
            <v>EA</v>
          </cell>
          <cell r="J1977" t="str">
            <v>I</v>
          </cell>
          <cell r="K1977">
            <v>2.0099999999999998</v>
          </cell>
          <cell r="L1977">
            <v>111.3</v>
          </cell>
          <cell r="M1977">
            <v>0.55000000000000004</v>
          </cell>
          <cell r="N1977">
            <v>50.084999999999994</v>
          </cell>
          <cell r="O1977">
            <v>3.0100000000000002E-2</v>
          </cell>
          <cell r="P1977">
            <v>0</v>
          </cell>
          <cell r="Q1977">
            <v>0</v>
          </cell>
          <cell r="R1977">
            <v>50.115099999999991</v>
          </cell>
          <cell r="S1977">
            <v>1</v>
          </cell>
          <cell r="T1977">
            <v>2.64</v>
          </cell>
          <cell r="U1977">
            <v>132.30000000000001</v>
          </cell>
          <cell r="V1977">
            <v>0</v>
          </cell>
          <cell r="X1977">
            <v>132.30000000000001</v>
          </cell>
          <cell r="Y1977">
            <v>0.31127465127465154</v>
          </cell>
          <cell r="Z1977">
            <v>127.6</v>
          </cell>
          <cell r="AA1977">
            <v>3.6999999999999998E-2</v>
          </cell>
          <cell r="AB1977" t="str">
            <v>YES</v>
          </cell>
          <cell r="AC1977">
            <v>132.30000000000001</v>
          </cell>
          <cell r="AD1977" t="str">
            <v>I</v>
          </cell>
          <cell r="AE1977" t="e">
            <v>#N/A</v>
          </cell>
          <cell r="AF1977" t="e">
            <v>#N/A</v>
          </cell>
          <cell r="AG1977">
            <v>1</v>
          </cell>
          <cell r="AH1977" t="e">
            <v>#N/A</v>
          </cell>
          <cell r="AI1977">
            <v>0</v>
          </cell>
          <cell r="AJ1977">
            <v>0</v>
          </cell>
          <cell r="AL1977" t="e">
            <v>#N/A</v>
          </cell>
          <cell r="AM1977" t="e">
            <v>#N/A</v>
          </cell>
          <cell r="AN1977" t="str">
            <v/>
          </cell>
          <cell r="AO1977" t="str">
            <v>x</v>
          </cell>
        </row>
        <row r="1978">
          <cell r="B1978" t="str">
            <v>SHBRRS100DN60BW,GM,HB,PG,RB,SB</v>
          </cell>
          <cell r="C1978" t="str">
            <v>Barin-R</v>
          </cell>
          <cell r="D1978" t="str">
            <v>BRRS100DN60--</v>
          </cell>
          <cell r="E1978" t="str">
            <v>3-15/16"</v>
          </cell>
          <cell r="G1978" t="str">
            <v>SET</v>
          </cell>
          <cell r="J1978" t="str">
            <v>I</v>
          </cell>
          <cell r="K1978">
            <v>0.77</v>
          </cell>
          <cell r="L1978">
            <v>22.57</v>
          </cell>
          <cell r="M1978">
            <v>0.55000000000000004</v>
          </cell>
          <cell r="N1978">
            <v>10.156499999999999</v>
          </cell>
          <cell r="O1978">
            <v>1.77E-2</v>
          </cell>
          <cell r="P1978">
            <v>0</v>
          </cell>
          <cell r="Q1978">
            <v>0</v>
          </cell>
          <cell r="R1978">
            <v>10.174199999999999</v>
          </cell>
          <cell r="S1978">
            <v>1</v>
          </cell>
          <cell r="T1978">
            <v>2.64</v>
          </cell>
          <cell r="U1978">
            <v>26.86</v>
          </cell>
          <cell r="V1978">
            <v>-0.01</v>
          </cell>
          <cell r="X1978">
            <v>26.85</v>
          </cell>
          <cell r="Y1978">
            <v>0.31104113763331653</v>
          </cell>
          <cell r="Z1978">
            <v>25.9</v>
          </cell>
          <cell r="AA1978">
            <v>3.6999999999999998E-2</v>
          </cell>
          <cell r="AB1978" t="str">
            <v>YES</v>
          </cell>
          <cell r="AC1978">
            <v>26.85</v>
          </cell>
          <cell r="AD1978" t="str">
            <v>I</v>
          </cell>
          <cell r="AE1978" t="e">
            <v>#N/A</v>
          </cell>
          <cell r="AF1978" t="e">
            <v>#N/A</v>
          </cell>
          <cell r="AG1978">
            <v>1</v>
          </cell>
          <cell r="AH1978" t="e">
            <v>#N/A</v>
          </cell>
          <cell r="AI1978">
            <v>0</v>
          </cell>
          <cell r="AJ1978">
            <v>0</v>
          </cell>
          <cell r="AL1978" t="e">
            <v>#N/A</v>
          </cell>
          <cell r="AM1978" t="e">
            <v>#N/A</v>
          </cell>
          <cell r="AN1978" t="str">
            <v/>
          </cell>
          <cell r="AO1978" t="str">
            <v>x</v>
          </cell>
        </row>
        <row r="1979">
          <cell r="B1979" t="str">
            <v>SHBRRS200DN60BW,GM,HB,PG,RB,SB</v>
          </cell>
          <cell r="C1979" t="str">
            <v>Barin-R</v>
          </cell>
          <cell r="D1979" t="str">
            <v>BRRS200DN60--</v>
          </cell>
          <cell r="E1979" t="str">
            <v>7-7/8"</v>
          </cell>
          <cell r="G1979" t="str">
            <v>SET</v>
          </cell>
          <cell r="J1979" t="str">
            <v>I</v>
          </cell>
          <cell r="K1979">
            <v>1.06</v>
          </cell>
          <cell r="L1979">
            <v>24.36</v>
          </cell>
          <cell r="M1979">
            <v>0.55000000000000004</v>
          </cell>
          <cell r="N1979">
            <v>10.961999999999998</v>
          </cell>
          <cell r="O1979">
            <v>2.06E-2</v>
          </cell>
          <cell r="P1979">
            <v>0</v>
          </cell>
          <cell r="Q1979">
            <v>0</v>
          </cell>
          <cell r="R1979">
            <v>10.982599999999998</v>
          </cell>
          <cell r="S1979">
            <v>1</v>
          </cell>
          <cell r="T1979">
            <v>2.64</v>
          </cell>
          <cell r="U1979">
            <v>28.99</v>
          </cell>
          <cell r="V1979">
            <v>1.0000000000005116E-2</v>
          </cell>
          <cell r="X1979">
            <v>29</v>
          </cell>
          <cell r="Y1979">
            <v>0.31143573667711616</v>
          </cell>
          <cell r="Z1979">
            <v>27.95</v>
          </cell>
          <cell r="AA1979">
            <v>3.7999999999999999E-2</v>
          </cell>
          <cell r="AB1979" t="str">
            <v>YES</v>
          </cell>
          <cell r="AC1979">
            <v>29</v>
          </cell>
          <cell r="AD1979" t="str">
            <v>I</v>
          </cell>
          <cell r="AE1979" t="e">
            <v>#N/A</v>
          </cell>
          <cell r="AF1979" t="e">
            <v>#N/A</v>
          </cell>
          <cell r="AG1979">
            <v>1</v>
          </cell>
          <cell r="AH1979" t="e">
            <v>#N/A</v>
          </cell>
          <cell r="AI1979">
            <v>0</v>
          </cell>
          <cell r="AJ1979">
            <v>0</v>
          </cell>
          <cell r="AL1979" t="e">
            <v>#N/A</v>
          </cell>
          <cell r="AM1979" t="e">
            <v>#N/A</v>
          </cell>
          <cell r="AN1979" t="str">
            <v/>
          </cell>
          <cell r="AO1979" t="str">
            <v>x</v>
          </cell>
        </row>
        <row r="1980">
          <cell r="B1980" t="str">
            <v>SHBRSS200</v>
          </cell>
          <cell r="C1980" t="str">
            <v>Barin-R</v>
          </cell>
          <cell r="D1980" t="str">
            <v>BRSS200</v>
          </cell>
          <cell r="E1980" t="str">
            <v>7-7/8"</v>
          </cell>
          <cell r="G1980" t="str">
            <v>EA</v>
          </cell>
          <cell r="J1980" t="str">
            <v>I</v>
          </cell>
          <cell r="K1980">
            <v>0.21</v>
          </cell>
          <cell r="L1980">
            <v>5.58</v>
          </cell>
          <cell r="M1980">
            <v>0.55000000000000004</v>
          </cell>
          <cell r="N1980">
            <v>2.5109999999999997</v>
          </cell>
          <cell r="O1980">
            <v>1.21E-2</v>
          </cell>
          <cell r="P1980">
            <v>0</v>
          </cell>
          <cell r="Q1980">
            <v>0</v>
          </cell>
          <cell r="R1980">
            <v>2.5230999999999995</v>
          </cell>
          <cell r="S1980">
            <v>1</v>
          </cell>
          <cell r="T1980">
            <v>2.64</v>
          </cell>
          <cell r="U1980">
            <v>6.66</v>
          </cell>
          <cell r="V1980">
            <v>-0.01</v>
          </cell>
          <cell r="X1980">
            <v>6.65</v>
          </cell>
          <cell r="Y1980">
            <v>0.31015721120984308</v>
          </cell>
          <cell r="Z1980">
            <v>6.45</v>
          </cell>
          <cell r="AA1980">
            <v>3.1E-2</v>
          </cell>
          <cell r="AB1980" t="str">
            <v>YES</v>
          </cell>
          <cell r="AC1980">
            <v>6.65</v>
          </cell>
          <cell r="AD1980" t="str">
            <v>I</v>
          </cell>
          <cell r="AE1980" t="e">
            <v>#N/A</v>
          </cell>
          <cell r="AF1980" t="e">
            <v>#N/A</v>
          </cell>
          <cell r="AG1980">
            <v>1</v>
          </cell>
          <cell r="AH1980" t="e">
            <v>#N/A</v>
          </cell>
          <cell r="AI1980">
            <v>0</v>
          </cell>
          <cell r="AJ1980">
            <v>0</v>
          </cell>
          <cell r="AL1980" t="e">
            <v>#N/A</v>
          </cell>
          <cell r="AM1980" t="e">
            <v>#N/A</v>
          </cell>
          <cell r="AN1980" t="str">
            <v/>
          </cell>
          <cell r="AO1980" t="str">
            <v>x</v>
          </cell>
        </row>
        <row r="1981">
          <cell r="B1981" t="str">
            <v>SHBRB40DN60BW,GM,HB,PG,RB,SB</v>
          </cell>
          <cell r="C1981" t="str">
            <v>Barin-R</v>
          </cell>
          <cell r="D1981" t="str">
            <v>BRB40DN60--</v>
          </cell>
          <cell r="E1981" t="str">
            <v>2-23/64"</v>
          </cell>
          <cell r="G1981" t="str">
            <v>EA</v>
          </cell>
          <cell r="J1981" t="str">
            <v>I</v>
          </cell>
          <cell r="K1981">
            <v>0.23</v>
          </cell>
          <cell r="L1981">
            <v>54.5</v>
          </cell>
          <cell r="M1981">
            <v>0.55000000000000004</v>
          </cell>
          <cell r="N1981">
            <v>24.524999999999999</v>
          </cell>
          <cell r="O1981">
            <v>1.23E-2</v>
          </cell>
          <cell r="P1981">
            <v>0</v>
          </cell>
          <cell r="Q1981">
            <v>0</v>
          </cell>
          <cell r="R1981">
            <v>24.537299999999998</v>
          </cell>
          <cell r="S1981">
            <v>1</v>
          </cell>
          <cell r="T1981">
            <v>2.64</v>
          </cell>
          <cell r="U1981">
            <v>64.78</v>
          </cell>
          <cell r="V1981">
            <v>2.0000000000003126E-2</v>
          </cell>
          <cell r="X1981">
            <v>64.8</v>
          </cell>
          <cell r="Y1981">
            <v>0.31152356902356909</v>
          </cell>
          <cell r="Z1981">
            <v>62.5</v>
          </cell>
          <cell r="AA1981">
            <v>3.6999999999999998E-2</v>
          </cell>
          <cell r="AB1981" t="str">
            <v>YES</v>
          </cell>
          <cell r="AC1981">
            <v>64.8</v>
          </cell>
          <cell r="AD1981" t="str">
            <v>I</v>
          </cell>
          <cell r="AE1981" t="e">
            <v>#N/A</v>
          </cell>
          <cell r="AF1981" t="e">
            <v>#N/A</v>
          </cell>
          <cell r="AG1981">
            <v>1</v>
          </cell>
          <cell r="AH1981" t="e">
            <v>#N/A</v>
          </cell>
          <cell r="AI1981">
            <v>0</v>
          </cell>
          <cell r="AJ1981">
            <v>0</v>
          </cell>
          <cell r="AL1981" t="e">
            <v>#N/A</v>
          </cell>
          <cell r="AM1981" t="e">
            <v>#N/A</v>
          </cell>
          <cell r="AN1981" t="str">
            <v/>
          </cell>
          <cell r="AO1981" t="str">
            <v>x</v>
          </cell>
        </row>
        <row r="1982">
          <cell r="B1982" t="str">
            <v>SHBRB72DN60BW,GM,HB,PG,RB,SB</v>
          </cell>
          <cell r="C1982" t="str">
            <v>Barin-R</v>
          </cell>
          <cell r="D1982" t="str">
            <v>BRB72DN60--</v>
          </cell>
          <cell r="E1982" t="str">
            <v>2-23/64"</v>
          </cell>
          <cell r="G1982" t="str">
            <v>EA</v>
          </cell>
          <cell r="J1982" t="str">
            <v>I</v>
          </cell>
          <cell r="K1982">
            <v>0.32</v>
          </cell>
          <cell r="L1982">
            <v>54.25</v>
          </cell>
          <cell r="M1982">
            <v>0.55000000000000004</v>
          </cell>
          <cell r="N1982">
            <v>24.412499999999998</v>
          </cell>
          <cell r="O1982">
            <v>1.32E-2</v>
          </cell>
          <cell r="P1982">
            <v>0</v>
          </cell>
          <cell r="Q1982">
            <v>0</v>
          </cell>
          <cell r="R1982">
            <v>24.425699999999999</v>
          </cell>
          <cell r="S1982">
            <v>1</v>
          </cell>
          <cell r="T1982">
            <v>2.64</v>
          </cell>
          <cell r="U1982">
            <v>64.48</v>
          </cell>
          <cell r="V1982">
            <v>2.0000000000003126E-2</v>
          </cell>
          <cell r="X1982">
            <v>64.5</v>
          </cell>
          <cell r="Y1982">
            <v>0.31146723044397467</v>
          </cell>
          <cell r="Z1982">
            <v>62.2</v>
          </cell>
          <cell r="AA1982">
            <v>3.6999999999999998E-2</v>
          </cell>
          <cell r="AB1982" t="str">
            <v>YES</v>
          </cell>
          <cell r="AC1982">
            <v>64.5</v>
          </cell>
          <cell r="AD1982" t="str">
            <v>I</v>
          </cell>
          <cell r="AE1982" t="e">
            <v>#N/A</v>
          </cell>
          <cell r="AF1982" t="e">
            <v>#N/A</v>
          </cell>
          <cell r="AG1982">
            <v>1</v>
          </cell>
          <cell r="AH1982" t="e">
            <v>#N/A</v>
          </cell>
          <cell r="AI1982">
            <v>0</v>
          </cell>
          <cell r="AJ1982">
            <v>0</v>
          </cell>
          <cell r="AL1982" t="e">
            <v>#N/A</v>
          </cell>
          <cell r="AM1982" t="e">
            <v>#N/A</v>
          </cell>
          <cell r="AN1982" t="str">
            <v/>
          </cell>
          <cell r="AO1982" t="str">
            <v>x</v>
          </cell>
        </row>
        <row r="1983">
          <cell r="B1983" t="str">
            <v>SHBRB85DN60BW,GM,HB,PG,RB,SB</v>
          </cell>
          <cell r="C1983" t="str">
            <v>Barin-R</v>
          </cell>
          <cell r="D1983" t="str">
            <v>BRB85DN60--</v>
          </cell>
          <cell r="E1983" t="str">
            <v>2-23/64"</v>
          </cell>
          <cell r="G1983" t="str">
            <v>EA</v>
          </cell>
          <cell r="J1983" t="str">
            <v>I</v>
          </cell>
          <cell r="K1983">
            <v>0.33</v>
          </cell>
          <cell r="L1983">
            <v>63.13</v>
          </cell>
          <cell r="M1983">
            <v>0.55000000000000004</v>
          </cell>
          <cell r="N1983">
            <v>28.4085</v>
          </cell>
          <cell r="O1983">
            <v>1.3300000000000001E-2</v>
          </cell>
          <cell r="P1983">
            <v>0</v>
          </cell>
          <cell r="Q1983">
            <v>0</v>
          </cell>
          <cell r="R1983">
            <v>28.421800000000001</v>
          </cell>
          <cell r="S1983">
            <v>1</v>
          </cell>
          <cell r="T1983">
            <v>2.64</v>
          </cell>
          <cell r="U1983">
            <v>75.03</v>
          </cell>
          <cell r="V1983">
            <v>0.02</v>
          </cell>
          <cell r="X1983">
            <v>75.05</v>
          </cell>
          <cell r="Y1983">
            <v>0.31144570286475687</v>
          </cell>
          <cell r="Z1983">
            <v>72.349999999999994</v>
          </cell>
          <cell r="AA1983">
            <v>3.6999999999999998E-2</v>
          </cell>
          <cell r="AB1983" t="str">
            <v>YES</v>
          </cell>
          <cell r="AC1983">
            <v>75.05</v>
          </cell>
          <cell r="AD1983" t="str">
            <v>I</v>
          </cell>
          <cell r="AE1983" t="e">
            <v>#N/A</v>
          </cell>
          <cell r="AF1983" t="e">
            <v>#N/A</v>
          </cell>
          <cell r="AG1983">
            <v>1</v>
          </cell>
          <cell r="AH1983" t="e">
            <v>#N/A</v>
          </cell>
          <cell r="AI1983">
            <v>0</v>
          </cell>
          <cell r="AJ1983">
            <v>0</v>
          </cell>
          <cell r="AL1983" t="e">
            <v>#N/A</v>
          </cell>
          <cell r="AM1983" t="e">
            <v>#N/A</v>
          </cell>
          <cell r="AN1983" t="str">
            <v/>
          </cell>
          <cell r="AO1983" t="str">
            <v>x</v>
          </cell>
        </row>
        <row r="1984">
          <cell r="B1984" t="str">
            <v>SHBRAZDN60BW,GM,HB,PG,RB,SB</v>
          </cell>
          <cell r="C1984" t="str">
            <v>Barin-R</v>
          </cell>
          <cell r="D1984" t="str">
            <v>BRAZDN60--</v>
          </cell>
          <cell r="E1984" t="str">
            <v>2-23/64"</v>
          </cell>
          <cell r="G1984" t="str">
            <v>EA</v>
          </cell>
          <cell r="J1984" t="str">
            <v>I</v>
          </cell>
          <cell r="K1984">
            <v>0.36</v>
          </cell>
          <cell r="L1984">
            <v>121.45</v>
          </cell>
          <cell r="M1984">
            <v>0.55000000000000004</v>
          </cell>
          <cell r="N1984">
            <v>54.652499999999996</v>
          </cell>
          <cell r="O1984">
            <v>1.3600000000000001E-2</v>
          </cell>
          <cell r="P1984">
            <v>0</v>
          </cell>
          <cell r="Q1984">
            <v>0</v>
          </cell>
          <cell r="R1984">
            <v>54.666099999999993</v>
          </cell>
          <cell r="S1984">
            <v>1</v>
          </cell>
          <cell r="T1984">
            <v>2.64</v>
          </cell>
          <cell r="U1984">
            <v>144.32</v>
          </cell>
          <cell r="V1984">
            <v>0.03</v>
          </cell>
          <cell r="X1984">
            <v>144.35</v>
          </cell>
          <cell r="Y1984">
            <v>0.31144503574015187</v>
          </cell>
          <cell r="Z1984">
            <v>139.19999999999999</v>
          </cell>
          <cell r="AA1984">
            <v>3.6999999999999998E-2</v>
          </cell>
          <cell r="AB1984" t="str">
            <v>YES</v>
          </cell>
          <cell r="AC1984">
            <v>144.35</v>
          </cell>
          <cell r="AD1984" t="str">
            <v>I</v>
          </cell>
          <cell r="AE1984" t="e">
            <v>#N/A</v>
          </cell>
          <cell r="AF1984" t="e">
            <v>#N/A</v>
          </cell>
          <cell r="AG1984">
            <v>1</v>
          </cell>
          <cell r="AH1984" t="e">
            <v>#N/A</v>
          </cell>
          <cell r="AI1984">
            <v>0</v>
          </cell>
          <cell r="AJ1984">
            <v>0</v>
          </cell>
          <cell r="AL1984" t="e">
            <v>#N/A</v>
          </cell>
          <cell r="AM1984" t="e">
            <v>#N/A</v>
          </cell>
          <cell r="AN1984" t="str">
            <v/>
          </cell>
          <cell r="AO1984" t="str">
            <v>x</v>
          </cell>
        </row>
        <row r="1985">
          <cell r="B1985" t="str">
            <v>SHBRAMDN60BW,GM,HB,PG,RB,SB</v>
          </cell>
          <cell r="C1985" t="str">
            <v>Barin-R</v>
          </cell>
          <cell r="D1985" t="str">
            <v>BRAMDN60--</v>
          </cell>
          <cell r="G1985" t="str">
            <v>EA</v>
          </cell>
          <cell r="J1985" t="str">
            <v>I</v>
          </cell>
          <cell r="K1985">
            <v>0.15</v>
          </cell>
          <cell r="L1985">
            <v>31.18</v>
          </cell>
          <cell r="M1985">
            <v>0.55000000000000004</v>
          </cell>
          <cell r="N1985">
            <v>14.030999999999999</v>
          </cell>
          <cell r="O1985">
            <v>1.15E-2</v>
          </cell>
          <cell r="P1985">
            <v>0</v>
          </cell>
          <cell r="Q1985">
            <v>0</v>
          </cell>
          <cell r="R1985">
            <v>14.042499999999999</v>
          </cell>
          <cell r="S1985">
            <v>1</v>
          </cell>
          <cell r="T1985">
            <v>2.64</v>
          </cell>
          <cell r="U1985">
            <v>37.07</v>
          </cell>
          <cell r="V1985">
            <v>3.0000000000001137E-2</v>
          </cell>
          <cell r="X1985">
            <v>37.1</v>
          </cell>
          <cell r="Y1985">
            <v>0.31181083067875531</v>
          </cell>
          <cell r="Z1985">
            <v>35.75</v>
          </cell>
          <cell r="AA1985">
            <v>3.7999999999999999E-2</v>
          </cell>
          <cell r="AB1985" t="str">
            <v>YES</v>
          </cell>
          <cell r="AC1985">
            <v>37.1</v>
          </cell>
          <cell r="AD1985" t="str">
            <v>I</v>
          </cell>
          <cell r="AE1985" t="e">
            <v>#N/A</v>
          </cell>
          <cell r="AF1985" t="e">
            <v>#N/A</v>
          </cell>
          <cell r="AG1985">
            <v>1</v>
          </cell>
          <cell r="AH1985" t="e">
            <v>#N/A</v>
          </cell>
          <cell r="AI1985">
            <v>0</v>
          </cell>
          <cell r="AJ1985">
            <v>0</v>
          </cell>
          <cell r="AL1985" t="e">
            <v>#N/A</v>
          </cell>
          <cell r="AM1985" t="e">
            <v>#N/A</v>
          </cell>
          <cell r="AN1985" t="str">
            <v/>
          </cell>
          <cell r="AO1985" t="str">
            <v>x</v>
          </cell>
        </row>
        <row r="1986">
          <cell r="B1986" t="str">
            <v>SHBSR4R250BW,GM,HB,PG,RB,SB</v>
          </cell>
          <cell r="C1986" t="str">
            <v>Barin-SR</v>
          </cell>
          <cell r="D1986" t="str">
            <v>BSR4R250--</v>
          </cell>
          <cell r="E1986" t="str">
            <v>8'</v>
          </cell>
          <cell r="G1986" t="str">
            <v>SET</v>
          </cell>
          <cell r="J1986" t="str">
            <v>I</v>
          </cell>
          <cell r="K1986">
            <v>4.4000000000000004</v>
          </cell>
          <cell r="L1986">
            <v>133.56</v>
          </cell>
          <cell r="M1986">
            <v>0.55000000000000004</v>
          </cell>
          <cell r="N1986">
            <v>60.101999999999997</v>
          </cell>
          <cell r="O1986">
            <v>5.4000000000000006E-2</v>
          </cell>
          <cell r="P1986">
            <v>0</v>
          </cell>
          <cell r="Q1986">
            <v>0</v>
          </cell>
          <cell r="R1986">
            <v>60.155999999999999</v>
          </cell>
          <cell r="S1986">
            <v>1</v>
          </cell>
          <cell r="T1986">
            <v>2.64</v>
          </cell>
          <cell r="U1986">
            <v>158.81</v>
          </cell>
          <cell r="V1986">
            <v>-0.01</v>
          </cell>
          <cell r="X1986">
            <v>158.80000000000001</v>
          </cell>
          <cell r="Y1986">
            <v>0.31124341653308923</v>
          </cell>
          <cell r="Z1986">
            <v>153.15</v>
          </cell>
          <cell r="AA1986">
            <v>3.6999999999999998E-2</v>
          </cell>
          <cell r="AB1986" t="str">
            <v>YES</v>
          </cell>
          <cell r="AC1986">
            <v>158.80000000000001</v>
          </cell>
          <cell r="AD1986" t="str">
            <v>I</v>
          </cell>
          <cell r="AE1986" t="e">
            <v>#N/A</v>
          </cell>
          <cell r="AF1986" t="e">
            <v>#N/A</v>
          </cell>
          <cell r="AG1986">
            <v>1</v>
          </cell>
          <cell r="AH1986" t="e">
            <v>#N/A</v>
          </cell>
          <cell r="AI1986">
            <v>0</v>
          </cell>
          <cell r="AJ1986">
            <v>0</v>
          </cell>
          <cell r="AL1986" t="e">
            <v>#N/A</v>
          </cell>
          <cell r="AM1986" t="e">
            <v>#N/A</v>
          </cell>
          <cell r="AN1986" t="str">
            <v/>
          </cell>
          <cell r="AO1986" t="str">
            <v>x</v>
          </cell>
        </row>
        <row r="1987">
          <cell r="B1987" t="str">
            <v>SHBSR4R150BW,GM,HB,PG,RB,SB</v>
          </cell>
          <cell r="C1987" t="str">
            <v>Barin-SR</v>
          </cell>
          <cell r="D1987" t="str">
            <v>BSR4R150--</v>
          </cell>
          <cell r="E1987" t="str">
            <v>4' 11"</v>
          </cell>
          <cell r="G1987" t="str">
            <v>SET</v>
          </cell>
          <cell r="J1987" t="str">
            <v>I</v>
          </cell>
          <cell r="K1987">
            <v>4.4000000000000004</v>
          </cell>
          <cell r="L1987">
            <v>84.94</v>
          </cell>
          <cell r="M1987">
            <v>0.55000000000000004</v>
          </cell>
          <cell r="N1987">
            <v>38.222999999999992</v>
          </cell>
          <cell r="O1987">
            <v>5.4000000000000006E-2</v>
          </cell>
          <cell r="P1987">
            <v>0</v>
          </cell>
          <cell r="Q1987">
            <v>0</v>
          </cell>
          <cell r="R1987">
            <v>38.276999999999994</v>
          </cell>
          <cell r="S1987">
            <v>1</v>
          </cell>
          <cell r="T1987">
            <v>2.64</v>
          </cell>
          <cell r="U1987">
            <v>101.05</v>
          </cell>
          <cell r="V1987">
            <v>0</v>
          </cell>
          <cell r="X1987">
            <v>101.05</v>
          </cell>
          <cell r="Y1987">
            <v>0.31128604201340482</v>
          </cell>
          <cell r="Z1987">
            <v>97.45</v>
          </cell>
          <cell r="AA1987">
            <v>3.6999999999999998E-2</v>
          </cell>
          <cell r="AB1987" t="str">
            <v>YES</v>
          </cell>
          <cell r="AC1987">
            <v>101.05</v>
          </cell>
          <cell r="AD1987" t="str">
            <v>I</v>
          </cell>
          <cell r="AE1987" t="e">
            <v>#N/A</v>
          </cell>
          <cell r="AF1987" t="e">
            <v>#N/A</v>
          </cell>
          <cell r="AG1987">
            <v>1</v>
          </cell>
          <cell r="AH1987" t="e">
            <v>#N/A</v>
          </cell>
          <cell r="AI1987">
            <v>0</v>
          </cell>
          <cell r="AJ1987">
            <v>0</v>
          </cell>
          <cell r="AL1987" t="e">
            <v>#N/A</v>
          </cell>
          <cell r="AM1987" t="e">
            <v>#N/A</v>
          </cell>
          <cell r="AN1987" t="str">
            <v/>
          </cell>
          <cell r="AO1987" t="str">
            <v>x</v>
          </cell>
        </row>
        <row r="1988">
          <cell r="B1988" t="str">
            <v>SHBSR4E2BW,GM,HB,PG,RB,SB</v>
          </cell>
          <cell r="C1988" t="str">
            <v>Barin-SR</v>
          </cell>
          <cell r="D1988" t="str">
            <v>BSR4E2--</v>
          </cell>
          <cell r="G1988" t="str">
            <v>SET</v>
          </cell>
          <cell r="J1988" t="str">
            <v>I</v>
          </cell>
          <cell r="K1988">
            <v>0.4</v>
          </cell>
          <cell r="L1988">
            <v>28.82</v>
          </cell>
          <cell r="M1988">
            <v>0.55000000000000004</v>
          </cell>
          <cell r="N1988">
            <v>12.968999999999999</v>
          </cell>
          <cell r="O1988">
            <v>1.4E-2</v>
          </cell>
          <cell r="P1988">
            <v>0</v>
          </cell>
          <cell r="Q1988">
            <v>0</v>
          </cell>
          <cell r="R1988">
            <v>12.982999999999999</v>
          </cell>
          <cell r="S1988">
            <v>1</v>
          </cell>
          <cell r="T1988">
            <v>2.64</v>
          </cell>
          <cell r="U1988">
            <v>34.28</v>
          </cell>
          <cell r="V1988">
            <v>2.0000000000003126E-2</v>
          </cell>
          <cell r="X1988">
            <v>34.299999999999997</v>
          </cell>
          <cell r="Y1988">
            <v>0.31179432812085872</v>
          </cell>
          <cell r="Z1988">
            <v>33.049999999999997</v>
          </cell>
          <cell r="AA1988">
            <v>3.7999999999999999E-2</v>
          </cell>
          <cell r="AB1988" t="str">
            <v>YES</v>
          </cell>
          <cell r="AC1988">
            <v>34.299999999999997</v>
          </cell>
          <cell r="AD1988" t="str">
            <v>I</v>
          </cell>
          <cell r="AE1988" t="e">
            <v>#N/A</v>
          </cell>
          <cell r="AF1988" t="e">
            <v>#N/A</v>
          </cell>
          <cell r="AG1988">
            <v>1</v>
          </cell>
          <cell r="AH1988" t="e">
            <v>#N/A</v>
          </cell>
          <cell r="AI1988">
            <v>0</v>
          </cell>
          <cell r="AJ1988">
            <v>0</v>
          </cell>
          <cell r="AL1988" t="e">
            <v>#N/A</v>
          </cell>
          <cell r="AM1988" t="e">
            <v>#N/A</v>
          </cell>
          <cell r="AN1988" t="str">
            <v/>
          </cell>
          <cell r="AO1988" t="str">
            <v>x</v>
          </cell>
        </row>
        <row r="1989">
          <cell r="B1989" t="str">
            <v>SHBSR4EWG90BW,GM,HB,PG,RB,SB</v>
          </cell>
          <cell r="C1989" t="str">
            <v>Barin-SR</v>
          </cell>
          <cell r="D1989" t="str">
            <v>BSR4EWG90--</v>
          </cell>
          <cell r="G1989" t="str">
            <v>SET</v>
          </cell>
          <cell r="J1989" t="str">
            <v>I</v>
          </cell>
          <cell r="K1989">
            <v>0.62</v>
          </cell>
          <cell r="L1989">
            <v>112.57</v>
          </cell>
          <cell r="M1989">
            <v>0.55000000000000004</v>
          </cell>
          <cell r="N1989">
            <v>50.656499999999994</v>
          </cell>
          <cell r="O1989">
            <v>1.6199999999999999E-2</v>
          </cell>
          <cell r="P1989">
            <v>0</v>
          </cell>
          <cell r="Q1989">
            <v>0</v>
          </cell>
          <cell r="R1989">
            <v>50.672699999999992</v>
          </cell>
          <cell r="S1989">
            <v>1</v>
          </cell>
          <cell r="T1989">
            <v>2.64</v>
          </cell>
          <cell r="U1989">
            <v>133.78</v>
          </cell>
          <cell r="V1989">
            <v>2.0000000000003126E-2</v>
          </cell>
          <cell r="X1989">
            <v>133.80000000000001</v>
          </cell>
          <cell r="Y1989">
            <v>0.31141867101508386</v>
          </cell>
          <cell r="Z1989">
            <v>129</v>
          </cell>
          <cell r="AA1989">
            <v>3.6999999999999998E-2</v>
          </cell>
          <cell r="AB1989" t="str">
            <v>YES</v>
          </cell>
          <cell r="AC1989">
            <v>133.80000000000001</v>
          </cell>
          <cell r="AD1989" t="str">
            <v>I</v>
          </cell>
          <cell r="AE1989" t="e">
            <v>#N/A</v>
          </cell>
          <cell r="AF1989" t="e">
            <v>#N/A</v>
          </cell>
          <cell r="AG1989">
            <v>1</v>
          </cell>
          <cell r="AH1989" t="e">
            <v>#N/A</v>
          </cell>
          <cell r="AI1989">
            <v>0</v>
          </cell>
          <cell r="AJ1989">
            <v>0</v>
          </cell>
          <cell r="AL1989" t="e">
            <v>#N/A</v>
          </cell>
          <cell r="AM1989" t="e">
            <v>#N/A</v>
          </cell>
          <cell r="AN1989" t="str">
            <v/>
          </cell>
          <cell r="AO1989" t="str">
            <v>x</v>
          </cell>
        </row>
        <row r="1990">
          <cell r="B1990" t="str">
            <v>SHBSR4EWG135BW,GM,HB,PG,RB,SB</v>
          </cell>
          <cell r="C1990" t="str">
            <v>Barin-SR</v>
          </cell>
          <cell r="D1990" t="str">
            <v>BSR4EWG135--</v>
          </cell>
          <cell r="G1990" t="str">
            <v>SET</v>
          </cell>
          <cell r="J1990" t="str">
            <v>I</v>
          </cell>
          <cell r="K1990">
            <v>0.56000000000000005</v>
          </cell>
          <cell r="L1990">
            <v>112.57</v>
          </cell>
          <cell r="M1990">
            <v>0.55000000000000004</v>
          </cell>
          <cell r="N1990">
            <v>50.656499999999994</v>
          </cell>
          <cell r="O1990">
            <v>1.5600000000000001E-2</v>
          </cell>
          <cell r="P1990">
            <v>0</v>
          </cell>
          <cell r="Q1990">
            <v>0</v>
          </cell>
          <cell r="R1990">
            <v>50.672099999999993</v>
          </cell>
          <cell r="S1990">
            <v>1</v>
          </cell>
          <cell r="T1990">
            <v>2.64</v>
          </cell>
          <cell r="U1990">
            <v>133.77000000000001</v>
          </cell>
          <cell r="V1990">
            <v>3.0000000000001137E-2</v>
          </cell>
          <cell r="X1990">
            <v>133.80000000000001</v>
          </cell>
          <cell r="Y1990">
            <v>0.3114268242967797</v>
          </cell>
          <cell r="Z1990">
            <v>129</v>
          </cell>
          <cell r="AA1990">
            <v>3.6999999999999998E-2</v>
          </cell>
          <cell r="AB1990" t="str">
            <v>YES</v>
          </cell>
          <cell r="AC1990">
            <v>133.80000000000001</v>
          </cell>
          <cell r="AD1990" t="str">
            <v>I</v>
          </cell>
          <cell r="AE1990" t="e">
            <v>#N/A</v>
          </cell>
          <cell r="AF1990" t="e">
            <v>#N/A</v>
          </cell>
          <cell r="AG1990">
            <v>1</v>
          </cell>
          <cell r="AH1990" t="e">
            <v>#N/A</v>
          </cell>
          <cell r="AI1990">
            <v>0</v>
          </cell>
          <cell r="AJ1990">
            <v>0</v>
          </cell>
          <cell r="AL1990" t="e">
            <v>#N/A</v>
          </cell>
          <cell r="AM1990" t="e">
            <v>#N/A</v>
          </cell>
          <cell r="AN1990" t="str">
            <v/>
          </cell>
          <cell r="AO1990" t="str">
            <v>x</v>
          </cell>
        </row>
        <row r="1991">
          <cell r="B1991" t="str">
            <v>SHBSR4IWG90BW,GM,HB,PG,RB,SB</v>
          </cell>
          <cell r="C1991" t="str">
            <v>Barin-SR</v>
          </cell>
          <cell r="D1991" t="str">
            <v>BSR4IWG90--</v>
          </cell>
          <cell r="G1991" t="str">
            <v>SET</v>
          </cell>
          <cell r="J1991" t="str">
            <v>I</v>
          </cell>
          <cell r="K1991">
            <v>0.62</v>
          </cell>
          <cell r="L1991">
            <v>112.57</v>
          </cell>
          <cell r="M1991">
            <v>0.55000000000000004</v>
          </cell>
          <cell r="N1991">
            <v>50.656499999999994</v>
          </cell>
          <cell r="O1991">
            <v>1.6199999999999999E-2</v>
          </cell>
          <cell r="P1991">
            <v>0</v>
          </cell>
          <cell r="Q1991">
            <v>0</v>
          </cell>
          <cell r="R1991">
            <v>50.672699999999992</v>
          </cell>
          <cell r="S1991">
            <v>1</v>
          </cell>
          <cell r="T1991">
            <v>2.64</v>
          </cell>
          <cell r="U1991">
            <v>133.78</v>
          </cell>
          <cell r="V1991">
            <v>2.0000000000003126E-2</v>
          </cell>
          <cell r="X1991">
            <v>133.80000000000001</v>
          </cell>
          <cell r="Y1991">
            <v>0.31141867101508386</v>
          </cell>
          <cell r="Z1991">
            <v>129</v>
          </cell>
          <cell r="AA1991">
            <v>3.6999999999999998E-2</v>
          </cell>
          <cell r="AB1991" t="str">
            <v>YES</v>
          </cell>
          <cell r="AC1991">
            <v>133.80000000000001</v>
          </cell>
          <cell r="AD1991" t="str">
            <v>I</v>
          </cell>
          <cell r="AE1991" t="e">
            <v>#N/A</v>
          </cell>
          <cell r="AF1991" t="e">
            <v>#N/A</v>
          </cell>
          <cell r="AG1991">
            <v>1</v>
          </cell>
          <cell r="AH1991" t="e">
            <v>#N/A</v>
          </cell>
          <cell r="AI1991">
            <v>0</v>
          </cell>
          <cell r="AJ1991">
            <v>0</v>
          </cell>
          <cell r="AL1991" t="e">
            <v>#N/A</v>
          </cell>
          <cell r="AM1991" t="e">
            <v>#N/A</v>
          </cell>
          <cell r="AN1991" t="str">
            <v/>
          </cell>
          <cell r="AO1991" t="str">
            <v>x</v>
          </cell>
        </row>
        <row r="1992">
          <cell r="B1992" t="str">
            <v>SHBSR4IWG135BW,GM,HB,PG,RB,SB</v>
          </cell>
          <cell r="C1992" t="str">
            <v>Barin-SR</v>
          </cell>
          <cell r="D1992" t="str">
            <v>BSR4IWG135--</v>
          </cell>
          <cell r="G1992" t="str">
            <v>SET</v>
          </cell>
          <cell r="J1992" t="str">
            <v>I</v>
          </cell>
          <cell r="K1992">
            <v>0.56000000000000005</v>
          </cell>
          <cell r="L1992">
            <v>112.57</v>
          </cell>
          <cell r="M1992">
            <v>0.55000000000000004</v>
          </cell>
          <cell r="N1992">
            <v>50.656499999999994</v>
          </cell>
          <cell r="O1992">
            <v>1.5600000000000001E-2</v>
          </cell>
          <cell r="P1992">
            <v>0</v>
          </cell>
          <cell r="Q1992">
            <v>0</v>
          </cell>
          <cell r="R1992">
            <v>50.672099999999993</v>
          </cell>
          <cell r="S1992">
            <v>1</v>
          </cell>
          <cell r="T1992">
            <v>2.64</v>
          </cell>
          <cell r="U1992">
            <v>133.77000000000001</v>
          </cell>
          <cell r="V1992">
            <v>3.0000000000001137E-2</v>
          </cell>
          <cell r="X1992">
            <v>133.80000000000001</v>
          </cell>
          <cell r="Y1992">
            <v>0.3114268242967797</v>
          </cell>
          <cell r="Z1992">
            <v>129</v>
          </cell>
          <cell r="AA1992">
            <v>3.6999999999999998E-2</v>
          </cell>
          <cell r="AB1992" t="str">
            <v>YES</v>
          </cell>
          <cell r="AC1992">
            <v>133.80000000000001</v>
          </cell>
          <cell r="AD1992" t="str">
            <v>I</v>
          </cell>
          <cell r="AE1992" t="e">
            <v>#N/A</v>
          </cell>
          <cell r="AF1992" t="e">
            <v>#N/A</v>
          </cell>
          <cell r="AG1992">
            <v>1</v>
          </cell>
          <cell r="AH1992" t="e">
            <v>#N/A</v>
          </cell>
          <cell r="AI1992">
            <v>0</v>
          </cell>
          <cell r="AJ1992">
            <v>0</v>
          </cell>
          <cell r="AL1992" t="e">
            <v>#N/A</v>
          </cell>
          <cell r="AM1992" t="e">
            <v>#N/A</v>
          </cell>
          <cell r="AN1992" t="str">
            <v/>
          </cell>
          <cell r="AO1992" t="str">
            <v>x</v>
          </cell>
        </row>
        <row r="1993">
          <cell r="B1993" t="str">
            <v>SHBSR4ADN60BW,GM,HB,PG,RB,SB</v>
          </cell>
          <cell r="C1993" t="str">
            <v>Barin-SR</v>
          </cell>
          <cell r="D1993" t="str">
            <v>BSR4ADN60--</v>
          </cell>
          <cell r="G1993" t="str">
            <v>SET</v>
          </cell>
          <cell r="J1993" t="str">
            <v>I</v>
          </cell>
          <cell r="K1993">
            <v>0.95</v>
          </cell>
          <cell r="L1993">
            <v>48.17</v>
          </cell>
          <cell r="M1993">
            <v>0.55000000000000004</v>
          </cell>
          <cell r="N1993">
            <v>21.676499999999997</v>
          </cell>
          <cell r="O1993">
            <v>1.95E-2</v>
          </cell>
          <cell r="P1993">
            <v>0</v>
          </cell>
          <cell r="Q1993">
            <v>0</v>
          </cell>
          <cell r="R1993">
            <v>21.695999999999998</v>
          </cell>
          <cell r="S1993">
            <v>1</v>
          </cell>
          <cell r="T1993">
            <v>2.64</v>
          </cell>
          <cell r="U1993">
            <v>57.28</v>
          </cell>
          <cell r="V1993">
            <v>2.0000000000003126E-2</v>
          </cell>
          <cell r="X1993">
            <v>57.3</v>
          </cell>
          <cell r="Y1993">
            <v>0.31156592099000485</v>
          </cell>
          <cell r="Z1993">
            <v>55.25</v>
          </cell>
          <cell r="AA1993">
            <v>3.6999999999999998E-2</v>
          </cell>
          <cell r="AB1993" t="str">
            <v>YES</v>
          </cell>
          <cell r="AC1993">
            <v>57.3</v>
          </cell>
          <cell r="AD1993" t="str">
            <v>I</v>
          </cell>
          <cell r="AE1993" t="e">
            <v>#N/A</v>
          </cell>
          <cell r="AF1993" t="e">
            <v>#N/A</v>
          </cell>
          <cell r="AG1993">
            <v>1</v>
          </cell>
          <cell r="AH1993" t="e">
            <v>#N/A</v>
          </cell>
          <cell r="AI1993">
            <v>0</v>
          </cell>
          <cell r="AJ1993">
            <v>0</v>
          </cell>
          <cell r="AL1993" t="e">
            <v>#N/A</v>
          </cell>
          <cell r="AM1993" t="e">
            <v>#N/A</v>
          </cell>
          <cell r="AN1993" t="str">
            <v/>
          </cell>
          <cell r="AO1993" t="str">
            <v>x</v>
          </cell>
        </row>
        <row r="1994">
          <cell r="B1994" t="str">
            <v>SHTRLDIT6</v>
          </cell>
          <cell r="C1994" t="str">
            <v>Accessories - Ditra Trowel</v>
          </cell>
          <cell r="D1994" t="str">
            <v>TRL-DIT6</v>
          </cell>
          <cell r="G1994" t="str">
            <v>EA</v>
          </cell>
          <cell r="H1994" t="str">
            <v>Stock</v>
          </cell>
          <cell r="J1994" t="str">
            <v>I</v>
          </cell>
          <cell r="K1994">
            <v>0.92</v>
          </cell>
          <cell r="L1994">
            <v>28.8033</v>
          </cell>
          <cell r="M1994">
            <v>0.55000000000000004</v>
          </cell>
          <cell r="N1994">
            <v>12.961484999999998</v>
          </cell>
          <cell r="O1994">
            <v>1.9200000000000002E-2</v>
          </cell>
          <cell r="P1994">
            <v>0</v>
          </cell>
          <cell r="Q1994">
            <v>0</v>
          </cell>
          <cell r="R1994">
            <v>12.980684999999998</v>
          </cell>
          <cell r="S1994">
            <v>1</v>
          </cell>
          <cell r="T1994">
            <v>2.64</v>
          </cell>
          <cell r="U1994">
            <v>34.270000000000003</v>
          </cell>
          <cell r="V1994">
            <v>3.0000000000001137E-2</v>
          </cell>
          <cell r="X1994">
            <v>34.299999999999997</v>
          </cell>
          <cell r="Y1994">
            <v>0.31191704214153199</v>
          </cell>
          <cell r="Z1994">
            <v>33.049999999999997</v>
          </cell>
          <cell r="AA1994">
            <v>3.7999999999999999E-2</v>
          </cell>
          <cell r="AB1994" t="str">
            <v>YES</v>
          </cell>
          <cell r="AC1994">
            <v>34.299999999999997</v>
          </cell>
          <cell r="AD1994" t="str">
            <v>I</v>
          </cell>
          <cell r="AE1994" t="e">
            <v>#N/A</v>
          </cell>
          <cell r="AF1994" t="e">
            <v>#N/A</v>
          </cell>
          <cell r="AG1994">
            <v>1</v>
          </cell>
          <cell r="AH1994" t="e">
            <v>#N/A</v>
          </cell>
          <cell r="AI1994">
            <v>0</v>
          </cell>
          <cell r="AJ1994">
            <v>0</v>
          </cell>
          <cell r="AL1994" t="e">
            <v>#N/A</v>
          </cell>
          <cell r="AM1994" t="e">
            <v>#N/A</v>
          </cell>
          <cell r="AN1994" t="str">
            <v/>
          </cell>
          <cell r="AO1994" t="str">
            <v>x</v>
          </cell>
        </row>
        <row r="1995">
          <cell r="B1995" t="str">
            <v>SHTRLKER6</v>
          </cell>
          <cell r="C1995" t="str">
            <v>Accessories - Kerdi-Trowel</v>
          </cell>
          <cell r="D1995" t="str">
            <v>TRL-KER6</v>
          </cell>
          <cell r="G1995" t="str">
            <v>CTN</v>
          </cell>
          <cell r="J1995" t="str">
            <v>I</v>
          </cell>
          <cell r="K1995">
            <v>5.4</v>
          </cell>
          <cell r="L1995">
            <v>172.82</v>
          </cell>
          <cell r="M1995">
            <v>0.55000000000000004</v>
          </cell>
          <cell r="N1995">
            <v>77.768999999999991</v>
          </cell>
          <cell r="O1995">
            <v>6.4000000000000001E-2</v>
          </cell>
          <cell r="P1995">
            <v>0</v>
          </cell>
          <cell r="Q1995">
            <v>0</v>
          </cell>
          <cell r="R1995">
            <v>77.832999999999984</v>
          </cell>
          <cell r="S1995">
            <v>1</v>
          </cell>
          <cell r="T1995">
            <v>2.64</v>
          </cell>
          <cell r="U1995">
            <v>205.48</v>
          </cell>
          <cell r="V1995">
            <v>2.0000000000003126E-2</v>
          </cell>
          <cell r="X1995">
            <v>205.5</v>
          </cell>
          <cell r="Y1995">
            <v>0.31136474231364758</v>
          </cell>
          <cell r="Z1995">
            <v>198.15</v>
          </cell>
          <cell r="AA1995">
            <v>3.6999999999999998E-2</v>
          </cell>
          <cell r="AB1995" t="str">
            <v>YES</v>
          </cell>
          <cell r="AC1995">
            <v>205.5</v>
          </cell>
          <cell r="AD1995" t="str">
            <v>I</v>
          </cell>
          <cell r="AE1995" t="e">
            <v>#N/A</v>
          </cell>
          <cell r="AF1995" t="e">
            <v>#N/A</v>
          </cell>
          <cell r="AG1995">
            <v>1</v>
          </cell>
          <cell r="AH1995" t="e">
            <v>#N/A</v>
          </cell>
          <cell r="AI1995">
            <v>0</v>
          </cell>
          <cell r="AJ1995">
            <v>0</v>
          </cell>
          <cell r="AL1995" t="e">
            <v>#N/A</v>
          </cell>
          <cell r="AM1995" t="e">
            <v>#N/A</v>
          </cell>
          <cell r="AN1995" t="str">
            <v/>
          </cell>
          <cell r="AO1995" t="str">
            <v>x</v>
          </cell>
        </row>
        <row r="1996">
          <cell r="B1996" t="str">
            <v>SHTSM1151</v>
          </cell>
          <cell r="C1996" t="str">
            <v>Accessories - Procut-TSM</v>
          </cell>
          <cell r="D1996" t="str">
            <v>TSM115/1</v>
          </cell>
          <cell r="G1996" t="str">
            <v>EA</v>
          </cell>
          <cell r="J1996" t="str">
            <v>I</v>
          </cell>
          <cell r="K1996">
            <v>0.45</v>
          </cell>
          <cell r="L1996">
            <v>12.42</v>
          </cell>
          <cell r="M1996">
            <v>0.55000000000000004</v>
          </cell>
          <cell r="N1996">
            <v>5.5889999999999995</v>
          </cell>
          <cell r="O1996">
            <v>1.4500000000000001E-2</v>
          </cell>
          <cell r="P1996">
            <v>0</v>
          </cell>
          <cell r="Q1996">
            <v>0</v>
          </cell>
          <cell r="R1996">
            <v>5.6034999999999995</v>
          </cell>
          <cell r="S1996">
            <v>1</v>
          </cell>
          <cell r="T1996">
            <v>2.64</v>
          </cell>
          <cell r="U1996">
            <v>14.79</v>
          </cell>
          <cell r="V1996">
            <v>1.0000000000005116E-2</v>
          </cell>
          <cell r="X1996">
            <v>14.8</v>
          </cell>
          <cell r="Y1996">
            <v>0.31160933660933671</v>
          </cell>
          <cell r="Z1996">
            <v>13.6</v>
          </cell>
          <cell r="AA1996">
            <v>8.7999999999999995E-2</v>
          </cell>
          <cell r="AB1996" t="str">
            <v>YES</v>
          </cell>
          <cell r="AC1996">
            <v>14.8</v>
          </cell>
          <cell r="AD1996" t="str">
            <v>I</v>
          </cell>
          <cell r="AE1996" t="e">
            <v>#N/A</v>
          </cell>
          <cell r="AF1996" t="e">
            <v>#N/A</v>
          </cell>
          <cell r="AG1996">
            <v>1</v>
          </cell>
          <cell r="AH1996" t="e">
            <v>#N/A</v>
          </cell>
          <cell r="AI1996">
            <v>0</v>
          </cell>
          <cell r="AJ1996">
            <v>0</v>
          </cell>
          <cell r="AL1996" t="e">
            <v>#N/A</v>
          </cell>
          <cell r="AM1996" t="e">
            <v>#N/A</v>
          </cell>
          <cell r="AN1996" t="str">
            <v/>
          </cell>
          <cell r="AO1996" t="str">
            <v>x</v>
          </cell>
        </row>
        <row r="1997">
          <cell r="B1997" t="str">
            <v>SHPSF</v>
          </cell>
          <cell r="C1997" t="str">
            <v>Accessories - Snips</v>
          </cell>
          <cell r="D1997" t="str">
            <v>PSF</v>
          </cell>
          <cell r="G1997" t="str">
            <v>EA</v>
          </cell>
          <cell r="J1997" t="str">
            <v>I</v>
          </cell>
          <cell r="K1997">
            <v>0.75</v>
          </cell>
          <cell r="L1997">
            <v>76.97</v>
          </cell>
          <cell r="M1997">
            <v>0.55000000000000004</v>
          </cell>
          <cell r="N1997">
            <v>34.636499999999998</v>
          </cell>
          <cell r="O1997">
            <v>1.7500000000000002E-2</v>
          </cell>
          <cell r="P1997">
            <v>0</v>
          </cell>
          <cell r="Q1997">
            <v>0</v>
          </cell>
          <cell r="R1997">
            <v>34.653999999999996</v>
          </cell>
          <cell r="S1997">
            <v>1</v>
          </cell>
          <cell r="T1997">
            <v>2.64</v>
          </cell>
          <cell r="U1997">
            <v>91.49</v>
          </cell>
          <cell r="V1997">
            <v>1.0000000000005116E-2</v>
          </cell>
          <cell r="X1997">
            <v>91.5</v>
          </cell>
          <cell r="Y1997">
            <v>0.31139592647789383</v>
          </cell>
          <cell r="Z1997">
            <v>88.25</v>
          </cell>
          <cell r="AA1997">
            <v>3.6999999999999998E-2</v>
          </cell>
          <cell r="AB1997" t="str">
            <v>YES</v>
          </cell>
          <cell r="AC1997">
            <v>91.5</v>
          </cell>
          <cell r="AD1997" t="str">
            <v>I</v>
          </cell>
          <cell r="AE1997" t="e">
            <v>#N/A</v>
          </cell>
          <cell r="AF1997" t="e">
            <v>#N/A</v>
          </cell>
          <cell r="AG1997">
            <v>1</v>
          </cell>
          <cell r="AH1997" t="e">
            <v>#N/A</v>
          </cell>
          <cell r="AI1997">
            <v>0</v>
          </cell>
          <cell r="AJ1997">
            <v>0</v>
          </cell>
          <cell r="AL1997" t="e">
            <v>#N/A</v>
          </cell>
          <cell r="AM1997" t="e">
            <v>#N/A</v>
          </cell>
          <cell r="AN1997" t="str">
            <v/>
          </cell>
          <cell r="AO1997" t="str">
            <v>x</v>
          </cell>
        </row>
        <row r="1998">
          <cell r="B1998" t="str">
            <v>SHPS9045EK</v>
          </cell>
          <cell r="C1998" t="str">
            <v>Accessories - Snips</v>
          </cell>
          <cell r="D1998" t="str">
            <v>PS90/45EK</v>
          </cell>
          <cell r="G1998" t="str">
            <v>EA</v>
          </cell>
          <cell r="J1998" t="str">
            <v>I</v>
          </cell>
          <cell r="K1998">
            <v>7.0000000000000007E-2</v>
          </cell>
          <cell r="L1998">
            <v>23.55</v>
          </cell>
          <cell r="M1998">
            <v>0.55000000000000004</v>
          </cell>
          <cell r="N1998">
            <v>10.5975</v>
          </cell>
          <cell r="O1998">
            <v>1.0700000000000001E-2</v>
          </cell>
          <cell r="P1998">
            <v>0</v>
          </cell>
          <cell r="Q1998">
            <v>0</v>
          </cell>
          <cell r="R1998">
            <v>10.6082</v>
          </cell>
          <cell r="S1998">
            <v>1</v>
          </cell>
          <cell r="T1998">
            <v>2.64</v>
          </cell>
          <cell r="U1998">
            <v>28.01</v>
          </cell>
          <cell r="V1998">
            <v>-0.01</v>
          </cell>
          <cell r="X1998">
            <v>28</v>
          </cell>
          <cell r="Y1998">
            <v>0.31115584415584424</v>
          </cell>
          <cell r="Z1998">
            <v>25.75</v>
          </cell>
          <cell r="AA1998">
            <v>8.6999999999999994E-2</v>
          </cell>
          <cell r="AB1998" t="str">
            <v>YES</v>
          </cell>
          <cell r="AC1998">
            <v>28</v>
          </cell>
          <cell r="AD1998" t="str">
            <v>I</v>
          </cell>
          <cell r="AE1998" t="e">
            <v>#N/A</v>
          </cell>
          <cell r="AF1998" t="e">
            <v>#N/A</v>
          </cell>
          <cell r="AG1998">
            <v>1</v>
          </cell>
          <cell r="AH1998" t="e">
            <v>#N/A</v>
          </cell>
          <cell r="AI1998">
            <v>0</v>
          </cell>
          <cell r="AJ1998">
            <v>0</v>
          </cell>
          <cell r="AL1998" t="e">
            <v>#N/A</v>
          </cell>
          <cell r="AM1998" t="e">
            <v>#N/A</v>
          </cell>
          <cell r="AN1998" t="str">
            <v/>
          </cell>
          <cell r="AO1998" t="str">
            <v>x</v>
          </cell>
        </row>
        <row r="1999">
          <cell r="B1999" t="str">
            <v>SHE45V4A</v>
          </cell>
          <cell r="C1999" t="str">
            <v>Schiene - Special Order</v>
          </cell>
          <cell r="D1999" t="str">
            <v>E45/V4A</v>
          </cell>
          <cell r="E1999" t="str">
            <v>3/16" x 8'</v>
          </cell>
          <cell r="G1999" t="str">
            <v>EA</v>
          </cell>
          <cell r="J1999" t="str">
            <v>I</v>
          </cell>
          <cell r="K1999">
            <v>0</v>
          </cell>
          <cell r="M1999">
            <v>0.55000000000000004</v>
          </cell>
          <cell r="N1999">
            <v>0</v>
          </cell>
          <cell r="O1999">
            <v>0.01</v>
          </cell>
          <cell r="P1999">
            <v>0</v>
          </cell>
          <cell r="Q1999">
            <v>0</v>
          </cell>
          <cell r="R1999">
            <v>0.01</v>
          </cell>
          <cell r="S1999">
            <v>1</v>
          </cell>
          <cell r="T1999">
            <v>2.64</v>
          </cell>
          <cell r="U1999">
            <v>0.03</v>
          </cell>
          <cell r="V1999">
            <v>0.02</v>
          </cell>
          <cell r="X1999">
            <v>0.05</v>
          </cell>
          <cell r="Y1999">
            <v>0.63636363636363635</v>
          </cell>
          <cell r="Z1999">
            <v>0</v>
          </cell>
          <cell r="AA1999" t="e">
            <v>#DIV/0!</v>
          </cell>
          <cell r="AB1999" t="e">
            <v>#DIV/0!</v>
          </cell>
          <cell r="AC1999">
            <v>0.05</v>
          </cell>
          <cell r="AD1999" t="str">
            <v>I</v>
          </cell>
          <cell r="AE1999" t="e">
            <v>#N/A</v>
          </cell>
          <cell r="AF1999" t="e">
            <v>#N/A</v>
          </cell>
          <cell r="AG1999">
            <v>1</v>
          </cell>
          <cell r="AH1999" t="e">
            <v>#N/A</v>
          </cell>
          <cell r="AI1999">
            <v>0</v>
          </cell>
          <cell r="AJ1999">
            <v>0</v>
          </cell>
          <cell r="AL1999" t="e">
            <v>#N/A</v>
          </cell>
          <cell r="AM1999" t="e">
            <v>#N/A</v>
          </cell>
          <cell r="AN1999" t="str">
            <v/>
          </cell>
          <cell r="AO1999" t="str">
            <v>x</v>
          </cell>
        </row>
        <row r="2000">
          <cell r="B2000" t="str">
            <v>SHE60V4A</v>
          </cell>
          <cell r="C2000" t="str">
            <v>Schiene - Special Order</v>
          </cell>
          <cell r="D2000" t="str">
            <v>E60/V4A</v>
          </cell>
          <cell r="E2000" t="str">
            <v>1/4" x 8'</v>
          </cell>
          <cell r="G2000" t="str">
            <v>EA</v>
          </cell>
          <cell r="J2000" t="str">
            <v>I</v>
          </cell>
          <cell r="K2000">
            <v>0</v>
          </cell>
          <cell r="M2000">
            <v>0.55000000000000004</v>
          </cell>
          <cell r="N2000">
            <v>0</v>
          </cell>
          <cell r="O2000">
            <v>0.01</v>
          </cell>
          <cell r="P2000">
            <v>0</v>
          </cell>
          <cell r="Q2000">
            <v>0</v>
          </cell>
          <cell r="R2000">
            <v>0.01</v>
          </cell>
          <cell r="S2000">
            <v>1</v>
          </cell>
          <cell r="T2000">
            <v>2.64</v>
          </cell>
          <cell r="U2000">
            <v>0.03</v>
          </cell>
          <cell r="V2000">
            <v>0.02</v>
          </cell>
          <cell r="X2000">
            <v>0.05</v>
          </cell>
          <cell r="Y2000">
            <v>0.63636363636363635</v>
          </cell>
          <cell r="Z2000">
            <v>0</v>
          </cell>
          <cell r="AA2000" t="e">
            <v>#DIV/0!</v>
          </cell>
          <cell r="AB2000" t="e">
            <v>#DIV/0!</v>
          </cell>
          <cell r="AC2000">
            <v>0.05</v>
          </cell>
          <cell r="AD2000" t="str">
            <v>I</v>
          </cell>
          <cell r="AE2000" t="e">
            <v>#N/A</v>
          </cell>
          <cell r="AF2000" t="e">
            <v>#N/A</v>
          </cell>
          <cell r="AG2000">
            <v>1</v>
          </cell>
          <cell r="AH2000" t="e">
            <v>#N/A</v>
          </cell>
          <cell r="AI2000">
            <v>0</v>
          </cell>
          <cell r="AJ2000">
            <v>0</v>
          </cell>
          <cell r="AL2000" t="e">
            <v>#N/A</v>
          </cell>
          <cell r="AM2000" t="e">
            <v>#N/A</v>
          </cell>
          <cell r="AN2000" t="str">
            <v/>
          </cell>
          <cell r="AO2000" t="str">
            <v>x</v>
          </cell>
        </row>
        <row r="2001">
          <cell r="B2001" t="str">
            <v>SHE80V4A</v>
          </cell>
          <cell r="C2001" t="str">
            <v>Schiene - Special Order</v>
          </cell>
          <cell r="D2001" t="str">
            <v>E80/V4A</v>
          </cell>
          <cell r="E2001" t="str">
            <v>5/16" x 8'</v>
          </cell>
          <cell r="G2001" t="str">
            <v>EA</v>
          </cell>
          <cell r="J2001" t="str">
            <v>I</v>
          </cell>
          <cell r="K2001">
            <v>0</v>
          </cell>
          <cell r="M2001">
            <v>0.55000000000000004</v>
          </cell>
          <cell r="N2001">
            <v>0</v>
          </cell>
          <cell r="O2001">
            <v>0.01</v>
          </cell>
          <cell r="P2001">
            <v>0</v>
          </cell>
          <cell r="Q2001">
            <v>0</v>
          </cell>
          <cell r="R2001">
            <v>0.01</v>
          </cell>
          <cell r="S2001">
            <v>1</v>
          </cell>
          <cell r="T2001">
            <v>2.64</v>
          </cell>
          <cell r="U2001">
            <v>0.03</v>
          </cell>
          <cell r="V2001">
            <v>0.02</v>
          </cell>
          <cell r="X2001">
            <v>0.05</v>
          </cell>
          <cell r="Y2001">
            <v>0.63636363636363635</v>
          </cell>
          <cell r="Z2001">
            <v>0</v>
          </cell>
          <cell r="AA2001" t="e">
            <v>#DIV/0!</v>
          </cell>
          <cell r="AB2001" t="e">
            <v>#DIV/0!</v>
          </cell>
          <cell r="AC2001">
            <v>0.05</v>
          </cell>
          <cell r="AD2001" t="str">
            <v>I</v>
          </cell>
          <cell r="AE2001" t="e">
            <v>#N/A</v>
          </cell>
          <cell r="AF2001" t="e">
            <v>#N/A</v>
          </cell>
          <cell r="AG2001">
            <v>1</v>
          </cell>
          <cell r="AH2001" t="e">
            <v>#N/A</v>
          </cell>
          <cell r="AI2001">
            <v>0</v>
          </cell>
          <cell r="AJ2001">
            <v>0</v>
          </cell>
          <cell r="AL2001" t="e">
            <v>#N/A</v>
          </cell>
          <cell r="AM2001" t="e">
            <v>#N/A</v>
          </cell>
          <cell r="AN2001" t="str">
            <v/>
          </cell>
          <cell r="AO2001" t="str">
            <v>x</v>
          </cell>
        </row>
        <row r="2002">
          <cell r="B2002" t="str">
            <v>SHE100V4A</v>
          </cell>
          <cell r="C2002" t="str">
            <v>Schiene - Special Order</v>
          </cell>
          <cell r="D2002" t="str">
            <v>E100/V4A</v>
          </cell>
          <cell r="E2002" t="str">
            <v>3/8" x 8'</v>
          </cell>
          <cell r="G2002" t="str">
            <v>EA</v>
          </cell>
          <cell r="J2002" t="str">
            <v>I</v>
          </cell>
          <cell r="K2002">
            <v>0</v>
          </cell>
          <cell r="M2002">
            <v>0.55000000000000004</v>
          </cell>
          <cell r="N2002">
            <v>0</v>
          </cell>
          <cell r="O2002">
            <v>0.01</v>
          </cell>
          <cell r="P2002">
            <v>0</v>
          </cell>
          <cell r="Q2002">
            <v>0</v>
          </cell>
          <cell r="R2002">
            <v>0.01</v>
          </cell>
          <cell r="S2002">
            <v>1</v>
          </cell>
          <cell r="T2002">
            <v>2.64</v>
          </cell>
          <cell r="U2002">
            <v>0.03</v>
          </cell>
          <cell r="V2002">
            <v>0.02</v>
          </cell>
          <cell r="X2002">
            <v>0.05</v>
          </cell>
          <cell r="Y2002">
            <v>0.63636363636363635</v>
          </cell>
          <cell r="Z2002">
            <v>0</v>
          </cell>
          <cell r="AA2002" t="e">
            <v>#DIV/0!</v>
          </cell>
          <cell r="AB2002" t="e">
            <v>#DIV/0!</v>
          </cell>
          <cell r="AC2002">
            <v>0.05</v>
          </cell>
          <cell r="AD2002" t="str">
            <v>I</v>
          </cell>
          <cell r="AE2002" t="e">
            <v>#N/A</v>
          </cell>
          <cell r="AF2002" t="e">
            <v>#N/A</v>
          </cell>
          <cell r="AG2002">
            <v>1</v>
          </cell>
          <cell r="AH2002" t="e">
            <v>#N/A</v>
          </cell>
          <cell r="AI2002">
            <v>0</v>
          </cell>
          <cell r="AJ2002">
            <v>0</v>
          </cell>
          <cell r="AL2002" t="e">
            <v>#N/A</v>
          </cell>
          <cell r="AM2002" t="e">
            <v>#N/A</v>
          </cell>
          <cell r="AN2002" t="str">
            <v/>
          </cell>
          <cell r="AO2002" t="str">
            <v>x</v>
          </cell>
        </row>
        <row r="2003">
          <cell r="B2003" t="str">
            <v>SHE125V4A</v>
          </cell>
          <cell r="C2003" t="str">
            <v>Schiene - Special Order</v>
          </cell>
          <cell r="D2003" t="str">
            <v>E125/V4A</v>
          </cell>
          <cell r="E2003" t="str">
            <v>1/2" x 8'</v>
          </cell>
          <cell r="G2003" t="str">
            <v>EA</v>
          </cell>
          <cell r="J2003" t="str">
            <v>I</v>
          </cell>
          <cell r="K2003">
            <v>0</v>
          </cell>
          <cell r="M2003">
            <v>0.55000000000000004</v>
          </cell>
          <cell r="N2003">
            <v>0</v>
          </cell>
          <cell r="O2003">
            <v>0.01</v>
          </cell>
          <cell r="P2003">
            <v>0</v>
          </cell>
          <cell r="Q2003">
            <v>0</v>
          </cell>
          <cell r="R2003">
            <v>0.01</v>
          </cell>
          <cell r="S2003">
            <v>1</v>
          </cell>
          <cell r="T2003">
            <v>2.64</v>
          </cell>
          <cell r="U2003">
            <v>0.03</v>
          </cell>
          <cell r="V2003">
            <v>0.02</v>
          </cell>
          <cell r="X2003">
            <v>0.05</v>
          </cell>
          <cell r="Y2003">
            <v>0.63636363636363635</v>
          </cell>
          <cell r="Z2003">
            <v>0</v>
          </cell>
          <cell r="AA2003" t="e">
            <v>#DIV/0!</v>
          </cell>
          <cell r="AB2003" t="e">
            <v>#DIV/0!</v>
          </cell>
          <cell r="AC2003">
            <v>0.05</v>
          </cell>
          <cell r="AD2003" t="str">
            <v>I</v>
          </cell>
          <cell r="AE2003" t="e">
            <v>#N/A</v>
          </cell>
          <cell r="AF2003" t="e">
            <v>#N/A</v>
          </cell>
          <cell r="AG2003">
            <v>1</v>
          </cell>
          <cell r="AH2003" t="e">
            <v>#N/A</v>
          </cell>
          <cell r="AI2003">
            <v>0</v>
          </cell>
          <cell r="AJ2003">
            <v>0</v>
          </cell>
          <cell r="AL2003" t="e">
            <v>#N/A</v>
          </cell>
          <cell r="AM2003" t="e">
            <v>#N/A</v>
          </cell>
          <cell r="AN2003" t="str">
            <v/>
          </cell>
          <cell r="AO2003" t="str">
            <v>x</v>
          </cell>
        </row>
        <row r="2004">
          <cell r="B2004" t="str">
            <v>SHE150V4A</v>
          </cell>
          <cell r="C2004" t="str">
            <v>Schiene - Special Order</v>
          </cell>
          <cell r="D2004" t="str">
            <v>E150/V4A</v>
          </cell>
          <cell r="E2004" t="str">
            <v>9/16" x 8'</v>
          </cell>
          <cell r="G2004" t="str">
            <v>EA</v>
          </cell>
          <cell r="J2004" t="str">
            <v>I</v>
          </cell>
          <cell r="K2004">
            <v>0</v>
          </cell>
          <cell r="M2004">
            <v>0.55000000000000004</v>
          </cell>
          <cell r="N2004">
            <v>0</v>
          </cell>
          <cell r="O2004">
            <v>0.01</v>
          </cell>
          <cell r="P2004">
            <v>0</v>
          </cell>
          <cell r="Q2004">
            <v>0</v>
          </cell>
          <cell r="R2004">
            <v>0.01</v>
          </cell>
          <cell r="S2004">
            <v>1</v>
          </cell>
          <cell r="T2004">
            <v>2.64</v>
          </cell>
          <cell r="U2004">
            <v>0.03</v>
          </cell>
          <cell r="V2004">
            <v>0.02</v>
          </cell>
          <cell r="X2004">
            <v>0.05</v>
          </cell>
          <cell r="Y2004">
            <v>0.63636363636363635</v>
          </cell>
          <cell r="Z2004">
            <v>0</v>
          </cell>
          <cell r="AA2004" t="e">
            <v>#DIV/0!</v>
          </cell>
          <cell r="AB2004" t="e">
            <v>#DIV/0!</v>
          </cell>
          <cell r="AC2004">
            <v>0.05</v>
          </cell>
          <cell r="AD2004" t="str">
            <v>I</v>
          </cell>
          <cell r="AE2004" t="e">
            <v>#N/A</v>
          </cell>
          <cell r="AF2004" t="e">
            <v>#N/A</v>
          </cell>
          <cell r="AG2004">
            <v>1</v>
          </cell>
          <cell r="AH2004" t="e">
            <v>#N/A</v>
          </cell>
          <cell r="AI2004">
            <v>0</v>
          </cell>
          <cell r="AJ2004">
            <v>0</v>
          </cell>
          <cell r="AL2004" t="e">
            <v>#N/A</v>
          </cell>
          <cell r="AM2004" t="e">
            <v>#N/A</v>
          </cell>
          <cell r="AN2004" t="str">
            <v/>
          </cell>
          <cell r="AO2004" t="str">
            <v>x</v>
          </cell>
        </row>
        <row r="2005">
          <cell r="B2005" t="str">
            <v>SHE175V4A</v>
          </cell>
          <cell r="C2005" t="str">
            <v>Schiene - Special Order</v>
          </cell>
          <cell r="D2005" t="str">
            <v>E175/V4A</v>
          </cell>
          <cell r="E2005" t="str">
            <v>11/16" x 8'</v>
          </cell>
          <cell r="G2005" t="str">
            <v>EA</v>
          </cell>
          <cell r="J2005" t="str">
            <v>I</v>
          </cell>
          <cell r="K2005">
            <v>0</v>
          </cell>
          <cell r="M2005">
            <v>0.55000000000000004</v>
          </cell>
          <cell r="N2005">
            <v>0</v>
          </cell>
          <cell r="O2005">
            <v>0.01</v>
          </cell>
          <cell r="P2005">
            <v>0</v>
          </cell>
          <cell r="Q2005">
            <v>0</v>
          </cell>
          <cell r="R2005">
            <v>0.01</v>
          </cell>
          <cell r="S2005">
            <v>1</v>
          </cell>
          <cell r="T2005">
            <v>2.64</v>
          </cell>
          <cell r="U2005">
            <v>0.03</v>
          </cell>
          <cell r="V2005">
            <v>0.02</v>
          </cell>
          <cell r="X2005">
            <v>0.05</v>
          </cell>
          <cell r="Y2005">
            <v>0.63636363636363635</v>
          </cell>
          <cell r="Z2005">
            <v>0</v>
          </cell>
          <cell r="AA2005" t="e">
            <v>#DIV/0!</v>
          </cell>
          <cell r="AB2005" t="e">
            <v>#DIV/0!</v>
          </cell>
          <cell r="AC2005">
            <v>0.05</v>
          </cell>
          <cell r="AD2005" t="str">
            <v>I</v>
          </cell>
          <cell r="AE2005" t="e">
            <v>#N/A</v>
          </cell>
          <cell r="AF2005" t="e">
            <v>#N/A</v>
          </cell>
          <cell r="AG2005">
            <v>1</v>
          </cell>
          <cell r="AH2005" t="e">
            <v>#N/A</v>
          </cell>
          <cell r="AI2005">
            <v>0</v>
          </cell>
          <cell r="AJ2005">
            <v>0</v>
          </cell>
          <cell r="AL2005" t="e">
            <v>#N/A</v>
          </cell>
          <cell r="AM2005" t="e">
            <v>#N/A</v>
          </cell>
          <cell r="AN2005" t="str">
            <v/>
          </cell>
          <cell r="AO2005" t="str">
            <v>x</v>
          </cell>
        </row>
        <row r="2006">
          <cell r="B2006" t="str">
            <v>SHE200V4A</v>
          </cell>
          <cell r="C2006" t="str">
            <v>Schiene - Special Order</v>
          </cell>
          <cell r="D2006" t="str">
            <v>E200/V4A</v>
          </cell>
          <cell r="E2006" t="str">
            <v>3/4" x 8'</v>
          </cell>
          <cell r="G2006" t="str">
            <v>EA</v>
          </cell>
          <cell r="J2006" t="str">
            <v>I</v>
          </cell>
          <cell r="K2006">
            <v>0</v>
          </cell>
          <cell r="M2006">
            <v>0.55000000000000004</v>
          </cell>
          <cell r="N2006">
            <v>0</v>
          </cell>
          <cell r="O2006">
            <v>0.01</v>
          </cell>
          <cell r="P2006">
            <v>0</v>
          </cell>
          <cell r="Q2006">
            <v>0</v>
          </cell>
          <cell r="R2006">
            <v>0.01</v>
          </cell>
          <cell r="S2006">
            <v>1</v>
          </cell>
          <cell r="T2006">
            <v>2.64</v>
          </cell>
          <cell r="U2006">
            <v>0.03</v>
          </cell>
          <cell r="V2006">
            <v>0.02</v>
          </cell>
          <cell r="X2006">
            <v>0.05</v>
          </cell>
          <cell r="Y2006">
            <v>0.63636363636363635</v>
          </cell>
          <cell r="Z2006">
            <v>0</v>
          </cell>
          <cell r="AA2006" t="e">
            <v>#DIV/0!</v>
          </cell>
          <cell r="AB2006" t="e">
            <v>#DIV/0!</v>
          </cell>
          <cell r="AC2006">
            <v>0.05</v>
          </cell>
          <cell r="AD2006" t="str">
            <v>I</v>
          </cell>
          <cell r="AE2006" t="e">
            <v>#N/A</v>
          </cell>
          <cell r="AF2006" t="e">
            <v>#N/A</v>
          </cell>
          <cell r="AG2006">
            <v>1</v>
          </cell>
          <cell r="AH2006" t="e">
            <v>#N/A</v>
          </cell>
          <cell r="AI2006">
            <v>0</v>
          </cell>
          <cell r="AJ2006">
            <v>0</v>
          </cell>
          <cell r="AL2006" t="e">
            <v>#N/A</v>
          </cell>
          <cell r="AM2006" t="e">
            <v>#N/A</v>
          </cell>
          <cell r="AN2006" t="str">
            <v/>
          </cell>
          <cell r="AO2006" t="str">
            <v>x</v>
          </cell>
        </row>
        <row r="2007">
          <cell r="B2007" t="str">
            <v>SHE225V4A</v>
          </cell>
          <cell r="C2007" t="str">
            <v>Schiene - Special Order</v>
          </cell>
          <cell r="D2007" t="str">
            <v>E225/V4A</v>
          </cell>
          <cell r="E2007" t="str">
            <v>7/8" x 8'</v>
          </cell>
          <cell r="G2007" t="str">
            <v>EA</v>
          </cell>
          <cell r="J2007" t="str">
            <v>I</v>
          </cell>
          <cell r="K2007">
            <v>0</v>
          </cell>
          <cell r="M2007">
            <v>0.55000000000000004</v>
          </cell>
          <cell r="N2007">
            <v>0</v>
          </cell>
          <cell r="O2007">
            <v>0.01</v>
          </cell>
          <cell r="P2007">
            <v>0</v>
          </cell>
          <cell r="Q2007">
            <v>0</v>
          </cell>
          <cell r="R2007">
            <v>0.01</v>
          </cell>
          <cell r="S2007">
            <v>1</v>
          </cell>
          <cell r="T2007">
            <v>2.64</v>
          </cell>
          <cell r="U2007">
            <v>0.03</v>
          </cell>
          <cell r="V2007">
            <v>0.02</v>
          </cell>
          <cell r="X2007">
            <v>0.05</v>
          </cell>
          <cell r="Y2007">
            <v>0.63636363636363635</v>
          </cell>
          <cell r="Z2007">
            <v>0</v>
          </cell>
          <cell r="AA2007" t="e">
            <v>#DIV/0!</v>
          </cell>
          <cell r="AB2007" t="e">
            <v>#DIV/0!</v>
          </cell>
          <cell r="AC2007">
            <v>0.05</v>
          </cell>
          <cell r="AD2007" t="str">
            <v>I</v>
          </cell>
          <cell r="AE2007" t="e">
            <v>#N/A</v>
          </cell>
          <cell r="AF2007" t="e">
            <v>#N/A</v>
          </cell>
          <cell r="AG2007">
            <v>1</v>
          </cell>
          <cell r="AH2007" t="e">
            <v>#N/A</v>
          </cell>
          <cell r="AI2007">
            <v>0</v>
          </cell>
          <cell r="AJ2007">
            <v>0</v>
          </cell>
          <cell r="AL2007" t="e">
            <v>#N/A</v>
          </cell>
          <cell r="AM2007" t="e">
            <v>#N/A</v>
          </cell>
          <cell r="AN2007" t="str">
            <v/>
          </cell>
          <cell r="AO2007" t="str">
            <v>x</v>
          </cell>
        </row>
        <row r="2008">
          <cell r="B2008" t="str">
            <v>SHE250V4A</v>
          </cell>
          <cell r="C2008" t="str">
            <v>Schiene - Special Order</v>
          </cell>
          <cell r="D2008" t="str">
            <v>E250/V4A</v>
          </cell>
          <cell r="E2008" t="str">
            <v>1" x 8'</v>
          </cell>
          <cell r="G2008" t="str">
            <v>EA</v>
          </cell>
          <cell r="J2008" t="str">
            <v>I</v>
          </cell>
          <cell r="K2008">
            <v>0</v>
          </cell>
          <cell r="M2008">
            <v>0.55000000000000004</v>
          </cell>
          <cell r="N2008">
            <v>0</v>
          </cell>
          <cell r="O2008">
            <v>0.01</v>
          </cell>
          <cell r="P2008">
            <v>0</v>
          </cell>
          <cell r="Q2008">
            <v>0</v>
          </cell>
          <cell r="R2008">
            <v>0.01</v>
          </cell>
          <cell r="S2008">
            <v>1</v>
          </cell>
          <cell r="T2008">
            <v>2.64</v>
          </cell>
          <cell r="U2008">
            <v>0.03</v>
          </cell>
          <cell r="V2008">
            <v>0.02</v>
          </cell>
          <cell r="X2008">
            <v>0.05</v>
          </cell>
          <cell r="Y2008">
            <v>0.63636363636363635</v>
          </cell>
          <cell r="Z2008">
            <v>0</v>
          </cell>
          <cell r="AA2008" t="e">
            <v>#DIV/0!</v>
          </cell>
          <cell r="AB2008" t="e">
            <v>#DIV/0!</v>
          </cell>
          <cell r="AC2008">
            <v>0.05</v>
          </cell>
          <cell r="AD2008" t="str">
            <v>I</v>
          </cell>
          <cell r="AE2008" t="e">
            <v>#N/A</v>
          </cell>
          <cell r="AF2008" t="e">
            <v>#N/A</v>
          </cell>
          <cell r="AG2008">
            <v>1</v>
          </cell>
          <cell r="AH2008" t="e">
            <v>#N/A</v>
          </cell>
          <cell r="AI2008">
            <v>0</v>
          </cell>
          <cell r="AJ2008">
            <v>0</v>
          </cell>
          <cell r="AL2008" t="e">
            <v>#N/A</v>
          </cell>
          <cell r="AM2008" t="e">
            <v>#N/A</v>
          </cell>
          <cell r="AN2008" t="str">
            <v/>
          </cell>
          <cell r="AO2008" t="str">
            <v>x</v>
          </cell>
        </row>
        <row r="2009">
          <cell r="B2009" t="str">
            <v>SHE300V4A</v>
          </cell>
          <cell r="C2009" t="str">
            <v>Schiene - Special Order</v>
          </cell>
          <cell r="D2009" t="str">
            <v>E300/V4A</v>
          </cell>
          <cell r="E2009" t="str">
            <v>1-3/16" x 8'</v>
          </cell>
          <cell r="G2009" t="str">
            <v>EA</v>
          </cell>
          <cell r="J2009" t="str">
            <v>I</v>
          </cell>
          <cell r="K2009">
            <v>0</v>
          </cell>
          <cell r="M2009">
            <v>0.55000000000000004</v>
          </cell>
          <cell r="N2009">
            <v>0</v>
          </cell>
          <cell r="O2009">
            <v>0.01</v>
          </cell>
          <cell r="P2009">
            <v>0</v>
          </cell>
          <cell r="Q2009">
            <v>0</v>
          </cell>
          <cell r="R2009">
            <v>0.01</v>
          </cell>
          <cell r="S2009">
            <v>1</v>
          </cell>
          <cell r="T2009">
            <v>2.64</v>
          </cell>
          <cell r="U2009">
            <v>0.03</v>
          </cell>
          <cell r="V2009">
            <v>0.02</v>
          </cell>
          <cell r="X2009">
            <v>0.05</v>
          </cell>
          <cell r="Y2009">
            <v>0.63636363636363635</v>
          </cell>
          <cell r="Z2009">
            <v>0</v>
          </cell>
          <cell r="AA2009" t="e">
            <v>#DIV/0!</v>
          </cell>
          <cell r="AB2009" t="e">
            <v>#DIV/0!</v>
          </cell>
          <cell r="AC2009">
            <v>0.05</v>
          </cell>
          <cell r="AD2009" t="str">
            <v>I</v>
          </cell>
          <cell r="AE2009" t="e">
            <v>#N/A</v>
          </cell>
          <cell r="AF2009" t="e">
            <v>#N/A</v>
          </cell>
          <cell r="AG2009">
            <v>1</v>
          </cell>
          <cell r="AH2009" t="e">
            <v>#N/A</v>
          </cell>
          <cell r="AI2009">
            <v>0</v>
          </cell>
          <cell r="AJ2009">
            <v>0</v>
          </cell>
          <cell r="AL2009" t="e">
            <v>#N/A</v>
          </cell>
          <cell r="AM2009" t="e">
            <v>#N/A</v>
          </cell>
          <cell r="AN2009" t="str">
            <v/>
          </cell>
          <cell r="AO2009" t="str">
            <v>x</v>
          </cell>
        </row>
        <row r="2011">
          <cell r="B2011" t="str">
            <v>x</v>
          </cell>
          <cell r="C2011" t="str">
            <v>x</v>
          </cell>
          <cell r="D2011" t="str">
            <v>x</v>
          </cell>
          <cell r="E2011" t="str">
            <v>x</v>
          </cell>
          <cell r="F2011" t="str">
            <v>x</v>
          </cell>
          <cell r="K2011" t="str">
            <v>x</v>
          </cell>
          <cell r="L2011" t="str">
            <v>x</v>
          </cell>
          <cell r="M2011" t="str">
            <v>x</v>
          </cell>
          <cell r="N2011" t="str">
            <v>x</v>
          </cell>
          <cell r="O2011" t="str">
            <v>x</v>
          </cell>
          <cell r="P2011" t="str">
            <v>x</v>
          </cell>
          <cell r="Q2011" t="str">
            <v>x</v>
          </cell>
          <cell r="R2011" t="str">
            <v>x</v>
          </cell>
          <cell r="S2011" t="str">
            <v>x</v>
          </cell>
          <cell r="U2011" t="str">
            <v>x</v>
          </cell>
          <cell r="Y2011" t="str">
            <v>x</v>
          </cell>
          <cell r="Z2011" t="str">
            <v>x</v>
          </cell>
          <cell r="AB2011" t="str">
            <v>x</v>
          </cell>
          <cell r="AD2011" t="str">
            <v>x</v>
          </cell>
          <cell r="AE2011" t="str">
            <v>x</v>
          </cell>
          <cell r="AF2011" t="str">
            <v>x</v>
          </cell>
          <cell r="AG2011" t="str">
            <v>x</v>
          </cell>
          <cell r="AH2011" t="str">
            <v>x</v>
          </cell>
          <cell r="AI2011" t="str">
            <v>x</v>
          </cell>
          <cell r="AL2011" t="str">
            <v>x</v>
          </cell>
          <cell r="AN2011" t="str">
            <v>x</v>
          </cell>
          <cell r="AO2011" t="str">
            <v>x</v>
          </cell>
        </row>
      </sheetData>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laticrete.com/en/our-products" TargetMode="External"/><Relationship Id="rId2" Type="http://schemas.openxmlformats.org/officeDocument/2006/relationships/hyperlink" Target="http://www.laticret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1"/>
  <sheetViews>
    <sheetView topLeftCell="A12" workbookViewId="0">
      <selection activeCell="H56" sqref="H56"/>
    </sheetView>
  </sheetViews>
  <sheetFormatPr defaultRowHeight="12.75" x14ac:dyDescent="0.2"/>
  <cols>
    <col min="1" max="1" width="18.85546875" customWidth="1"/>
    <col min="2" max="8" width="9.42578125" customWidth="1"/>
  </cols>
  <sheetData>
    <row r="1" spans="1:13" ht="23.25" x14ac:dyDescent="0.35">
      <c r="A1" s="6" t="s">
        <v>158</v>
      </c>
      <c r="B1" s="104" t="s">
        <v>194</v>
      </c>
    </row>
    <row r="2" spans="1:13" x14ac:dyDescent="0.2">
      <c r="A2" s="6" t="s">
        <v>192</v>
      </c>
      <c r="B2" s="102" t="s">
        <v>195</v>
      </c>
      <c r="D2" s="201"/>
      <c r="E2" s="185"/>
    </row>
    <row r="3" spans="1:13" x14ac:dyDescent="0.2">
      <c r="A3" s="6" t="s">
        <v>175</v>
      </c>
      <c r="B3" s="102" t="s">
        <v>344</v>
      </c>
      <c r="D3" s="201"/>
      <c r="E3" s="185"/>
    </row>
    <row r="4" spans="1:13" x14ac:dyDescent="0.2">
      <c r="A4" s="6" t="s">
        <v>132</v>
      </c>
      <c r="B4" s="103" t="s">
        <v>1706</v>
      </c>
      <c r="C4" s="103"/>
      <c r="D4" s="2"/>
      <c r="E4" s="168"/>
      <c r="F4" s="168"/>
      <c r="G4" s="168"/>
    </row>
    <row r="6" spans="1:13" x14ac:dyDescent="0.2">
      <c r="A6" s="85"/>
      <c r="B6" s="85"/>
      <c r="C6" s="85"/>
      <c r="D6" s="85"/>
      <c r="E6" s="85"/>
      <c r="F6" s="85"/>
      <c r="G6" s="85"/>
      <c r="H6" s="85"/>
    </row>
    <row r="8" spans="1:13" x14ac:dyDescent="0.2">
      <c r="A8" s="48" t="s">
        <v>146</v>
      </c>
      <c r="B8" s="49"/>
      <c r="C8" s="261"/>
      <c r="D8" s="261"/>
      <c r="E8" s="261"/>
      <c r="F8" s="261"/>
      <c r="G8" s="261"/>
      <c r="H8" s="262"/>
    </row>
    <row r="9" spans="1:13" x14ac:dyDescent="0.2">
      <c r="A9" s="2"/>
      <c r="B9" s="2"/>
      <c r="C9" s="2"/>
      <c r="D9" s="2"/>
      <c r="E9" s="2"/>
      <c r="F9" s="2"/>
      <c r="G9" s="2"/>
      <c r="H9" s="2"/>
      <c r="I9" s="2"/>
      <c r="J9" s="2"/>
      <c r="K9" s="2"/>
      <c r="L9" s="2"/>
      <c r="M9" s="2"/>
    </row>
    <row r="10" spans="1:13" x14ac:dyDescent="0.2">
      <c r="A10" s="2"/>
      <c r="B10" s="2" t="s">
        <v>135</v>
      </c>
      <c r="C10" s="2"/>
      <c r="D10" s="2"/>
      <c r="F10" s="2"/>
      <c r="G10" s="2"/>
      <c r="H10" s="2"/>
      <c r="I10" s="2"/>
      <c r="J10" s="2"/>
      <c r="K10" s="2"/>
      <c r="L10" s="2"/>
      <c r="M10" s="2"/>
    </row>
    <row r="11" spans="1:13" x14ac:dyDescent="0.2">
      <c r="A11" s="2"/>
      <c r="B11" s="2" t="s">
        <v>136</v>
      </c>
      <c r="C11" s="2"/>
      <c r="D11" s="2"/>
      <c r="F11" s="2"/>
      <c r="G11" s="2"/>
      <c r="H11" s="2"/>
      <c r="I11" s="2"/>
      <c r="J11" s="2"/>
      <c r="K11" s="2"/>
      <c r="L11" s="2"/>
      <c r="M11" s="2"/>
    </row>
    <row r="12" spans="1:13" x14ac:dyDescent="0.2">
      <c r="A12" s="2"/>
      <c r="B12" s="2"/>
      <c r="C12" s="2"/>
      <c r="D12" s="2"/>
      <c r="F12" s="2"/>
      <c r="G12" s="2"/>
      <c r="H12" s="2"/>
      <c r="I12" s="2"/>
      <c r="J12" s="2"/>
      <c r="K12" s="2"/>
      <c r="L12" s="2"/>
      <c r="M12" s="2"/>
    </row>
    <row r="13" spans="1:13" x14ac:dyDescent="0.2">
      <c r="A13" s="2"/>
      <c r="B13" s="2"/>
      <c r="C13" s="2"/>
      <c r="D13" s="2"/>
      <c r="F13" s="2"/>
      <c r="G13" s="2"/>
      <c r="H13" s="2"/>
      <c r="I13" s="2"/>
      <c r="J13" s="2"/>
      <c r="K13" s="2"/>
      <c r="L13" s="2"/>
      <c r="M13" s="2"/>
    </row>
    <row r="14" spans="1:13" x14ac:dyDescent="0.2">
      <c r="A14" s="2"/>
      <c r="B14" s="2" t="s">
        <v>137</v>
      </c>
      <c r="C14" s="2"/>
      <c r="D14" s="2"/>
      <c r="F14" s="2"/>
      <c r="G14" s="2"/>
      <c r="H14" s="2"/>
      <c r="I14" s="2"/>
      <c r="J14" s="2"/>
      <c r="K14" s="2"/>
      <c r="L14" s="2"/>
      <c r="M14" s="2"/>
    </row>
    <row r="15" spans="1:13" x14ac:dyDescent="0.2">
      <c r="A15" s="2"/>
      <c r="B15" s="2" t="s">
        <v>136</v>
      </c>
      <c r="C15" s="2"/>
      <c r="D15" s="2"/>
      <c r="F15" s="2"/>
      <c r="G15" s="2"/>
      <c r="H15" s="2"/>
      <c r="I15" s="2"/>
      <c r="J15" s="2"/>
      <c r="K15" s="2"/>
      <c r="L15" s="2"/>
      <c r="M15" s="2"/>
    </row>
    <row r="16" spans="1:13" x14ac:dyDescent="0.2">
      <c r="A16" s="2"/>
      <c r="B16" s="2"/>
      <c r="C16" s="2"/>
      <c r="D16" s="2"/>
      <c r="E16" s="2"/>
      <c r="F16" s="2"/>
      <c r="G16" s="2"/>
      <c r="H16" s="2"/>
      <c r="I16" s="2"/>
      <c r="J16" s="2"/>
      <c r="K16" s="2"/>
      <c r="L16" s="2"/>
      <c r="M16" s="2"/>
    </row>
    <row r="17" spans="1:13" x14ac:dyDescent="0.2">
      <c r="A17" s="2"/>
      <c r="B17" s="2"/>
      <c r="C17" s="2"/>
      <c r="D17" s="2"/>
      <c r="E17" s="2"/>
      <c r="F17" s="2"/>
      <c r="G17" s="2"/>
      <c r="H17" s="2"/>
      <c r="I17" s="2"/>
      <c r="J17" s="2"/>
      <c r="K17" s="2"/>
      <c r="L17" s="2"/>
      <c r="M17" s="2"/>
    </row>
    <row r="18" spans="1:13" x14ac:dyDescent="0.2">
      <c r="B18" s="2" t="s">
        <v>138</v>
      </c>
      <c r="C18" s="2"/>
      <c r="D18" s="2"/>
      <c r="E18" s="2"/>
      <c r="F18" s="2"/>
      <c r="G18" s="2"/>
      <c r="H18" s="2"/>
      <c r="I18" s="2"/>
      <c r="J18" s="2"/>
      <c r="K18" s="2"/>
      <c r="L18" s="2"/>
      <c r="M18" s="2"/>
    </row>
    <row r="19" spans="1:13" ht="6" customHeight="1" x14ac:dyDescent="0.2">
      <c r="B19" s="2"/>
      <c r="C19" s="2"/>
      <c r="D19" s="2"/>
      <c r="E19" s="2"/>
      <c r="F19" s="2"/>
      <c r="G19" s="2"/>
      <c r="H19" s="2"/>
      <c r="I19" s="2"/>
      <c r="J19" s="2"/>
      <c r="K19" s="2"/>
      <c r="L19" s="2"/>
      <c r="M19" s="2"/>
    </row>
    <row r="20" spans="1:13" x14ac:dyDescent="0.2">
      <c r="B20" s="46" t="s">
        <v>139</v>
      </c>
      <c r="C20" s="46"/>
      <c r="D20" s="2"/>
      <c r="E20" s="2"/>
      <c r="F20" s="2"/>
      <c r="G20" s="2"/>
      <c r="H20" s="2"/>
      <c r="I20" s="2"/>
      <c r="J20" s="2"/>
      <c r="K20" s="2"/>
      <c r="L20" s="2"/>
      <c r="M20" s="2"/>
    </row>
    <row r="21" spans="1:13" x14ac:dyDescent="0.2">
      <c r="B21" s="47" t="s">
        <v>122</v>
      </c>
      <c r="C21" s="47" t="s">
        <v>140</v>
      </c>
      <c r="D21" s="2"/>
      <c r="E21" s="2"/>
      <c r="F21" s="2"/>
      <c r="G21" s="2"/>
      <c r="H21" s="2"/>
      <c r="I21" s="2"/>
      <c r="J21" s="2"/>
      <c r="K21" s="2"/>
      <c r="L21" s="2"/>
      <c r="M21" s="2"/>
    </row>
    <row r="22" spans="1:13" x14ac:dyDescent="0.2">
      <c r="B22" s="45" t="str">
        <f>+B3</f>
        <v>I</v>
      </c>
      <c r="C22" s="61"/>
      <c r="D22" s="2"/>
      <c r="E22" s="2"/>
      <c r="F22" s="2"/>
      <c r="G22" s="2"/>
      <c r="H22" s="2"/>
      <c r="I22" s="2"/>
      <c r="J22" s="2"/>
      <c r="K22" s="2"/>
      <c r="L22" s="2"/>
      <c r="M22" s="2"/>
    </row>
    <row r="23" spans="1:13" x14ac:dyDescent="0.2">
      <c r="B23" s="5"/>
      <c r="C23" s="105"/>
      <c r="D23" s="2"/>
      <c r="E23" s="2"/>
      <c r="F23" s="2"/>
      <c r="G23" s="2"/>
      <c r="H23" s="2"/>
      <c r="I23" s="2"/>
      <c r="J23" s="2"/>
      <c r="K23" s="2"/>
      <c r="L23" s="2"/>
      <c r="M23" s="2"/>
    </row>
    <row r="24" spans="1:13" x14ac:dyDescent="0.2">
      <c r="A24" s="2"/>
      <c r="B24" s="2" t="s">
        <v>141</v>
      </c>
      <c r="C24" s="2"/>
      <c r="D24" s="2"/>
      <c r="F24" s="2"/>
      <c r="G24" s="2"/>
      <c r="H24" s="2"/>
      <c r="I24" s="2"/>
      <c r="J24" s="2"/>
      <c r="K24" s="2"/>
      <c r="L24" s="2"/>
      <c r="M24" s="2"/>
    </row>
    <row r="25" spans="1:13" x14ac:dyDescent="0.2">
      <c r="A25" s="2"/>
      <c r="B25" s="2" t="s">
        <v>136</v>
      </c>
      <c r="C25" s="2"/>
      <c r="D25" s="2"/>
      <c r="F25" s="2"/>
      <c r="G25" s="2"/>
      <c r="H25" s="2"/>
      <c r="I25" s="2"/>
      <c r="J25" s="2"/>
      <c r="K25" s="2"/>
      <c r="L25" s="2"/>
      <c r="M25" s="2"/>
    </row>
    <row r="26" spans="1:13" x14ac:dyDescent="0.2">
      <c r="A26" s="2"/>
      <c r="B26" s="2"/>
      <c r="C26" s="2"/>
      <c r="D26" s="2"/>
      <c r="E26" s="2"/>
      <c r="F26" s="2"/>
      <c r="G26" s="2"/>
      <c r="H26" s="2"/>
      <c r="I26" s="2"/>
      <c r="J26" s="2"/>
      <c r="K26" s="2"/>
      <c r="L26" s="2"/>
      <c r="M26" s="2"/>
    </row>
    <row r="27" spans="1:13" x14ac:dyDescent="0.2">
      <c r="A27" s="2"/>
      <c r="B27" s="2"/>
      <c r="C27" s="2"/>
      <c r="D27" s="2"/>
      <c r="E27" s="2"/>
      <c r="F27" s="2"/>
      <c r="G27" s="2"/>
      <c r="H27" s="2"/>
      <c r="I27" s="2"/>
      <c r="J27" s="2"/>
      <c r="K27" s="2"/>
      <c r="L27" s="2"/>
      <c r="M27" s="2"/>
    </row>
    <row r="28" spans="1:13" x14ac:dyDescent="0.2">
      <c r="A28" s="78" t="s">
        <v>166</v>
      </c>
      <c r="B28" s="2" t="s">
        <v>142</v>
      </c>
      <c r="C28" s="2"/>
      <c r="D28" s="2"/>
      <c r="E28" s="2"/>
      <c r="F28" s="2"/>
      <c r="G28" s="2"/>
      <c r="H28" s="2"/>
      <c r="I28" s="2"/>
      <c r="J28" s="2"/>
      <c r="K28" s="2"/>
      <c r="L28" s="2"/>
      <c r="M28" s="2"/>
    </row>
    <row r="29" spans="1:13" x14ac:dyDescent="0.2">
      <c r="A29" s="78"/>
      <c r="B29" s="2" t="s">
        <v>114</v>
      </c>
      <c r="C29" s="2"/>
      <c r="D29" s="2"/>
      <c r="E29" s="2"/>
      <c r="F29" s="2"/>
      <c r="G29" s="2"/>
      <c r="H29" s="2"/>
      <c r="I29" s="2"/>
      <c r="J29" s="2"/>
      <c r="K29" s="2"/>
      <c r="L29" s="2"/>
      <c r="M29" s="2"/>
    </row>
    <row r="30" spans="1:13" x14ac:dyDescent="0.2">
      <c r="A30" s="78"/>
      <c r="B30" s="2"/>
      <c r="C30" s="2"/>
      <c r="D30" s="2"/>
      <c r="E30" s="2"/>
      <c r="F30" s="2"/>
      <c r="G30" s="2"/>
      <c r="H30" s="2"/>
      <c r="I30" s="2"/>
      <c r="J30" s="2"/>
      <c r="K30" s="2"/>
      <c r="L30" s="2"/>
      <c r="M30" s="2"/>
    </row>
    <row r="31" spans="1:13" x14ac:dyDescent="0.2">
      <c r="A31" s="78" t="s">
        <v>167</v>
      </c>
      <c r="B31" s="2" t="s">
        <v>168</v>
      </c>
      <c r="C31" s="2"/>
      <c r="D31" s="2"/>
      <c r="E31" s="2"/>
      <c r="F31" s="2"/>
      <c r="G31" s="2"/>
      <c r="H31" s="2"/>
      <c r="I31" s="2"/>
      <c r="J31" s="2"/>
      <c r="K31" s="2"/>
      <c r="L31" s="2"/>
      <c r="M31" s="2"/>
    </row>
    <row r="32" spans="1:13" x14ac:dyDescent="0.2">
      <c r="A32" s="78"/>
      <c r="B32" s="2" t="s">
        <v>185</v>
      </c>
      <c r="C32" s="2"/>
      <c r="D32" s="2"/>
      <c r="E32" s="2"/>
      <c r="F32" s="2"/>
      <c r="G32" s="2"/>
      <c r="H32" s="2"/>
      <c r="I32" s="2"/>
      <c r="J32" s="2"/>
      <c r="K32" s="2"/>
      <c r="L32" s="2"/>
      <c r="M32" s="2"/>
    </row>
    <row r="33" spans="1:13" x14ac:dyDescent="0.2">
      <c r="B33" s="2"/>
      <c r="C33" s="2"/>
      <c r="D33" s="2"/>
      <c r="E33" s="2"/>
      <c r="F33" s="2"/>
      <c r="G33" s="2"/>
      <c r="H33" s="2"/>
      <c r="I33" s="2"/>
      <c r="J33" s="2"/>
      <c r="K33" s="2"/>
      <c r="L33" s="2"/>
      <c r="M33" s="2"/>
    </row>
    <row r="34" spans="1:13" x14ac:dyDescent="0.2">
      <c r="A34" s="78" t="s">
        <v>169</v>
      </c>
      <c r="B34" s="2" t="s">
        <v>147</v>
      </c>
      <c r="C34" s="2"/>
      <c r="D34" s="2"/>
      <c r="E34" s="2"/>
      <c r="F34" s="2"/>
      <c r="G34" s="2"/>
      <c r="H34" s="2"/>
      <c r="I34" s="2"/>
      <c r="J34" s="2"/>
      <c r="K34" s="2"/>
      <c r="L34" s="2"/>
      <c r="M34" s="2"/>
    </row>
    <row r="35" spans="1:13" x14ac:dyDescent="0.2">
      <c r="A35" s="78"/>
      <c r="B35" s="2" t="s">
        <v>186</v>
      </c>
      <c r="C35" s="2"/>
      <c r="D35" s="2"/>
      <c r="E35" s="2"/>
      <c r="F35" s="2"/>
      <c r="G35" s="2"/>
      <c r="H35" s="2"/>
      <c r="I35" s="2"/>
      <c r="J35" s="2"/>
      <c r="K35" s="2"/>
      <c r="L35" s="2"/>
      <c r="M35" s="2"/>
    </row>
    <row r="36" spans="1:13" x14ac:dyDescent="0.2">
      <c r="B36" s="2"/>
      <c r="C36" s="2"/>
      <c r="D36" s="2"/>
      <c r="E36" s="2"/>
      <c r="F36" s="2"/>
      <c r="G36" s="2"/>
      <c r="H36" s="2"/>
      <c r="I36" s="2"/>
      <c r="J36" s="2"/>
      <c r="K36" s="2"/>
      <c r="L36" s="2"/>
      <c r="M36" s="2"/>
    </row>
    <row r="37" spans="1:13" x14ac:dyDescent="0.2">
      <c r="A37" s="2"/>
      <c r="B37" s="99" t="s">
        <v>156</v>
      </c>
      <c r="C37" s="99" t="s">
        <v>170</v>
      </c>
      <c r="D37" s="263" t="s">
        <v>157</v>
      </c>
      <c r="E37" s="264"/>
      <c r="F37" s="99" t="s">
        <v>171</v>
      </c>
      <c r="G37" s="99" t="s">
        <v>172</v>
      </c>
      <c r="H37" s="99" t="s">
        <v>173</v>
      </c>
      <c r="I37" s="2"/>
      <c r="J37" s="2"/>
      <c r="K37" s="2"/>
      <c r="L37" s="2"/>
      <c r="M37" s="2"/>
    </row>
    <row r="38" spans="1:13" x14ac:dyDescent="0.2">
      <c r="B38" s="100">
        <v>1</v>
      </c>
      <c r="C38" s="120"/>
      <c r="D38" s="101" t="s">
        <v>227</v>
      </c>
      <c r="E38" s="98"/>
      <c r="F38" s="121" t="s">
        <v>174</v>
      </c>
      <c r="G38" s="121">
        <v>0</v>
      </c>
      <c r="H38" s="121"/>
      <c r="I38" s="2"/>
      <c r="J38" s="2"/>
      <c r="K38" s="2"/>
      <c r="L38" s="2"/>
      <c r="M38" s="2"/>
    </row>
    <row r="39" spans="1:13" x14ac:dyDescent="0.2">
      <c r="B39" s="100">
        <v>2</v>
      </c>
      <c r="C39" s="120"/>
      <c r="D39" s="101" t="s">
        <v>201</v>
      </c>
      <c r="E39" s="98"/>
      <c r="F39" s="121" t="s">
        <v>174</v>
      </c>
      <c r="G39" s="121">
        <v>0</v>
      </c>
      <c r="H39" s="121"/>
      <c r="I39" s="2"/>
      <c r="J39" s="2"/>
      <c r="K39" s="2"/>
      <c r="L39" s="2"/>
      <c r="M39" s="2"/>
    </row>
    <row r="40" spans="1:13" x14ac:dyDescent="0.2">
      <c r="B40" s="100">
        <v>3</v>
      </c>
      <c r="C40" s="120"/>
      <c r="D40" s="101" t="s">
        <v>200</v>
      </c>
      <c r="E40" s="98"/>
      <c r="F40" s="121" t="s">
        <v>174</v>
      </c>
      <c r="G40" s="121">
        <v>0</v>
      </c>
      <c r="H40" s="121"/>
      <c r="I40" s="2"/>
      <c r="J40" s="2"/>
      <c r="K40" s="2"/>
      <c r="L40" s="2"/>
      <c r="M40" s="2"/>
    </row>
    <row r="41" spans="1:13" x14ac:dyDescent="0.2">
      <c r="B41" s="100">
        <v>4</v>
      </c>
      <c r="C41" s="120"/>
      <c r="D41" s="101" t="s">
        <v>199</v>
      </c>
      <c r="E41" s="98"/>
      <c r="F41" s="121" t="s">
        <v>174</v>
      </c>
      <c r="G41" s="121">
        <v>0</v>
      </c>
      <c r="H41" s="121"/>
      <c r="I41" s="2"/>
      <c r="J41" s="2"/>
      <c r="K41" s="2"/>
      <c r="L41" s="2"/>
      <c r="M41" s="2"/>
    </row>
    <row r="42" spans="1:13" x14ac:dyDescent="0.2">
      <c r="B42" s="100">
        <v>5</v>
      </c>
      <c r="C42" s="120"/>
      <c r="D42" s="101" t="s">
        <v>196</v>
      </c>
      <c r="E42" s="98"/>
      <c r="F42" s="121" t="s">
        <v>174</v>
      </c>
      <c r="G42" s="121">
        <v>0</v>
      </c>
      <c r="H42" s="121"/>
      <c r="I42" s="2"/>
      <c r="J42" s="2"/>
      <c r="K42" s="2"/>
      <c r="L42" s="2"/>
      <c r="M42" s="2"/>
    </row>
    <row r="43" spans="1:13" x14ac:dyDescent="0.2">
      <c r="B43" s="100">
        <v>6</v>
      </c>
      <c r="C43" s="120"/>
      <c r="D43" s="101" t="s">
        <v>197</v>
      </c>
      <c r="E43" s="98"/>
      <c r="F43" s="121" t="s">
        <v>174</v>
      </c>
      <c r="G43" s="121">
        <v>0</v>
      </c>
      <c r="H43" s="121"/>
      <c r="I43" s="2"/>
      <c r="J43" s="2"/>
      <c r="K43" s="2"/>
      <c r="L43" s="2"/>
      <c r="M43" s="2"/>
    </row>
    <row r="44" spans="1:13" x14ac:dyDescent="0.2">
      <c r="B44" s="100">
        <v>7</v>
      </c>
      <c r="C44" s="120"/>
      <c r="D44" s="101" t="s">
        <v>568</v>
      </c>
      <c r="E44" s="98"/>
      <c r="F44" s="121" t="s">
        <v>174</v>
      </c>
      <c r="G44" s="121">
        <v>0</v>
      </c>
      <c r="H44" s="121"/>
      <c r="I44" s="2"/>
      <c r="J44" s="2"/>
      <c r="K44" s="2"/>
      <c r="L44" s="2"/>
      <c r="M44" s="2"/>
    </row>
    <row r="45" spans="1:13" x14ac:dyDescent="0.2">
      <c r="B45" s="100">
        <v>8</v>
      </c>
      <c r="C45" s="120"/>
      <c r="D45" s="101" t="s">
        <v>198</v>
      </c>
      <c r="E45" s="98"/>
      <c r="F45" s="121" t="s">
        <v>174</v>
      </c>
      <c r="G45" s="121">
        <v>0</v>
      </c>
      <c r="H45" s="121"/>
      <c r="I45" s="2"/>
      <c r="J45" s="2"/>
      <c r="K45" s="2"/>
      <c r="L45" s="2"/>
      <c r="M45" s="2"/>
    </row>
    <row r="46" spans="1:13" x14ac:dyDescent="0.2">
      <c r="A46" s="2"/>
      <c r="B46" s="2"/>
      <c r="C46" s="2"/>
      <c r="D46" s="2"/>
      <c r="E46" s="2"/>
      <c r="F46" s="2"/>
      <c r="G46" s="2"/>
      <c r="H46" s="2"/>
      <c r="I46" s="2"/>
      <c r="J46" s="2"/>
      <c r="K46" s="2"/>
      <c r="L46" s="2"/>
      <c r="M46" s="2"/>
    </row>
    <row r="47" spans="1:13" x14ac:dyDescent="0.2">
      <c r="A47" s="2" t="s">
        <v>143</v>
      </c>
      <c r="B47" s="2"/>
      <c r="C47" s="2"/>
      <c r="D47" s="2"/>
      <c r="E47" s="2"/>
      <c r="F47" s="2"/>
      <c r="G47" s="2"/>
      <c r="H47" s="2"/>
      <c r="I47" s="2"/>
      <c r="J47" s="2"/>
      <c r="K47" s="2"/>
      <c r="L47" s="2"/>
      <c r="M47" s="2"/>
    </row>
    <row r="48" spans="1:13" x14ac:dyDescent="0.2">
      <c r="A48" s="2" t="s">
        <v>328</v>
      </c>
      <c r="B48" s="2"/>
      <c r="C48" s="2"/>
      <c r="D48" s="2"/>
      <c r="E48" s="2"/>
      <c r="F48" s="2"/>
      <c r="G48" s="2"/>
      <c r="H48" s="2"/>
      <c r="I48" s="2"/>
      <c r="J48" s="2"/>
      <c r="K48" s="2"/>
      <c r="L48" s="2"/>
      <c r="M48" s="2"/>
    </row>
    <row r="49" spans="1:13" x14ac:dyDescent="0.2">
      <c r="A49" s="2"/>
      <c r="B49" s="2"/>
      <c r="C49" s="2"/>
      <c r="D49" s="2"/>
      <c r="E49" s="2"/>
      <c r="F49" s="2"/>
      <c r="G49" s="2"/>
      <c r="H49" s="2"/>
      <c r="I49" s="2"/>
      <c r="J49" s="2"/>
      <c r="K49" s="2"/>
      <c r="L49" s="2"/>
      <c r="M49" s="2"/>
    </row>
    <row r="50" spans="1:13" x14ac:dyDescent="0.2">
      <c r="A50" s="2"/>
      <c r="B50" s="2" t="s">
        <v>144</v>
      </c>
      <c r="C50" s="2"/>
      <c r="D50" s="2"/>
      <c r="F50" s="2"/>
      <c r="G50" s="2"/>
      <c r="H50" s="2"/>
      <c r="I50" s="2"/>
      <c r="J50" s="2"/>
      <c r="K50" s="2"/>
      <c r="L50" s="2"/>
      <c r="M50" s="2"/>
    </row>
    <row r="51" spans="1:13" x14ac:dyDescent="0.2">
      <c r="A51" s="2"/>
      <c r="B51" s="2" t="s">
        <v>136</v>
      </c>
      <c r="C51" s="2"/>
      <c r="D51" s="2"/>
      <c r="F51" s="2"/>
      <c r="G51" s="2"/>
      <c r="H51" s="2"/>
      <c r="I51" s="2"/>
      <c r="J51" s="2"/>
      <c r="K51" s="2"/>
      <c r="L51" s="2"/>
      <c r="M51" s="2"/>
    </row>
    <row r="52" spans="1:13" x14ac:dyDescent="0.2">
      <c r="A52" s="2"/>
      <c r="B52" s="2"/>
      <c r="C52" s="2"/>
      <c r="D52" s="2"/>
      <c r="E52" s="2"/>
      <c r="F52" s="2"/>
      <c r="G52" s="2"/>
      <c r="H52" s="2"/>
      <c r="I52" s="2"/>
      <c r="J52" s="2"/>
      <c r="K52" s="2"/>
      <c r="L52" s="2"/>
      <c r="M52" s="2"/>
    </row>
    <row r="53" spans="1:13" x14ac:dyDescent="0.2">
      <c r="A53" s="2"/>
      <c r="B53" s="2"/>
      <c r="C53" s="2"/>
      <c r="D53" s="2"/>
      <c r="E53" s="2"/>
      <c r="F53" s="2"/>
      <c r="G53" s="2"/>
      <c r="H53" s="2"/>
      <c r="I53" s="2"/>
      <c r="J53" s="2"/>
      <c r="K53" s="2"/>
      <c r="L53" s="2"/>
      <c r="M53" s="2"/>
    </row>
    <row r="54" spans="1:13" x14ac:dyDescent="0.2">
      <c r="A54" s="2"/>
      <c r="B54" s="2" t="s">
        <v>145</v>
      </c>
      <c r="C54" s="2"/>
      <c r="D54" s="2"/>
      <c r="F54" s="2"/>
      <c r="G54" s="2"/>
      <c r="H54" s="2"/>
      <c r="I54" s="2"/>
      <c r="J54" s="2"/>
      <c r="K54" s="2"/>
      <c r="L54" s="2"/>
      <c r="M54" s="2"/>
    </row>
    <row r="55" spans="1:13" x14ac:dyDescent="0.2">
      <c r="A55" s="2"/>
      <c r="B55" s="2" t="s">
        <v>136</v>
      </c>
      <c r="C55" s="2"/>
      <c r="D55" s="2"/>
      <c r="F55" s="2"/>
      <c r="G55" s="2"/>
      <c r="H55" s="2"/>
      <c r="I55" s="2"/>
      <c r="J55" s="2"/>
      <c r="K55" s="2"/>
      <c r="L55" s="2"/>
      <c r="M55" s="2"/>
    </row>
    <row r="56" spans="1:13" x14ac:dyDescent="0.2">
      <c r="A56" s="2"/>
      <c r="B56" s="2"/>
      <c r="C56" s="2"/>
      <c r="D56" s="2"/>
      <c r="E56" s="2"/>
      <c r="F56" s="2"/>
      <c r="G56" s="2"/>
      <c r="H56" s="83" t="s">
        <v>102</v>
      </c>
      <c r="I56" s="2"/>
      <c r="J56" s="2"/>
      <c r="K56" s="2"/>
      <c r="L56" s="2"/>
      <c r="M56" s="2"/>
    </row>
    <row r="57" spans="1:13" x14ac:dyDescent="0.2">
      <c r="A57" s="2"/>
      <c r="B57" s="2"/>
      <c r="C57" s="2"/>
      <c r="D57" s="2"/>
      <c r="E57" s="2"/>
      <c r="F57" s="2"/>
      <c r="G57" s="2"/>
      <c r="H57" s="2"/>
      <c r="I57" s="2"/>
      <c r="J57" s="2"/>
      <c r="K57" s="2"/>
      <c r="L57" s="2"/>
      <c r="M57" s="2"/>
    </row>
    <row r="58" spans="1:13" x14ac:dyDescent="0.2">
      <c r="A58" s="2" t="s">
        <v>112</v>
      </c>
      <c r="B58" s="2"/>
      <c r="C58" s="2"/>
      <c r="D58" s="2"/>
      <c r="E58" s="2"/>
      <c r="F58" s="2"/>
      <c r="G58" s="2"/>
      <c r="H58" s="2"/>
      <c r="I58" s="2"/>
      <c r="J58" s="2"/>
      <c r="K58" s="2"/>
      <c r="L58" s="2"/>
      <c r="M58" s="2"/>
    </row>
    <row r="59" spans="1:13" x14ac:dyDescent="0.2">
      <c r="A59" s="2" t="s">
        <v>113</v>
      </c>
      <c r="B59" s="2"/>
      <c r="C59" s="2"/>
      <c r="D59" s="2"/>
      <c r="E59" s="2"/>
      <c r="F59" s="2"/>
      <c r="G59" s="2"/>
      <c r="H59" s="2"/>
      <c r="I59" s="2"/>
      <c r="J59" s="2"/>
      <c r="K59" s="2"/>
      <c r="L59" s="2"/>
      <c r="M59" s="2"/>
    </row>
    <row r="60" spans="1:13" x14ac:dyDescent="0.2">
      <c r="A60" s="2"/>
      <c r="B60" s="2"/>
      <c r="C60" s="2"/>
      <c r="D60" s="2"/>
      <c r="E60" s="2"/>
      <c r="F60" s="2"/>
      <c r="G60" s="2"/>
      <c r="H60" s="2"/>
      <c r="I60" s="2"/>
      <c r="J60" s="2"/>
      <c r="K60" s="2"/>
      <c r="L60" s="2"/>
      <c r="M60" s="2"/>
    </row>
    <row r="61" spans="1:13" x14ac:dyDescent="0.2">
      <c r="A61" s="85"/>
      <c r="B61" s="85"/>
      <c r="C61" s="85"/>
      <c r="D61" s="85"/>
      <c r="E61" s="85"/>
      <c r="F61" s="85"/>
      <c r="G61" s="85"/>
      <c r="H61" s="85"/>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49</xdr:row>
                    <xdr:rowOff>28575</xdr:rowOff>
                  </from>
                  <to>
                    <xdr:col>0</xdr:col>
                    <xdr:colOff>1038225</xdr:colOff>
                    <xdr:row>51</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53</xdr:row>
                    <xdr:rowOff>28575</xdr:rowOff>
                  </from>
                  <to>
                    <xdr:col>0</xdr:col>
                    <xdr:colOff>1038225</xdr:colOff>
                    <xdr:row>55</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T86"/>
  <sheetViews>
    <sheetView zoomScaleNormal="100" workbookViewId="0">
      <selection sqref="A1:L73"/>
    </sheetView>
  </sheetViews>
  <sheetFormatPr defaultRowHeight="12.75" x14ac:dyDescent="0.2"/>
  <cols>
    <col min="1" max="1" width="4.85546875" style="9" customWidth="1"/>
    <col min="2" max="2" width="1" style="9" customWidth="1"/>
    <col min="3" max="3" width="26.5703125" style="1" customWidth="1"/>
    <col min="4" max="4" width="1" style="1" customWidth="1"/>
    <col min="5" max="5" width="18.7109375" style="1" customWidth="1"/>
    <col min="6" max="6" width="2" style="1" customWidth="1"/>
    <col min="7" max="7" width="2" style="227" customWidth="1"/>
    <col min="8" max="8" width="4.85546875" style="9" customWidth="1"/>
    <col min="9" max="9" width="1" style="9" customWidth="1"/>
    <col min="10" max="10" width="26.5703125" style="1" customWidth="1"/>
    <col min="11" max="11" width="1" style="1" customWidth="1"/>
    <col min="12" max="12" width="19.7109375" style="1" customWidth="1"/>
  </cols>
  <sheetData>
    <row r="1" spans="1:20" s="79" customFormat="1" ht="15.75" customHeight="1" x14ac:dyDescent="0.2">
      <c r="A1" s="78"/>
      <c r="B1" s="78"/>
      <c r="C1" s="2"/>
      <c r="D1" s="2"/>
      <c r="E1" s="2"/>
      <c r="F1" s="2"/>
      <c r="G1" s="246"/>
      <c r="H1" s="78"/>
      <c r="I1" s="78"/>
      <c r="J1" s="2"/>
      <c r="K1" s="2"/>
      <c r="L1" s="2"/>
    </row>
    <row r="2" spans="1:20" s="79" customFormat="1" ht="15.75" x14ac:dyDescent="0.2">
      <c r="A2" s="80"/>
      <c r="B2" s="80"/>
      <c r="C2" s="80"/>
      <c r="D2" s="80"/>
      <c r="E2" s="80"/>
      <c r="F2" s="80"/>
      <c r="G2" s="267" t="str">
        <f>"File '"&amp;Instructions!B2&amp;"' - "&amp;Instructions!B1</f>
        <v>File 'L' - Laticrete</v>
      </c>
      <c r="H2" s="267"/>
      <c r="I2" s="267"/>
      <c r="J2" s="267"/>
      <c r="K2" s="267"/>
      <c r="L2" s="267"/>
      <c r="R2" s="10"/>
      <c r="S2" s="5"/>
      <c r="T2" s="34"/>
    </row>
    <row r="3" spans="1:20" s="79" customFormat="1" ht="15.75" x14ac:dyDescent="0.2">
      <c r="A3" s="80"/>
      <c r="B3" s="80"/>
      <c r="C3" s="80"/>
      <c r="D3" s="80"/>
      <c r="E3" s="265"/>
      <c r="F3" s="265"/>
      <c r="G3" s="265"/>
      <c r="H3" s="265"/>
      <c r="I3" s="265"/>
      <c r="J3" s="2"/>
      <c r="K3" s="2"/>
      <c r="L3" s="2"/>
      <c r="R3" s="10"/>
      <c r="S3" s="5"/>
      <c r="T3" s="34"/>
    </row>
    <row r="4" spans="1:20" s="79" customFormat="1" ht="15.75" x14ac:dyDescent="0.2">
      <c r="A4" s="80"/>
      <c r="B4" s="80"/>
      <c r="C4" s="80"/>
      <c r="D4" s="80"/>
      <c r="E4" s="80"/>
      <c r="F4" s="80"/>
      <c r="G4" s="80"/>
      <c r="H4" s="80"/>
      <c r="I4" s="80"/>
      <c r="J4" s="80"/>
      <c r="K4" s="80"/>
      <c r="L4" s="80"/>
      <c r="M4" s="2"/>
      <c r="N4" s="2"/>
      <c r="O4" s="2"/>
      <c r="P4" s="2"/>
      <c r="Q4" s="3"/>
      <c r="R4" s="10"/>
      <c r="S4" s="5"/>
      <c r="T4" s="34"/>
    </row>
    <row r="5" spans="1:20" s="79" customFormat="1" ht="15.75" x14ac:dyDescent="0.2">
      <c r="A5" s="265" t="str">
        <f>"Price List Index - "&amp;Instructions!B4</f>
        <v>Price List Index - 7/1/26 (Updated)</v>
      </c>
      <c r="B5" s="265"/>
      <c r="C5" s="265"/>
      <c r="D5" s="265"/>
      <c r="E5" s="265"/>
      <c r="F5" s="265"/>
      <c r="G5" s="265"/>
      <c r="H5" s="265"/>
      <c r="I5" s="265"/>
      <c r="J5" s="265"/>
      <c r="K5" s="265"/>
      <c r="L5" s="265"/>
      <c r="M5" s="2"/>
      <c r="N5" s="2"/>
      <c r="O5" s="2"/>
      <c r="P5" s="2"/>
      <c r="Q5" s="3"/>
      <c r="R5" s="10"/>
      <c r="S5" s="5"/>
      <c r="T5" s="34"/>
    </row>
    <row r="6" spans="1:20" s="79" customFormat="1" ht="6" customHeight="1" x14ac:dyDescent="0.2">
      <c r="A6" s="80"/>
      <c r="B6" s="80"/>
      <c r="C6" s="80"/>
      <c r="D6" s="80"/>
      <c r="E6" s="80"/>
      <c r="F6" s="80"/>
      <c r="G6" s="80"/>
      <c r="H6" s="80"/>
      <c r="I6" s="80"/>
      <c r="J6" s="80"/>
      <c r="K6" s="80"/>
      <c r="L6" s="80"/>
      <c r="M6" s="2"/>
      <c r="N6" s="2"/>
      <c r="O6" s="2"/>
      <c r="P6" s="2"/>
      <c r="Q6" s="3"/>
      <c r="R6" s="10"/>
      <c r="S6" s="5"/>
      <c r="T6" s="34"/>
    </row>
    <row r="7" spans="1:20" s="79" customFormat="1" ht="3" customHeight="1" x14ac:dyDescent="0.2">
      <c r="A7" s="81"/>
      <c r="B7" s="81"/>
      <c r="C7" s="81"/>
      <c r="D7" s="81"/>
      <c r="E7" s="81"/>
      <c r="F7" s="81"/>
      <c r="G7" s="81"/>
      <c r="H7" s="81"/>
      <c r="I7" s="81"/>
      <c r="J7" s="81"/>
      <c r="K7" s="81"/>
      <c r="L7" s="81"/>
    </row>
    <row r="8" spans="1:20" s="79" customFormat="1" ht="3" customHeight="1" x14ac:dyDescent="0.2">
      <c r="A8" s="82"/>
      <c r="B8" s="82"/>
      <c r="C8" s="82"/>
      <c r="D8" s="82"/>
      <c r="E8" s="82"/>
      <c r="F8" s="82"/>
      <c r="G8" s="82"/>
      <c r="H8" s="82"/>
      <c r="I8" s="82"/>
      <c r="J8" s="82"/>
      <c r="K8" s="82"/>
      <c r="L8" s="82"/>
    </row>
    <row r="9" spans="1:20" s="79" customFormat="1" ht="3.95" customHeight="1" x14ac:dyDescent="0.2">
      <c r="A9" s="78"/>
      <c r="B9" s="78"/>
      <c r="C9" s="2"/>
      <c r="D9" s="2"/>
      <c r="E9" s="2"/>
      <c r="F9" s="2"/>
      <c r="G9" s="253"/>
      <c r="H9" s="78"/>
      <c r="I9" s="78"/>
      <c r="J9" s="2"/>
      <c r="K9" s="2"/>
      <c r="L9" s="2"/>
    </row>
    <row r="10" spans="1:20" s="79" customFormat="1" x14ac:dyDescent="0.2">
      <c r="A10" s="186" t="s">
        <v>115</v>
      </c>
      <c r="B10" s="187"/>
      <c r="C10" s="186" t="s">
        <v>151</v>
      </c>
      <c r="D10" s="187"/>
      <c r="E10" s="186" t="s">
        <v>152</v>
      </c>
      <c r="F10" s="187"/>
      <c r="G10" s="254"/>
      <c r="H10" s="186" t="s">
        <v>115</v>
      </c>
      <c r="I10" s="187"/>
      <c r="J10" s="186" t="s">
        <v>151</v>
      </c>
      <c r="K10" s="187"/>
      <c r="L10" s="186" t="s">
        <v>152</v>
      </c>
    </row>
    <row r="11" spans="1:20" s="79" customFormat="1" ht="12.95" customHeight="1" x14ac:dyDescent="0.2">
      <c r="A11" s="187"/>
      <c r="B11" s="187"/>
      <c r="C11" s="187" t="s">
        <v>1005</v>
      </c>
      <c r="D11" s="187"/>
      <c r="E11" s="187"/>
      <c r="F11" s="187"/>
      <c r="G11" s="254"/>
      <c r="H11" s="209">
        <v>12</v>
      </c>
      <c r="I11" s="78"/>
      <c r="J11" s="2" t="s">
        <v>1168</v>
      </c>
      <c r="K11" s="2"/>
      <c r="L11" s="2" t="s">
        <v>197</v>
      </c>
    </row>
    <row r="12" spans="1:20" s="155" customFormat="1" ht="12.95" customHeight="1" x14ac:dyDescent="0.2">
      <c r="A12" s="89" t="s">
        <v>42</v>
      </c>
      <c r="B12" s="78"/>
      <c r="C12" s="2" t="s">
        <v>203</v>
      </c>
      <c r="D12" s="2"/>
      <c r="E12" s="2" t="s">
        <v>202</v>
      </c>
      <c r="F12" s="2"/>
      <c r="G12" s="254"/>
      <c r="H12" s="209">
        <v>12</v>
      </c>
      <c r="I12" s="78"/>
      <c r="J12" s="2" t="s">
        <v>1356</v>
      </c>
      <c r="K12" s="2"/>
      <c r="L12" s="2" t="s">
        <v>1258</v>
      </c>
      <c r="M12" s="79"/>
      <c r="N12" s="2"/>
    </row>
    <row r="13" spans="1:20" s="155" customFormat="1" ht="12.95" customHeight="1" x14ac:dyDescent="0.2">
      <c r="A13" s="89" t="s">
        <v>42</v>
      </c>
      <c r="B13" s="78"/>
      <c r="C13" s="2" t="s">
        <v>206</v>
      </c>
      <c r="D13" s="2"/>
      <c r="E13" s="2" t="s">
        <v>207</v>
      </c>
      <c r="F13" s="2"/>
      <c r="G13" s="254"/>
      <c r="H13" s="209">
        <v>13</v>
      </c>
      <c r="I13" s="78"/>
      <c r="J13" s="2" t="s">
        <v>1362</v>
      </c>
      <c r="K13" s="2"/>
      <c r="L13" s="2" t="s">
        <v>1258</v>
      </c>
      <c r="N13" s="2"/>
    </row>
    <row r="14" spans="1:20" s="155" customFormat="1" ht="12.95" customHeight="1" x14ac:dyDescent="0.2">
      <c r="A14" s="89" t="s">
        <v>42</v>
      </c>
      <c r="B14" s="78"/>
      <c r="C14" s="2" t="s">
        <v>208</v>
      </c>
      <c r="D14" s="2"/>
      <c r="E14" s="2" t="s">
        <v>207</v>
      </c>
      <c r="F14" s="2"/>
      <c r="G14" s="254"/>
      <c r="H14" s="209">
        <v>13</v>
      </c>
      <c r="I14" s="78"/>
      <c r="J14" s="2" t="s">
        <v>1311</v>
      </c>
      <c r="K14" s="2"/>
      <c r="L14" s="2" t="s">
        <v>197</v>
      </c>
      <c r="N14" s="2"/>
    </row>
    <row r="15" spans="1:20" s="155" customFormat="1" ht="12.95" customHeight="1" x14ac:dyDescent="0.2">
      <c r="A15" s="89" t="s">
        <v>42</v>
      </c>
      <c r="B15" s="78"/>
      <c r="C15" s="2" t="s">
        <v>788</v>
      </c>
      <c r="D15" s="2"/>
      <c r="E15" s="2" t="s">
        <v>207</v>
      </c>
      <c r="F15" s="2"/>
      <c r="G15" s="254"/>
      <c r="H15" s="89">
        <v>13</v>
      </c>
      <c r="I15" s="78"/>
      <c r="J15" s="2" t="s">
        <v>1239</v>
      </c>
      <c r="K15" s="2"/>
      <c r="L15" s="2" t="s">
        <v>1257</v>
      </c>
      <c r="M15" s="2"/>
      <c r="N15" s="2"/>
    </row>
    <row r="16" spans="1:20" s="155" customFormat="1" ht="12.95" customHeight="1" x14ac:dyDescent="0.2">
      <c r="A16" s="89" t="s">
        <v>42</v>
      </c>
      <c r="B16" s="78"/>
      <c r="C16" s="2" t="s">
        <v>45</v>
      </c>
      <c r="D16" s="2"/>
      <c r="E16" s="2" t="s">
        <v>207</v>
      </c>
      <c r="F16" s="2"/>
      <c r="G16" s="254"/>
      <c r="H16" s="89">
        <v>13</v>
      </c>
      <c r="I16" s="78"/>
      <c r="J16" s="2" t="s">
        <v>1244</v>
      </c>
      <c r="K16" s="2"/>
      <c r="L16" s="2" t="s">
        <v>1257</v>
      </c>
      <c r="N16" s="2"/>
    </row>
    <row r="17" spans="1:14" s="155" customFormat="1" ht="12.95" customHeight="1" x14ac:dyDescent="0.2">
      <c r="A17" s="89">
        <v>1</v>
      </c>
      <c r="B17" s="78"/>
      <c r="C17" s="2" t="s">
        <v>1060</v>
      </c>
      <c r="D17" s="2"/>
      <c r="E17" s="2" t="s">
        <v>207</v>
      </c>
      <c r="F17" s="2"/>
      <c r="G17" s="254"/>
      <c r="H17" s="89">
        <v>13</v>
      </c>
      <c r="I17" s="78"/>
      <c r="J17" s="2" t="s">
        <v>1355</v>
      </c>
      <c r="K17" s="2"/>
      <c r="L17" s="2" t="s">
        <v>1257</v>
      </c>
      <c r="M17" s="2"/>
      <c r="N17" s="2"/>
    </row>
    <row r="18" spans="1:14" s="155" customFormat="1" ht="12.95" customHeight="1" x14ac:dyDescent="0.2">
      <c r="A18" s="209">
        <v>2</v>
      </c>
      <c r="B18" s="78"/>
      <c r="C18" s="2" t="s">
        <v>331</v>
      </c>
      <c r="D18" s="2"/>
      <c r="E18" s="2" t="s">
        <v>90</v>
      </c>
      <c r="F18" s="2"/>
      <c r="G18" s="254"/>
      <c r="H18" s="89">
        <v>13</v>
      </c>
      <c r="I18" s="78"/>
      <c r="J18" s="2" t="s">
        <v>1467</v>
      </c>
      <c r="K18" s="2"/>
      <c r="L18" s="2" t="s">
        <v>1257</v>
      </c>
      <c r="M18" s="2"/>
      <c r="N18" s="2"/>
    </row>
    <row r="19" spans="1:14" s="155" customFormat="1" ht="12.95" customHeight="1" x14ac:dyDescent="0.2">
      <c r="A19" s="89">
        <v>2</v>
      </c>
      <c r="B19" s="78"/>
      <c r="C19" s="2" t="s">
        <v>217</v>
      </c>
      <c r="D19" s="2"/>
      <c r="E19" s="2" t="s">
        <v>90</v>
      </c>
      <c r="F19" s="2"/>
      <c r="G19" s="254"/>
      <c r="H19" s="89">
        <v>14</v>
      </c>
      <c r="I19" s="78"/>
      <c r="J19" s="2" t="s">
        <v>1135</v>
      </c>
      <c r="K19" s="2"/>
      <c r="L19" s="2" t="s">
        <v>1259</v>
      </c>
      <c r="M19" s="2"/>
      <c r="N19" s="2"/>
    </row>
    <row r="20" spans="1:14" s="155" customFormat="1" ht="12.95" customHeight="1" x14ac:dyDescent="0.2">
      <c r="A20" s="89" t="s">
        <v>43</v>
      </c>
      <c r="B20" s="78"/>
      <c r="C20" s="2" t="s">
        <v>209</v>
      </c>
      <c r="D20" s="2"/>
      <c r="E20" s="2" t="s">
        <v>90</v>
      </c>
      <c r="F20" s="2"/>
      <c r="G20" s="254"/>
      <c r="H20" s="89">
        <v>14</v>
      </c>
      <c r="I20" s="78"/>
      <c r="J20" s="2" t="s">
        <v>1142</v>
      </c>
      <c r="K20" s="2"/>
      <c r="L20" s="2" t="s">
        <v>1259</v>
      </c>
    </row>
    <row r="21" spans="1:14" s="155" customFormat="1" ht="12.95" customHeight="1" x14ac:dyDescent="0.2">
      <c r="A21" s="89" t="s">
        <v>43</v>
      </c>
      <c r="B21" s="78"/>
      <c r="C21" s="2" t="s">
        <v>210</v>
      </c>
      <c r="D21" s="2"/>
      <c r="E21" s="2" t="s">
        <v>90</v>
      </c>
      <c r="F21" s="2"/>
      <c r="G21" s="254"/>
      <c r="H21" s="89">
        <v>14</v>
      </c>
      <c r="I21" s="78"/>
      <c r="J21" s="2" t="s">
        <v>1148</v>
      </c>
      <c r="K21" s="2"/>
      <c r="L21" s="2" t="s">
        <v>1259</v>
      </c>
    </row>
    <row r="22" spans="1:14" s="155" customFormat="1" ht="12.95" customHeight="1" x14ac:dyDescent="0.2">
      <c r="A22" s="89" t="s">
        <v>43</v>
      </c>
      <c r="B22" s="78"/>
      <c r="C22" s="2" t="s">
        <v>211</v>
      </c>
      <c r="D22" s="2"/>
      <c r="E22" s="2" t="s">
        <v>90</v>
      </c>
      <c r="F22" s="2"/>
      <c r="G22" s="254"/>
      <c r="H22" s="89">
        <v>14</v>
      </c>
      <c r="I22" s="78"/>
      <c r="J22" s="2" t="s">
        <v>515</v>
      </c>
      <c r="K22" s="2"/>
      <c r="L22" s="2" t="s">
        <v>518</v>
      </c>
    </row>
    <row r="23" spans="1:14" s="155" customFormat="1" ht="12.95" customHeight="1" x14ac:dyDescent="0.2">
      <c r="A23" s="89">
        <v>2</v>
      </c>
      <c r="B23" s="78"/>
      <c r="C23" s="2" t="s">
        <v>212</v>
      </c>
      <c r="D23" s="2"/>
      <c r="E23" s="2" t="s">
        <v>90</v>
      </c>
      <c r="F23" s="2"/>
      <c r="G23" s="254"/>
      <c r="H23" s="89">
        <v>14</v>
      </c>
      <c r="I23" s="78"/>
      <c r="J23" s="2" t="s">
        <v>617</v>
      </c>
      <c r="K23" s="2"/>
      <c r="L23" s="2" t="s">
        <v>518</v>
      </c>
    </row>
    <row r="24" spans="1:14" s="155" customFormat="1" ht="12.95" customHeight="1" x14ac:dyDescent="0.2">
      <c r="A24" s="209">
        <v>3</v>
      </c>
      <c r="B24" s="78"/>
      <c r="C24" s="2" t="s">
        <v>213</v>
      </c>
      <c r="D24" s="2"/>
      <c r="E24" s="2" t="s">
        <v>90</v>
      </c>
      <c r="F24" s="2"/>
      <c r="G24" s="254"/>
      <c r="H24" s="209"/>
      <c r="I24" s="2"/>
      <c r="J24" s="187" t="s">
        <v>1447</v>
      </c>
      <c r="K24" s="246"/>
      <c r="L24" s="2"/>
    </row>
    <row r="25" spans="1:14" s="155" customFormat="1" ht="12.95" customHeight="1" x14ac:dyDescent="0.2">
      <c r="A25" s="89">
        <v>3</v>
      </c>
      <c r="B25" s="246"/>
      <c r="C25" s="2" t="s">
        <v>1294</v>
      </c>
      <c r="D25" s="2"/>
      <c r="E25" s="2" t="s">
        <v>90</v>
      </c>
      <c r="F25" s="2"/>
      <c r="G25" s="254"/>
      <c r="H25" s="89">
        <v>14</v>
      </c>
      <c r="I25" s="78"/>
      <c r="J25" s="2" t="s">
        <v>85</v>
      </c>
      <c r="K25" s="2"/>
      <c r="L25" s="2" t="s">
        <v>507</v>
      </c>
    </row>
    <row r="26" spans="1:14" s="155" customFormat="1" ht="12.95" customHeight="1" x14ac:dyDescent="0.2">
      <c r="A26" s="209">
        <v>3</v>
      </c>
      <c r="B26" s="78"/>
      <c r="C26" s="2" t="s">
        <v>618</v>
      </c>
      <c r="D26" s="2"/>
      <c r="E26" s="2" t="s">
        <v>610</v>
      </c>
      <c r="F26" s="2"/>
      <c r="G26" s="254"/>
      <c r="H26" s="209" t="s">
        <v>1662</v>
      </c>
      <c r="I26" s="78"/>
      <c r="J26" s="2" t="s">
        <v>1448</v>
      </c>
      <c r="K26" s="2"/>
      <c r="L26" s="2" t="s">
        <v>507</v>
      </c>
      <c r="N26" s="2"/>
    </row>
    <row r="27" spans="1:14" s="155" customFormat="1" ht="12.95" customHeight="1" x14ac:dyDescent="0.2">
      <c r="A27" s="5">
        <v>3</v>
      </c>
      <c r="B27" s="78"/>
      <c r="C27" s="2" t="s">
        <v>1444</v>
      </c>
      <c r="D27" s="2"/>
      <c r="E27" s="2" t="s">
        <v>610</v>
      </c>
      <c r="F27" s="2"/>
      <c r="G27" s="254"/>
      <c r="H27" s="89">
        <v>16</v>
      </c>
      <c r="I27" s="78"/>
      <c r="J27" s="2" t="s">
        <v>225</v>
      </c>
      <c r="K27" s="2"/>
      <c r="L27" s="2" t="s">
        <v>226</v>
      </c>
      <c r="N27" s="2"/>
    </row>
    <row r="28" spans="1:14" s="155" customFormat="1" ht="12.95" customHeight="1" x14ac:dyDescent="0.2">
      <c r="A28" s="89">
        <v>3</v>
      </c>
      <c r="B28" s="2"/>
      <c r="C28" s="2" t="s">
        <v>1479</v>
      </c>
      <c r="D28" s="246"/>
      <c r="E28" s="2" t="s">
        <v>610</v>
      </c>
      <c r="F28" s="2"/>
      <c r="G28" s="254"/>
      <c r="H28" s="89">
        <v>16</v>
      </c>
      <c r="I28" s="78"/>
      <c r="J28" s="2" t="s">
        <v>86</v>
      </c>
      <c r="K28" s="2"/>
      <c r="L28" s="2" t="s">
        <v>226</v>
      </c>
      <c r="N28" s="2"/>
    </row>
    <row r="29" spans="1:14" s="155" customFormat="1" ht="12.95" customHeight="1" x14ac:dyDescent="0.2">
      <c r="A29" s="89" t="s">
        <v>1486</v>
      </c>
      <c r="B29" s="2"/>
      <c r="C29" s="2" t="s">
        <v>794</v>
      </c>
      <c r="D29" s="246"/>
      <c r="E29" s="2" t="s">
        <v>610</v>
      </c>
      <c r="F29" s="2"/>
      <c r="G29" s="254"/>
      <c r="H29" s="89">
        <v>16</v>
      </c>
      <c r="I29" s="78"/>
      <c r="J29" s="2" t="s">
        <v>871</v>
      </c>
      <c r="K29" s="2"/>
      <c r="L29" s="2" t="s">
        <v>226</v>
      </c>
      <c r="N29" s="2"/>
    </row>
    <row r="30" spans="1:14" s="155" customFormat="1" ht="12.95" customHeight="1" x14ac:dyDescent="0.2">
      <c r="A30" s="209">
        <v>4</v>
      </c>
      <c r="B30" s="2"/>
      <c r="C30" s="2" t="s">
        <v>72</v>
      </c>
      <c r="D30" s="246"/>
      <c r="E30" s="2" t="s">
        <v>90</v>
      </c>
      <c r="F30" s="2"/>
      <c r="G30" s="254"/>
      <c r="H30" s="209"/>
      <c r="I30" s="2"/>
      <c r="J30" s="187" t="s">
        <v>54</v>
      </c>
      <c r="K30" s="246"/>
      <c r="L30" s="2"/>
    </row>
    <row r="31" spans="1:14" s="155" customFormat="1" ht="12.95" customHeight="1" x14ac:dyDescent="0.2">
      <c r="A31" s="209">
        <v>4</v>
      </c>
      <c r="B31" s="2"/>
      <c r="C31" s="2" t="s">
        <v>373</v>
      </c>
      <c r="D31" s="246"/>
      <c r="E31" s="2" t="s">
        <v>90</v>
      </c>
      <c r="F31" s="2"/>
      <c r="G31" s="254"/>
      <c r="H31" s="209">
        <v>16</v>
      </c>
      <c r="I31" s="2"/>
      <c r="J31" s="2" t="s">
        <v>1256</v>
      </c>
      <c r="K31" s="246"/>
      <c r="L31" s="2" t="s">
        <v>204</v>
      </c>
    </row>
    <row r="32" spans="1:14" s="155" customFormat="1" ht="12.95" customHeight="1" x14ac:dyDescent="0.2">
      <c r="A32" s="89">
        <v>4</v>
      </c>
      <c r="B32" s="2"/>
      <c r="C32" s="2" t="s">
        <v>579</v>
      </c>
      <c r="D32" s="246"/>
      <c r="E32" s="2" t="s">
        <v>90</v>
      </c>
      <c r="F32" s="2"/>
      <c r="G32" s="254"/>
      <c r="H32" s="89">
        <v>16</v>
      </c>
      <c r="I32" s="2"/>
      <c r="J32" s="2" t="s">
        <v>354</v>
      </c>
      <c r="K32" s="2"/>
      <c r="L32" s="2" t="s">
        <v>204</v>
      </c>
    </row>
    <row r="33" spans="1:14" s="155" customFormat="1" ht="12.95" customHeight="1" x14ac:dyDescent="0.2">
      <c r="A33" s="233">
        <v>4</v>
      </c>
      <c r="B33" s="2"/>
      <c r="C33" s="2" t="s">
        <v>716</v>
      </c>
      <c r="D33" s="246"/>
      <c r="E33" s="2" t="s">
        <v>90</v>
      </c>
      <c r="F33" s="2"/>
      <c r="G33" s="254"/>
      <c r="H33" s="209">
        <v>16</v>
      </c>
      <c r="I33" s="2"/>
      <c r="J33" s="2" t="s">
        <v>700</v>
      </c>
      <c r="K33" s="2"/>
      <c r="L33" s="2" t="s">
        <v>204</v>
      </c>
    </row>
    <row r="34" spans="1:14" s="155" customFormat="1" ht="12.95" customHeight="1" x14ac:dyDescent="0.2">
      <c r="A34" s="89" t="s">
        <v>1487</v>
      </c>
      <c r="B34" s="78"/>
      <c r="C34" s="2" t="s">
        <v>1379</v>
      </c>
      <c r="D34" s="2"/>
      <c r="E34" s="2" t="s">
        <v>1445</v>
      </c>
      <c r="F34" s="2"/>
      <c r="G34" s="254"/>
      <c r="H34" s="246"/>
      <c r="I34" s="246"/>
      <c r="J34" s="187" t="s">
        <v>1006</v>
      </c>
      <c r="K34" s="246"/>
      <c r="L34" s="246"/>
    </row>
    <row r="35" spans="1:14" s="155" customFormat="1" ht="12.95" customHeight="1" x14ac:dyDescent="0.2">
      <c r="A35" s="209">
        <v>5</v>
      </c>
      <c r="B35" s="78"/>
      <c r="C35" s="2" t="s">
        <v>1095</v>
      </c>
      <c r="D35" s="2"/>
      <c r="E35" s="2" t="s">
        <v>90</v>
      </c>
      <c r="F35" s="2"/>
      <c r="G35" s="254"/>
      <c r="H35" s="89">
        <v>17</v>
      </c>
      <c r="I35" s="78"/>
      <c r="J35" s="2" t="s">
        <v>628</v>
      </c>
      <c r="K35" s="2"/>
      <c r="L35" s="2" t="s">
        <v>25</v>
      </c>
      <c r="N35" s="155" t="s">
        <v>230</v>
      </c>
    </row>
    <row r="36" spans="1:14" s="155" customFormat="1" ht="12.95" customHeight="1" x14ac:dyDescent="0.2">
      <c r="A36" s="5">
        <v>5</v>
      </c>
      <c r="B36" s="78"/>
      <c r="C36" s="2" t="s">
        <v>214</v>
      </c>
      <c r="D36" s="2"/>
      <c r="E36" s="2" t="s">
        <v>91</v>
      </c>
      <c r="F36" s="2"/>
      <c r="G36" s="254"/>
      <c r="H36" s="89">
        <v>17</v>
      </c>
      <c r="I36" s="78"/>
      <c r="J36" s="2" t="s">
        <v>629</v>
      </c>
      <c r="K36" s="2"/>
      <c r="L36" s="2" t="s">
        <v>25</v>
      </c>
    </row>
    <row r="37" spans="1:14" s="155" customFormat="1" ht="12.95" customHeight="1" x14ac:dyDescent="0.2">
      <c r="A37" s="209">
        <v>5</v>
      </c>
      <c r="B37" s="78"/>
      <c r="C37" s="2" t="s">
        <v>718</v>
      </c>
      <c r="D37" s="2"/>
      <c r="E37" s="2" t="s">
        <v>91</v>
      </c>
      <c r="F37" s="2"/>
      <c r="G37" s="254"/>
      <c r="H37" s="89">
        <v>17</v>
      </c>
      <c r="I37" s="78"/>
      <c r="J37" s="2" t="s">
        <v>527</v>
      </c>
      <c r="K37" s="2"/>
      <c r="L37" s="2" t="s">
        <v>25</v>
      </c>
    </row>
    <row r="38" spans="1:14" s="155" customFormat="1" ht="12.95" customHeight="1" x14ac:dyDescent="0.2">
      <c r="A38" s="89">
        <v>5</v>
      </c>
      <c r="B38" s="78"/>
      <c r="C38" s="2" t="s">
        <v>55</v>
      </c>
      <c r="D38" s="2"/>
      <c r="E38" s="2" t="s">
        <v>91</v>
      </c>
      <c r="F38" s="2"/>
      <c r="G38" s="254"/>
      <c r="H38" s="89">
        <v>17</v>
      </c>
      <c r="I38" s="78"/>
      <c r="J38" s="2" t="s">
        <v>535</v>
      </c>
      <c r="K38" s="2"/>
      <c r="L38" s="2" t="s">
        <v>25</v>
      </c>
    </row>
    <row r="39" spans="1:14" s="155" customFormat="1" ht="12.95" customHeight="1" x14ac:dyDescent="0.2">
      <c r="A39" s="89">
        <v>5</v>
      </c>
      <c r="B39" s="78"/>
      <c r="C39" s="2" t="s">
        <v>215</v>
      </c>
      <c r="D39" s="2"/>
      <c r="E39" s="2" t="s">
        <v>91</v>
      </c>
      <c r="F39" s="2"/>
      <c r="G39" s="254"/>
      <c r="H39" s="89">
        <v>17</v>
      </c>
      <c r="I39" s="78"/>
      <c r="J39" s="2" t="s">
        <v>386</v>
      </c>
      <c r="K39" s="2"/>
      <c r="L39" s="2" t="s">
        <v>25</v>
      </c>
      <c r="M39" s="2"/>
    </row>
    <row r="40" spans="1:14" s="155" customFormat="1" ht="12.95" customHeight="1" x14ac:dyDescent="0.2">
      <c r="A40" s="233">
        <v>6</v>
      </c>
      <c r="B40" s="78"/>
      <c r="C40" s="2" t="s">
        <v>216</v>
      </c>
      <c r="D40" s="2"/>
      <c r="E40" s="2" t="s">
        <v>91</v>
      </c>
      <c r="F40" s="2"/>
      <c r="G40" s="254"/>
      <c r="H40" s="89">
        <v>17</v>
      </c>
      <c r="I40" s="78"/>
      <c r="J40" s="2" t="s">
        <v>545</v>
      </c>
      <c r="K40" s="2"/>
      <c r="L40" s="2" t="s">
        <v>25</v>
      </c>
      <c r="M40" s="2"/>
      <c r="N40" s="155" t="s">
        <v>230</v>
      </c>
    </row>
    <row r="41" spans="1:14" s="155" customFormat="1" ht="12.95" customHeight="1" x14ac:dyDescent="0.2">
      <c r="A41" s="233">
        <v>6</v>
      </c>
      <c r="B41" s="78"/>
      <c r="C41" s="2" t="s">
        <v>726</v>
      </c>
      <c r="D41" s="2"/>
      <c r="E41" s="2" t="s">
        <v>728</v>
      </c>
      <c r="F41" s="2"/>
      <c r="G41" s="254"/>
      <c r="H41" s="89">
        <v>17</v>
      </c>
      <c r="I41" s="78"/>
      <c r="J41" s="2" t="s">
        <v>552</v>
      </c>
      <c r="K41" s="2"/>
      <c r="L41" s="2" t="s">
        <v>25</v>
      </c>
      <c r="M41" s="2"/>
    </row>
    <row r="42" spans="1:14" s="155" customFormat="1" ht="12.95" customHeight="1" x14ac:dyDescent="0.2">
      <c r="A42" s="89">
        <v>6</v>
      </c>
      <c r="B42" s="78"/>
      <c r="C42" s="2" t="s">
        <v>218</v>
      </c>
      <c r="D42" s="2"/>
      <c r="E42" s="2" t="s">
        <v>92</v>
      </c>
      <c r="F42" s="2"/>
      <c r="G42" s="254"/>
      <c r="H42" s="89">
        <v>17</v>
      </c>
      <c r="I42" s="78"/>
      <c r="J42" s="2" t="s">
        <v>863</v>
      </c>
      <c r="K42" s="2"/>
      <c r="L42" s="2" t="s">
        <v>25</v>
      </c>
    </row>
    <row r="43" spans="1:14" s="155" customFormat="1" ht="12.95" customHeight="1" x14ac:dyDescent="0.2">
      <c r="A43" s="89">
        <v>6</v>
      </c>
      <c r="B43" s="78"/>
      <c r="C43" s="2" t="s">
        <v>222</v>
      </c>
      <c r="D43" s="2"/>
      <c r="E43" s="2" t="s">
        <v>92</v>
      </c>
      <c r="F43" s="2"/>
      <c r="G43" s="254"/>
      <c r="H43" s="89">
        <v>17</v>
      </c>
      <c r="I43" s="78"/>
      <c r="J43" s="2" t="s">
        <v>1528</v>
      </c>
      <c r="K43" s="2"/>
      <c r="L43" s="2"/>
    </row>
    <row r="44" spans="1:14" s="155" customFormat="1" ht="12.95" customHeight="1" x14ac:dyDescent="0.2">
      <c r="A44" s="89"/>
      <c r="B44" s="78"/>
      <c r="C44" s="187" t="s">
        <v>53</v>
      </c>
      <c r="D44" s="2"/>
      <c r="E44" s="2"/>
      <c r="F44" s="2"/>
      <c r="G44" s="254"/>
      <c r="H44" s="89">
        <v>17</v>
      </c>
      <c r="I44" s="78"/>
      <c r="J44" s="2" t="s">
        <v>1589</v>
      </c>
      <c r="K44" s="2"/>
      <c r="L44" s="2" t="s">
        <v>25</v>
      </c>
    </row>
    <row r="45" spans="1:14" s="155" customFormat="1" ht="12.95" customHeight="1" x14ac:dyDescent="0.2">
      <c r="A45" s="89">
        <v>6</v>
      </c>
      <c r="B45" s="78"/>
      <c r="C45" s="223" t="s">
        <v>219</v>
      </c>
      <c r="D45" s="2"/>
      <c r="E45" s="2" t="s">
        <v>220</v>
      </c>
      <c r="F45" s="2"/>
      <c r="G45" s="254"/>
      <c r="H45" s="89">
        <v>18</v>
      </c>
      <c r="I45" s="78"/>
      <c r="J45" s="2" t="s">
        <v>361</v>
      </c>
      <c r="K45" s="2"/>
      <c r="L45" s="2" t="s">
        <v>25</v>
      </c>
    </row>
    <row r="46" spans="1:14" s="155" customFormat="1" ht="12.95" customHeight="1" x14ac:dyDescent="0.2">
      <c r="A46" s="89">
        <v>6</v>
      </c>
      <c r="B46" s="78"/>
      <c r="C46" s="2" t="s">
        <v>221</v>
      </c>
      <c r="D46" s="2"/>
      <c r="E46" s="2" t="s">
        <v>220</v>
      </c>
      <c r="F46" s="2"/>
      <c r="G46" s="254"/>
      <c r="H46" s="89">
        <v>18</v>
      </c>
      <c r="I46" s="78"/>
      <c r="J46" s="2" t="s">
        <v>1527</v>
      </c>
      <c r="K46" s="2"/>
      <c r="L46" s="2"/>
    </row>
    <row r="47" spans="1:14" s="155" customFormat="1" ht="12.95" customHeight="1" x14ac:dyDescent="0.2">
      <c r="A47" s="209">
        <v>7</v>
      </c>
      <c r="B47" s="78"/>
      <c r="C47" s="2" t="s">
        <v>775</v>
      </c>
      <c r="D47" s="2"/>
      <c r="E47" s="2" t="s">
        <v>220</v>
      </c>
      <c r="F47" s="2"/>
      <c r="G47" s="254"/>
      <c r="H47" s="89">
        <v>18</v>
      </c>
      <c r="I47" s="78"/>
      <c r="J47" s="2" t="s">
        <v>24</v>
      </c>
      <c r="K47" s="2"/>
      <c r="L47" s="2" t="s">
        <v>25</v>
      </c>
    </row>
    <row r="48" spans="1:14" s="155" customFormat="1" ht="12.95" customHeight="1" x14ac:dyDescent="0.2">
      <c r="A48" s="209">
        <v>7</v>
      </c>
      <c r="B48" s="78"/>
      <c r="C48" s="2" t="s">
        <v>80</v>
      </c>
      <c r="D48" s="2"/>
      <c r="E48" s="2" t="s">
        <v>220</v>
      </c>
      <c r="F48" s="2"/>
      <c r="G48" s="254"/>
      <c r="H48" s="89">
        <v>18</v>
      </c>
      <c r="I48" s="78"/>
      <c r="J48" s="2" t="s">
        <v>1330</v>
      </c>
      <c r="K48" s="2"/>
      <c r="L48" s="2" t="s">
        <v>25</v>
      </c>
    </row>
    <row r="49" spans="1:16" s="155" customFormat="1" ht="12.95" customHeight="1" x14ac:dyDescent="0.2">
      <c r="A49" s="209" t="s">
        <v>1351</v>
      </c>
      <c r="B49" s="78"/>
      <c r="C49" s="2" t="s">
        <v>878</v>
      </c>
      <c r="D49" s="2"/>
      <c r="E49" s="2" t="s">
        <v>220</v>
      </c>
      <c r="F49" s="2"/>
      <c r="G49" s="254"/>
      <c r="H49" s="89">
        <v>19</v>
      </c>
      <c r="I49" s="78"/>
      <c r="J49" s="2" t="s">
        <v>375</v>
      </c>
      <c r="K49" s="2"/>
      <c r="L49" s="2" t="s">
        <v>25</v>
      </c>
    </row>
    <row r="50" spans="1:16" s="155" customFormat="1" ht="12.95" customHeight="1" x14ac:dyDescent="0.2">
      <c r="A50" s="209">
        <v>8</v>
      </c>
      <c r="B50" s="78"/>
      <c r="C50" s="2" t="s">
        <v>572</v>
      </c>
      <c r="D50" s="2"/>
      <c r="E50" s="2" t="s">
        <v>220</v>
      </c>
      <c r="F50" s="2"/>
      <c r="G50" s="254"/>
      <c r="H50" s="89">
        <v>19</v>
      </c>
      <c r="I50" s="78"/>
      <c r="J50" s="2" t="s">
        <v>371</v>
      </c>
      <c r="K50" s="2"/>
      <c r="L50" s="2" t="s">
        <v>25</v>
      </c>
    </row>
    <row r="51" spans="1:16" s="155" customFormat="1" ht="12.95" customHeight="1" x14ac:dyDescent="0.2">
      <c r="A51" s="209">
        <v>8</v>
      </c>
      <c r="B51" s="78"/>
      <c r="C51" s="2" t="s">
        <v>81</v>
      </c>
      <c r="D51" s="2"/>
      <c r="E51" s="2"/>
      <c r="F51" s="2"/>
      <c r="G51" s="254"/>
      <c r="H51" s="89">
        <v>19</v>
      </c>
      <c r="I51" s="78"/>
      <c r="J51" s="2" t="s">
        <v>372</v>
      </c>
      <c r="K51" s="2"/>
      <c r="L51" s="2" t="s">
        <v>25</v>
      </c>
    </row>
    <row r="52" spans="1:16" s="155" customFormat="1" ht="12.95" customHeight="1" x14ac:dyDescent="0.2">
      <c r="A52" s="209" t="s">
        <v>1446</v>
      </c>
      <c r="B52" s="78"/>
      <c r="C52" s="2" t="s">
        <v>627</v>
      </c>
      <c r="D52" s="2"/>
      <c r="E52" s="2" t="s">
        <v>220</v>
      </c>
      <c r="F52" s="2"/>
      <c r="G52" s="254"/>
      <c r="H52" s="89">
        <v>19</v>
      </c>
      <c r="I52" s="78"/>
      <c r="J52" s="2" t="s">
        <v>394</v>
      </c>
      <c r="K52" s="2"/>
      <c r="L52" s="2" t="s">
        <v>25</v>
      </c>
    </row>
    <row r="53" spans="1:16" s="155" customFormat="1" ht="12.95" customHeight="1" x14ac:dyDescent="0.2">
      <c r="A53" s="209">
        <v>9</v>
      </c>
      <c r="B53" s="78"/>
      <c r="C53" s="2" t="s">
        <v>508</v>
      </c>
      <c r="D53" s="2"/>
      <c r="E53" s="2" t="s">
        <v>220</v>
      </c>
      <c r="F53" s="2"/>
      <c r="G53" s="254"/>
      <c r="H53" s="89">
        <v>19</v>
      </c>
      <c r="I53" s="78"/>
      <c r="J53" s="2" t="s">
        <v>401</v>
      </c>
      <c r="K53" s="2"/>
      <c r="L53" s="2" t="s">
        <v>25</v>
      </c>
    </row>
    <row r="54" spans="1:16" s="155" customFormat="1" ht="12.95" customHeight="1" x14ac:dyDescent="0.2">
      <c r="A54" s="209">
        <v>9</v>
      </c>
      <c r="B54" s="78"/>
      <c r="C54" s="2" t="s">
        <v>879</v>
      </c>
      <c r="D54" s="2"/>
      <c r="E54" s="2"/>
      <c r="F54" s="2"/>
      <c r="G54" s="254"/>
      <c r="H54" s="209">
        <v>19</v>
      </c>
      <c r="I54" s="78"/>
      <c r="J54" s="2" t="s">
        <v>825</v>
      </c>
      <c r="K54" s="2"/>
      <c r="L54" s="2" t="s">
        <v>25</v>
      </c>
      <c r="N54" s="246" t="s">
        <v>359</v>
      </c>
    </row>
    <row r="55" spans="1:16" s="155" customFormat="1" ht="12.95" customHeight="1" x14ac:dyDescent="0.2">
      <c r="A55" s="5">
        <v>9</v>
      </c>
      <c r="B55" s="78"/>
      <c r="C55" s="2" t="s">
        <v>998</v>
      </c>
      <c r="D55" s="2"/>
      <c r="E55" s="2" t="s">
        <v>220</v>
      </c>
      <c r="F55" s="2"/>
      <c r="G55" s="254"/>
      <c r="H55" s="89">
        <v>19</v>
      </c>
      <c r="I55" s="78"/>
      <c r="J55" s="29" t="s">
        <v>827</v>
      </c>
      <c r="K55" s="2"/>
      <c r="L55" s="2" t="s">
        <v>25</v>
      </c>
    </row>
    <row r="56" spans="1:16" s="155" customFormat="1" ht="12.95" customHeight="1" x14ac:dyDescent="0.2">
      <c r="A56" s="209">
        <v>9</v>
      </c>
      <c r="B56" s="78"/>
      <c r="C56" s="2" t="s">
        <v>93</v>
      </c>
      <c r="D56" s="2"/>
      <c r="E56" s="2" t="s">
        <v>220</v>
      </c>
      <c r="F56" s="2"/>
      <c r="G56" s="254"/>
      <c r="H56" s="89">
        <v>19</v>
      </c>
      <c r="I56" s="78"/>
      <c r="J56" s="29" t="s">
        <v>1663</v>
      </c>
      <c r="K56" s="2"/>
      <c r="L56" s="2"/>
    </row>
    <row r="57" spans="1:16" s="155" customFormat="1" ht="12.95" customHeight="1" x14ac:dyDescent="0.2">
      <c r="A57" s="209">
        <v>10</v>
      </c>
      <c r="B57" s="78"/>
      <c r="C57" s="2" t="s">
        <v>94</v>
      </c>
      <c r="D57" s="2"/>
      <c r="E57" s="2" t="s">
        <v>220</v>
      </c>
      <c r="F57" s="2"/>
      <c r="G57" s="254"/>
      <c r="H57" s="89">
        <v>20</v>
      </c>
      <c r="I57" s="78"/>
      <c r="J57" s="29" t="s">
        <v>849</v>
      </c>
      <c r="K57" s="2"/>
      <c r="L57" s="2" t="s">
        <v>25</v>
      </c>
    </row>
    <row r="58" spans="1:16" s="155" customFormat="1" ht="12.95" customHeight="1" x14ac:dyDescent="0.2">
      <c r="A58" s="209"/>
      <c r="B58" s="2"/>
      <c r="C58" s="187" t="s">
        <v>52</v>
      </c>
      <c r="D58" s="2"/>
      <c r="E58" s="2"/>
      <c r="F58" s="2"/>
      <c r="G58" s="254"/>
      <c r="H58" s="209">
        <v>20</v>
      </c>
      <c r="I58" s="78"/>
      <c r="J58" s="29" t="s">
        <v>848</v>
      </c>
      <c r="K58" s="2"/>
      <c r="L58" s="2" t="s">
        <v>25</v>
      </c>
    </row>
    <row r="59" spans="1:16" s="155" customFormat="1" ht="12.95" customHeight="1" x14ac:dyDescent="0.2">
      <c r="A59" s="209">
        <v>10</v>
      </c>
      <c r="B59" s="2"/>
      <c r="C59" s="223" t="s">
        <v>519</v>
      </c>
      <c r="D59" s="2"/>
      <c r="E59" s="2" t="s">
        <v>95</v>
      </c>
      <c r="F59" s="2"/>
      <c r="G59" s="254"/>
      <c r="H59" s="209" t="s">
        <v>1529</v>
      </c>
      <c r="I59" s="78"/>
      <c r="J59" s="29" t="s">
        <v>847</v>
      </c>
      <c r="K59" s="2"/>
      <c r="L59" s="2" t="s">
        <v>25</v>
      </c>
    </row>
    <row r="60" spans="1:16" s="155" customFormat="1" ht="12.95" customHeight="1" x14ac:dyDescent="0.2">
      <c r="A60" s="209">
        <v>10</v>
      </c>
      <c r="B60" s="78"/>
      <c r="C60" s="2" t="s">
        <v>510</v>
      </c>
      <c r="D60" s="2"/>
      <c r="E60" s="2" t="s">
        <v>95</v>
      </c>
      <c r="F60" s="2"/>
      <c r="G60" s="254"/>
      <c r="H60" s="209"/>
      <c r="I60" s="78"/>
      <c r="J60" s="187" t="s">
        <v>77</v>
      </c>
      <c r="K60" s="2"/>
      <c r="L60" s="2"/>
    </row>
    <row r="61" spans="1:16" s="155" customFormat="1" ht="12.95" customHeight="1" x14ac:dyDescent="0.2">
      <c r="A61" s="209" t="s">
        <v>1352</v>
      </c>
      <c r="B61" s="78"/>
      <c r="C61" s="2" t="s">
        <v>387</v>
      </c>
      <c r="D61" s="2"/>
      <c r="E61" s="2" t="s">
        <v>95</v>
      </c>
      <c r="F61" s="2"/>
      <c r="G61" s="254"/>
      <c r="H61" s="209">
        <v>21</v>
      </c>
      <c r="I61" s="78"/>
      <c r="J61" s="2" t="s">
        <v>224</v>
      </c>
      <c r="K61" s="2"/>
      <c r="L61" s="2" t="s">
        <v>205</v>
      </c>
    </row>
    <row r="62" spans="1:16" s="155" customFormat="1" ht="12.95" customHeight="1" x14ac:dyDescent="0.2">
      <c r="A62" s="209"/>
      <c r="B62" s="78"/>
      <c r="C62" s="187" t="s">
        <v>50</v>
      </c>
      <c r="D62" s="2"/>
      <c r="E62" s="2"/>
      <c r="F62" s="2"/>
      <c r="G62" s="254"/>
      <c r="H62" s="89">
        <v>21</v>
      </c>
      <c r="I62" s="78"/>
      <c r="J62" s="145" t="s">
        <v>1664</v>
      </c>
      <c r="K62" s="2"/>
      <c r="L62" s="2"/>
    </row>
    <row r="63" spans="1:16" s="155" customFormat="1" ht="12.95" customHeight="1" x14ac:dyDescent="0.2">
      <c r="A63" s="209">
        <v>11</v>
      </c>
      <c r="B63" s="78"/>
      <c r="C63" s="223" t="s">
        <v>511</v>
      </c>
      <c r="D63" s="2"/>
      <c r="E63" s="2" t="s">
        <v>197</v>
      </c>
      <c r="F63" s="2"/>
      <c r="G63" s="254"/>
      <c r="H63" s="89">
        <v>21</v>
      </c>
      <c r="I63" s="78"/>
      <c r="J63" s="2" t="s">
        <v>87</v>
      </c>
      <c r="K63" s="2"/>
      <c r="L63" s="2" t="s">
        <v>205</v>
      </c>
      <c r="N63" s="155" t="s">
        <v>230</v>
      </c>
    </row>
    <row r="64" spans="1:16" s="155" customFormat="1" ht="12.95" customHeight="1" x14ac:dyDescent="0.2">
      <c r="A64" s="209">
        <v>11</v>
      </c>
      <c r="B64" s="78"/>
      <c r="C64" s="2" t="s">
        <v>1112</v>
      </c>
      <c r="D64" s="2"/>
      <c r="E64" s="2" t="s">
        <v>197</v>
      </c>
      <c r="F64" s="2"/>
      <c r="G64" s="254"/>
      <c r="H64" s="89">
        <v>21</v>
      </c>
      <c r="I64" s="78"/>
      <c r="J64" s="2" t="s">
        <v>1464</v>
      </c>
      <c r="K64" s="2"/>
      <c r="L64" s="2" t="s">
        <v>205</v>
      </c>
      <c r="P64" s="2"/>
    </row>
    <row r="65" spans="1:16" s="155" customFormat="1" ht="12.95" customHeight="1" x14ac:dyDescent="0.2">
      <c r="A65" s="209">
        <v>11</v>
      </c>
      <c r="B65" s="78"/>
      <c r="C65" s="223" t="s">
        <v>1353</v>
      </c>
      <c r="D65" s="2"/>
      <c r="E65" s="2" t="s">
        <v>197</v>
      </c>
      <c r="F65" s="2"/>
      <c r="G65" s="254"/>
      <c r="H65" s="89">
        <v>21</v>
      </c>
      <c r="I65" s="78"/>
      <c r="J65" s="2" t="s">
        <v>780</v>
      </c>
      <c r="K65" s="2"/>
      <c r="L65" s="2" t="s">
        <v>205</v>
      </c>
      <c r="P65" s="2"/>
    </row>
    <row r="66" spans="1:16" s="155" customFormat="1" ht="12.95" customHeight="1" x14ac:dyDescent="0.2">
      <c r="A66" s="89">
        <v>12</v>
      </c>
      <c r="B66" s="78"/>
      <c r="C66" s="2" t="s">
        <v>1289</v>
      </c>
      <c r="D66" s="2"/>
      <c r="E66" s="2" t="s">
        <v>197</v>
      </c>
      <c r="F66" s="2"/>
      <c r="G66" s="254"/>
      <c r="H66" s="89">
        <v>21</v>
      </c>
      <c r="I66" s="78"/>
      <c r="J66" s="2" t="s">
        <v>1176</v>
      </c>
      <c r="K66" s="2"/>
      <c r="L66" s="2" t="s">
        <v>205</v>
      </c>
      <c r="P66" s="181"/>
    </row>
    <row r="67" spans="1:16" s="155" customFormat="1" ht="12.95" customHeight="1" x14ac:dyDescent="0.2">
      <c r="A67" s="209">
        <v>12</v>
      </c>
      <c r="B67" s="78"/>
      <c r="C67" s="2" t="s">
        <v>513</v>
      </c>
      <c r="D67" s="2"/>
      <c r="E67" s="2" t="s">
        <v>197</v>
      </c>
      <c r="F67" s="2"/>
      <c r="G67" s="254"/>
      <c r="H67" s="89">
        <v>21</v>
      </c>
      <c r="I67" s="78"/>
      <c r="J67" s="2" t="s">
        <v>1182</v>
      </c>
      <c r="K67" s="2"/>
      <c r="L67" s="2" t="s">
        <v>205</v>
      </c>
      <c r="P67" s="2"/>
    </row>
    <row r="68" spans="1:16" s="155" customFormat="1" ht="12.95" customHeight="1" x14ac:dyDescent="0.2">
      <c r="F68" s="2"/>
      <c r="G68" s="254"/>
      <c r="H68" s="89">
        <v>21</v>
      </c>
      <c r="I68" s="78"/>
      <c r="J68" s="2" t="s">
        <v>78</v>
      </c>
      <c r="K68" s="2"/>
      <c r="L68" s="2" t="s">
        <v>205</v>
      </c>
      <c r="P68" s="223"/>
    </row>
    <row r="69" spans="1:16" s="155" customFormat="1" ht="12.95" customHeight="1" x14ac:dyDescent="0.2">
      <c r="F69" s="2"/>
      <c r="G69" s="254"/>
      <c r="P69" s="2"/>
    </row>
    <row r="70" spans="1:16" s="155" customFormat="1" ht="12.95" customHeight="1" x14ac:dyDescent="0.2">
      <c r="F70" s="2"/>
      <c r="G70" s="254"/>
      <c r="H70" s="89"/>
      <c r="I70" s="78"/>
      <c r="J70" s="2"/>
      <c r="K70" s="2"/>
      <c r="L70" s="2"/>
    </row>
    <row r="71" spans="1:16" s="79" customFormat="1" ht="2.1" customHeight="1" x14ac:dyDescent="0.2">
      <c r="A71" s="78"/>
      <c r="B71" s="78"/>
      <c r="C71" s="2"/>
      <c r="D71" s="2"/>
      <c r="E71" s="2"/>
      <c r="F71" s="2"/>
      <c r="G71" s="254"/>
      <c r="H71" s="246"/>
      <c r="I71" s="246"/>
      <c r="J71" s="246"/>
      <c r="K71" s="246"/>
      <c r="L71" s="246"/>
      <c r="N71" s="79" t="s">
        <v>230</v>
      </c>
    </row>
    <row r="72" spans="1:16" s="79" customFormat="1" ht="9.9499999999999993" customHeight="1" x14ac:dyDescent="0.2">
      <c r="A72" s="266" t="s">
        <v>1088</v>
      </c>
      <c r="B72" s="266"/>
      <c r="C72" s="266"/>
      <c r="D72" s="266"/>
      <c r="E72" s="266"/>
      <c r="F72" s="266"/>
      <c r="G72" s="266"/>
      <c r="H72" s="266"/>
      <c r="I72" s="266"/>
      <c r="J72" s="266"/>
      <c r="K72" s="266"/>
      <c r="L72" s="266"/>
    </row>
    <row r="73" spans="1:16" s="79" customFormat="1" ht="2.1" customHeight="1" x14ac:dyDescent="0.2">
      <c r="A73" s="78"/>
      <c r="B73" s="78"/>
      <c r="C73" s="2"/>
      <c r="D73" s="2"/>
      <c r="E73" s="2"/>
      <c r="F73" s="2"/>
      <c r="G73" s="246"/>
      <c r="H73" s="246"/>
      <c r="I73" s="246"/>
      <c r="J73" s="246"/>
      <c r="K73" s="246"/>
      <c r="L73" s="246"/>
    </row>
    <row r="74" spans="1:16" x14ac:dyDescent="0.2">
      <c r="A74" s="30"/>
      <c r="B74" s="30"/>
      <c r="C74" s="30"/>
      <c r="D74" s="30"/>
      <c r="E74" s="30"/>
      <c r="F74" s="30"/>
      <c r="G74" s="30"/>
      <c r="H74" s="30"/>
      <c r="I74" s="30"/>
      <c r="J74" s="30"/>
      <c r="K74" s="30"/>
      <c r="L74" s="30"/>
    </row>
    <row r="79" spans="1:16" x14ac:dyDescent="0.2">
      <c r="C79" s="2"/>
      <c r="J79" s="2"/>
    </row>
    <row r="80" spans="1:16" x14ac:dyDescent="0.2">
      <c r="C80" s="2"/>
    </row>
    <row r="81" spans="3:10" x14ac:dyDescent="0.2">
      <c r="C81" s="2"/>
    </row>
    <row r="82" spans="3:10" x14ac:dyDescent="0.2">
      <c r="C82" s="2"/>
    </row>
    <row r="83" spans="3:10" x14ac:dyDescent="0.2">
      <c r="C83" s="2"/>
    </row>
    <row r="85" spans="3:10" x14ac:dyDescent="0.2">
      <c r="C85" s="1" t="s">
        <v>230</v>
      </c>
    </row>
    <row r="86" spans="3:10" x14ac:dyDescent="0.2">
      <c r="J86" s="2"/>
    </row>
  </sheetData>
  <sortState xmlns:xlrd2="http://schemas.microsoft.com/office/spreadsheetml/2017/richdata2" ref="H44:M52">
    <sortCondition ref="M44:M52"/>
  </sortState>
  <mergeCells count="4">
    <mergeCell ref="A5:L5"/>
    <mergeCell ref="A72:L72"/>
    <mergeCell ref="G2:L2"/>
    <mergeCell ref="E3:I3"/>
  </mergeCells>
  <phoneticPr fontId="0" type="noConversion"/>
  <printOptions horizontalCentered="1"/>
  <pageMargins left="0.35" right="0.35" top="0.25" bottom="0.25" header="0.5" footer="0.5"/>
  <pageSetup scale="86" orientation="portrait" r:id="rId1"/>
  <headerFooter alignWithMargins="0"/>
  <ignoredErrors>
    <ignoredError sqref="A12:A16"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GX2052"/>
  <sheetViews>
    <sheetView tabSelected="1" zoomScale="118" zoomScaleNormal="118" zoomScaleSheetLayoutView="100"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1" customWidth="1"/>
    <col min="2" max="2" width="11.28515625" style="1" customWidth="1"/>
    <col min="3" max="3" width="3.140625" style="1" customWidth="1"/>
    <col min="4" max="4" width="5.140625" style="1" customWidth="1"/>
    <col min="5" max="5" width="9.42578125" style="1" customWidth="1"/>
    <col min="6" max="6" width="0.7109375" style="1" customWidth="1"/>
    <col min="7" max="7" width="4.85546875" style="1" customWidth="1"/>
    <col min="8" max="8" width="1.140625" style="1" customWidth="1"/>
    <col min="9" max="15" width="4.85546875" style="1" customWidth="1"/>
    <col min="16" max="16" width="4.85546875" style="7" customWidth="1"/>
    <col min="17" max="17" width="4.5703125" style="153" customWidth="1"/>
    <col min="18" max="18" width="3" style="1" customWidth="1"/>
    <col min="19" max="19" width="6.7109375" style="21" customWidth="1"/>
    <col min="20" max="20" width="4.7109375" style="1" customWidth="1"/>
    <col min="21" max="21" width="4" style="8" customWidth="1"/>
    <col min="22" max="22" width="1" style="87" customWidth="1"/>
    <col min="23" max="23" width="3.85546875" style="55" customWidth="1"/>
    <col min="24" max="24" width="6.7109375" style="15" customWidth="1"/>
    <col min="25" max="25" width="1" style="87" customWidth="1"/>
    <col min="26" max="26" width="3.7109375" style="40" customWidth="1"/>
    <col min="27" max="27" width="6.7109375" style="40" customWidth="1"/>
    <col min="28" max="28" width="5.140625" style="59" customWidth="1"/>
    <col min="29" max="29" width="6.7109375" style="17" customWidth="1"/>
    <col min="30" max="30" width="5.140625" style="15" customWidth="1"/>
    <col min="31" max="31" width="4.5703125" style="65" customWidth="1"/>
    <col min="32" max="32" width="4.140625" style="65" customWidth="1"/>
    <col min="33" max="33" width="6.7109375" style="17" customWidth="1"/>
    <col min="34" max="34" width="1" style="87" customWidth="1"/>
    <col min="35" max="35" width="4.28515625" style="125" customWidth="1"/>
    <col min="36" max="39" width="6.7109375" style="17" customWidth="1"/>
    <col min="40" max="40" width="1" style="1" customWidth="1"/>
    <col min="41" max="41" width="2" style="1" customWidth="1"/>
    <col min="42" max="16384" width="9.140625" style="1"/>
  </cols>
  <sheetData>
    <row r="1" spans="2:41" s="2" customFormat="1" ht="9.9499999999999993" hidden="1" customHeight="1" x14ac:dyDescent="0.2">
      <c r="B1" s="111" t="s">
        <v>227</v>
      </c>
      <c r="D1" s="38"/>
      <c r="E1" s="73" t="s">
        <v>130</v>
      </c>
      <c r="F1" s="73"/>
      <c r="G1" s="29"/>
      <c r="H1" s="29"/>
      <c r="I1" s="29" t="s">
        <v>131</v>
      </c>
      <c r="J1" s="29"/>
      <c r="K1" s="29"/>
      <c r="L1" s="29"/>
      <c r="M1" s="29"/>
      <c r="N1" s="29"/>
      <c r="P1" s="73"/>
      <c r="Q1" s="86"/>
      <c r="R1" s="28"/>
      <c r="S1" s="37">
        <f>IF(Suggested="Yes",AA1,AG1)</f>
        <v>0.05</v>
      </c>
      <c r="T1" s="35" t="s">
        <v>150</v>
      </c>
      <c r="U1" s="4" t="str">
        <f>+Instructions!$B$3</f>
        <v>I</v>
      </c>
      <c r="V1" s="50"/>
      <c r="W1" s="54">
        <f>+Instructions!$C$22</f>
        <v>0</v>
      </c>
      <c r="X1" s="16">
        <f t="shared" ref="X1:X8" si="0">ROUND($AA1*(1-W1)+0.004999,2)</f>
        <v>0.05</v>
      </c>
      <c r="Y1" s="50"/>
      <c r="Z1" s="5" t="s">
        <v>1707</v>
      </c>
      <c r="AA1" s="37">
        <v>0.05</v>
      </c>
      <c r="AB1" s="58">
        <f t="shared" ref="AB1:AC8" si="1">+W1</f>
        <v>0</v>
      </c>
      <c r="AC1" s="16">
        <f t="shared" si="1"/>
        <v>0.05</v>
      </c>
      <c r="AD1" s="11">
        <f t="shared" ref="AD1:AD8" si="2">(AG1-AC1)/AG1</f>
        <v>0</v>
      </c>
      <c r="AE1" s="119"/>
      <c r="AF1" s="126">
        <v>1</v>
      </c>
      <c r="AG1" s="36">
        <f t="shared" ref="AG1:AG8" si="3">SUM(AJ1:AL1)+AE1</f>
        <v>0.05</v>
      </c>
      <c r="AH1" s="50"/>
      <c r="AJ1" s="16">
        <f t="shared" ref="AJ1:AJ8" si="4">ROUND(AC1/(1-VLOOKUP(AF1,Group,2,FALSE)),2)</f>
        <v>0.05</v>
      </c>
      <c r="AK1" s="16">
        <f t="shared" ref="AK1:AK8" si="5">IF(VLOOKUP(AF1,Group,5,FALSE)="YES",VLOOKUP(ROUND(ROUND(AJ1,1)-AJ1,2),Round,2,FALSE)+VLOOKUP(AF1,Group,6,FALSE),0)</f>
        <v>0</v>
      </c>
      <c r="AL1" s="16">
        <f t="shared" ref="AL1:AL8" si="6">IF(VLOOKUP(AF1,Group,7,FALSE)="",0,ROUND(AJ1-0.04999,1)-AJ1+AM1)</f>
        <v>0</v>
      </c>
      <c r="AM1" s="16" t="str">
        <f t="shared" ref="AM1:AM8" si="7">IF(VLOOKUP(AF1,Group,7,FALSE)="","",VLOOKUP(AF1,Group,7,FALSE))</f>
        <v/>
      </c>
      <c r="AO1" s="30" t="s">
        <v>161</v>
      </c>
    </row>
    <row r="2" spans="2:41" s="2" customFormat="1" ht="9.9499999999999993" hidden="1" customHeight="1" x14ac:dyDescent="0.2">
      <c r="B2" s="112" t="s">
        <v>201</v>
      </c>
      <c r="D2" s="38"/>
      <c r="E2" s="73" t="s">
        <v>130</v>
      </c>
      <c r="F2" s="73"/>
      <c r="G2" s="29"/>
      <c r="H2" s="29"/>
      <c r="I2" s="29" t="s">
        <v>131</v>
      </c>
      <c r="J2" s="29"/>
      <c r="K2" s="29"/>
      <c r="L2" s="29"/>
      <c r="M2" s="29"/>
      <c r="N2" s="29"/>
      <c r="P2" s="73"/>
      <c r="Q2" s="86"/>
      <c r="R2" s="28"/>
      <c r="S2" s="37">
        <f t="shared" ref="S2:S8" si="8">IF(Suggested="Yes",AA2,AG2)</f>
        <v>0.05</v>
      </c>
      <c r="T2" s="35" t="s">
        <v>150</v>
      </c>
      <c r="U2" s="4" t="str">
        <f>+Instructions!$B$3</f>
        <v>I</v>
      </c>
      <c r="V2" s="50"/>
      <c r="W2" s="54">
        <f>+Instructions!$C$22</f>
        <v>0</v>
      </c>
      <c r="X2" s="37">
        <f t="shared" si="0"/>
        <v>0.05</v>
      </c>
      <c r="Y2" s="50"/>
      <c r="Z2" s="5" t="s">
        <v>1707</v>
      </c>
      <c r="AA2" s="37">
        <v>0.05</v>
      </c>
      <c r="AB2" s="58">
        <f t="shared" si="1"/>
        <v>0</v>
      </c>
      <c r="AC2" s="37">
        <f t="shared" si="1"/>
        <v>0.05</v>
      </c>
      <c r="AD2" s="58">
        <f t="shared" si="2"/>
        <v>0</v>
      </c>
      <c r="AE2" s="119"/>
      <c r="AF2" s="128">
        <v>2</v>
      </c>
      <c r="AG2" s="42">
        <f t="shared" si="3"/>
        <v>0.05</v>
      </c>
      <c r="AH2" s="50"/>
      <c r="AJ2" s="16">
        <f t="shared" si="4"/>
        <v>0.05</v>
      </c>
      <c r="AK2" s="16">
        <f t="shared" si="5"/>
        <v>0</v>
      </c>
      <c r="AL2" s="16">
        <f t="shared" si="6"/>
        <v>0</v>
      </c>
      <c r="AM2" s="16" t="str">
        <f t="shared" si="7"/>
        <v/>
      </c>
      <c r="AO2" s="30" t="s">
        <v>161</v>
      </c>
    </row>
    <row r="3" spans="2:41" s="2" customFormat="1" ht="9.9499999999999993" hidden="1" customHeight="1" x14ac:dyDescent="0.2">
      <c r="B3" s="110" t="s">
        <v>200</v>
      </c>
      <c r="D3" s="38"/>
      <c r="E3" s="73" t="s">
        <v>130</v>
      </c>
      <c r="F3" s="73"/>
      <c r="G3" s="29"/>
      <c r="H3" s="29"/>
      <c r="I3" s="29" t="s">
        <v>131</v>
      </c>
      <c r="J3" s="29"/>
      <c r="K3" s="29"/>
      <c r="L3" s="29"/>
      <c r="M3" s="29"/>
      <c r="N3" s="29"/>
      <c r="P3" s="73"/>
      <c r="Q3" s="86"/>
      <c r="R3" s="28"/>
      <c r="S3" s="37">
        <f t="shared" si="8"/>
        <v>0.05</v>
      </c>
      <c r="T3" s="35" t="s">
        <v>150</v>
      </c>
      <c r="U3" s="4" t="str">
        <f>+Instructions!$B$3</f>
        <v>I</v>
      </c>
      <c r="V3" s="50"/>
      <c r="W3" s="54">
        <f>+Instructions!$C$22</f>
        <v>0</v>
      </c>
      <c r="X3" s="16">
        <f t="shared" si="0"/>
        <v>0.05</v>
      </c>
      <c r="Y3" s="50"/>
      <c r="Z3" s="5" t="s">
        <v>1707</v>
      </c>
      <c r="AA3" s="37">
        <v>0.05</v>
      </c>
      <c r="AB3" s="58">
        <f t="shared" si="1"/>
        <v>0</v>
      </c>
      <c r="AC3" s="16">
        <f t="shared" si="1"/>
        <v>0.05</v>
      </c>
      <c r="AD3" s="11">
        <f t="shared" si="2"/>
        <v>0</v>
      </c>
      <c r="AE3" s="119"/>
      <c r="AF3" s="127">
        <v>3</v>
      </c>
      <c r="AG3" s="51">
        <f t="shared" si="3"/>
        <v>0.05</v>
      </c>
      <c r="AH3" s="50"/>
      <c r="AJ3" s="16">
        <f t="shared" si="4"/>
        <v>0.05</v>
      </c>
      <c r="AK3" s="16">
        <f t="shared" si="5"/>
        <v>0</v>
      </c>
      <c r="AL3" s="16">
        <f t="shared" si="6"/>
        <v>0</v>
      </c>
      <c r="AM3" s="16" t="str">
        <f t="shared" si="7"/>
        <v/>
      </c>
      <c r="AO3" s="30" t="s">
        <v>161</v>
      </c>
    </row>
    <row r="4" spans="2:41" s="2" customFormat="1" ht="9.9499999999999993" hidden="1" customHeight="1" x14ac:dyDescent="0.2">
      <c r="B4" s="113" t="s">
        <v>199</v>
      </c>
      <c r="D4" s="38"/>
      <c r="E4" s="73" t="s">
        <v>130</v>
      </c>
      <c r="F4" s="73"/>
      <c r="G4" s="29"/>
      <c r="H4" s="29"/>
      <c r="I4" s="29" t="s">
        <v>131</v>
      </c>
      <c r="J4" s="29"/>
      <c r="K4" s="29"/>
      <c r="L4" s="29"/>
      <c r="M4" s="29"/>
      <c r="N4" s="29"/>
      <c r="P4" s="73"/>
      <c r="Q4" s="86"/>
      <c r="R4" s="28"/>
      <c r="S4" s="37">
        <f t="shared" si="8"/>
        <v>0.05</v>
      </c>
      <c r="T4" s="35" t="s">
        <v>150</v>
      </c>
      <c r="U4" s="4" t="str">
        <f>+Instructions!$B$3</f>
        <v>I</v>
      </c>
      <c r="V4" s="50"/>
      <c r="W4" s="54">
        <f>+Instructions!$C$22</f>
        <v>0</v>
      </c>
      <c r="X4" s="16">
        <f t="shared" si="0"/>
        <v>0.05</v>
      </c>
      <c r="Y4" s="50"/>
      <c r="Z4" s="5" t="s">
        <v>1707</v>
      </c>
      <c r="AA4" s="37">
        <v>0.05</v>
      </c>
      <c r="AB4" s="58">
        <f t="shared" si="1"/>
        <v>0</v>
      </c>
      <c r="AC4" s="16">
        <f t="shared" si="1"/>
        <v>0.05</v>
      </c>
      <c r="AD4" s="11">
        <f t="shared" si="2"/>
        <v>0</v>
      </c>
      <c r="AE4" s="119"/>
      <c r="AF4" s="129">
        <v>4</v>
      </c>
      <c r="AG4" s="106">
        <f t="shared" si="3"/>
        <v>0.05</v>
      </c>
      <c r="AH4" s="50"/>
      <c r="AJ4" s="16">
        <f t="shared" si="4"/>
        <v>0.05</v>
      </c>
      <c r="AK4" s="16">
        <f t="shared" si="5"/>
        <v>0</v>
      </c>
      <c r="AL4" s="16">
        <f t="shared" si="6"/>
        <v>0</v>
      </c>
      <c r="AM4" s="16" t="str">
        <f t="shared" si="7"/>
        <v/>
      </c>
      <c r="AO4" s="30" t="s">
        <v>161</v>
      </c>
    </row>
    <row r="5" spans="2:41" s="2" customFormat="1" ht="9.9499999999999993" hidden="1" customHeight="1" x14ac:dyDescent="0.2">
      <c r="B5" s="114" t="s">
        <v>196</v>
      </c>
      <c r="D5" s="38"/>
      <c r="E5" s="73" t="s">
        <v>130</v>
      </c>
      <c r="F5" s="73"/>
      <c r="G5" s="29"/>
      <c r="H5" s="29"/>
      <c r="I5" s="29" t="s">
        <v>131</v>
      </c>
      <c r="J5" s="29"/>
      <c r="K5" s="29"/>
      <c r="L5" s="29"/>
      <c r="M5" s="29"/>
      <c r="N5" s="29"/>
      <c r="P5" s="73"/>
      <c r="Q5" s="86"/>
      <c r="R5" s="28"/>
      <c r="S5" s="37">
        <f t="shared" si="8"/>
        <v>0.05</v>
      </c>
      <c r="T5" s="35" t="s">
        <v>150</v>
      </c>
      <c r="U5" s="4" t="str">
        <f>+Instructions!$B$3</f>
        <v>I</v>
      </c>
      <c r="V5" s="50"/>
      <c r="W5" s="54">
        <f>+Instructions!$C$22</f>
        <v>0</v>
      </c>
      <c r="X5" s="16">
        <f t="shared" si="0"/>
        <v>0.05</v>
      </c>
      <c r="Y5" s="50"/>
      <c r="Z5" s="5" t="s">
        <v>1707</v>
      </c>
      <c r="AA5" s="37">
        <v>0.05</v>
      </c>
      <c r="AB5" s="58">
        <f t="shared" si="1"/>
        <v>0</v>
      </c>
      <c r="AC5" s="16">
        <f t="shared" si="1"/>
        <v>0.05</v>
      </c>
      <c r="AD5" s="11">
        <f t="shared" si="2"/>
        <v>0</v>
      </c>
      <c r="AE5" s="119"/>
      <c r="AF5" s="130">
        <v>5</v>
      </c>
      <c r="AG5" s="107">
        <f t="shared" si="3"/>
        <v>0.05</v>
      </c>
      <c r="AH5" s="50"/>
      <c r="AJ5" s="16">
        <f t="shared" si="4"/>
        <v>0.05</v>
      </c>
      <c r="AK5" s="16">
        <f t="shared" si="5"/>
        <v>0</v>
      </c>
      <c r="AL5" s="16">
        <f t="shared" si="6"/>
        <v>0</v>
      </c>
      <c r="AM5" s="16" t="str">
        <f t="shared" si="7"/>
        <v/>
      </c>
      <c r="AO5" s="30" t="s">
        <v>161</v>
      </c>
    </row>
    <row r="6" spans="2:41" s="2" customFormat="1" ht="9.9499999999999993" hidden="1" customHeight="1" x14ac:dyDescent="0.2">
      <c r="B6" s="115" t="s">
        <v>197</v>
      </c>
      <c r="D6" s="38"/>
      <c r="E6" s="73" t="s">
        <v>130</v>
      </c>
      <c r="F6" s="73"/>
      <c r="G6" s="29"/>
      <c r="H6" s="29"/>
      <c r="I6" s="29" t="s">
        <v>131</v>
      </c>
      <c r="J6" s="29"/>
      <c r="K6" s="29"/>
      <c r="L6" s="29"/>
      <c r="M6" s="29"/>
      <c r="N6" s="29"/>
      <c r="P6" s="73"/>
      <c r="Q6" s="86"/>
      <c r="R6" s="28"/>
      <c r="S6" s="37">
        <f t="shared" si="8"/>
        <v>0.05</v>
      </c>
      <c r="T6" s="35" t="s">
        <v>150</v>
      </c>
      <c r="U6" s="4" t="str">
        <f>+Instructions!$B$3</f>
        <v>I</v>
      </c>
      <c r="V6" s="50"/>
      <c r="W6" s="54">
        <f>+Instructions!$C$22</f>
        <v>0</v>
      </c>
      <c r="X6" s="16">
        <f t="shared" si="0"/>
        <v>0.05</v>
      </c>
      <c r="Y6" s="50"/>
      <c r="Z6" s="5" t="s">
        <v>1707</v>
      </c>
      <c r="AA6" s="37">
        <v>0.05</v>
      </c>
      <c r="AB6" s="58">
        <f t="shared" si="1"/>
        <v>0</v>
      </c>
      <c r="AC6" s="16">
        <f t="shared" si="1"/>
        <v>0.05</v>
      </c>
      <c r="AD6" s="11">
        <f t="shared" si="2"/>
        <v>0</v>
      </c>
      <c r="AE6" s="119"/>
      <c r="AF6" s="131">
        <v>6</v>
      </c>
      <c r="AG6" s="108">
        <f t="shared" si="3"/>
        <v>0.05</v>
      </c>
      <c r="AH6" s="50"/>
      <c r="AJ6" s="16">
        <f t="shared" si="4"/>
        <v>0.05</v>
      </c>
      <c r="AK6" s="16">
        <f t="shared" si="5"/>
        <v>0</v>
      </c>
      <c r="AL6" s="16">
        <f t="shared" si="6"/>
        <v>0</v>
      </c>
      <c r="AM6" s="16" t="str">
        <f t="shared" si="7"/>
        <v/>
      </c>
      <c r="AO6" s="30" t="s">
        <v>161</v>
      </c>
    </row>
    <row r="7" spans="2:41" s="2" customFormat="1" ht="9.9499999999999993" hidden="1" customHeight="1" x14ac:dyDescent="0.2">
      <c r="B7" s="188" t="s">
        <v>568</v>
      </c>
      <c r="D7" s="38"/>
      <c r="E7" s="73" t="s">
        <v>130</v>
      </c>
      <c r="F7" s="73"/>
      <c r="G7" s="29"/>
      <c r="H7" s="29"/>
      <c r="I7" s="29" t="s">
        <v>131</v>
      </c>
      <c r="J7" s="29"/>
      <c r="K7" s="29"/>
      <c r="L7" s="29"/>
      <c r="M7" s="29"/>
      <c r="N7" s="29"/>
      <c r="P7" s="73"/>
      <c r="Q7" s="86"/>
      <c r="R7" s="28"/>
      <c r="S7" s="37">
        <f>IF(Suggested="Yes",AA7,AG7)</f>
        <v>0.05</v>
      </c>
      <c r="T7" s="35" t="s">
        <v>150</v>
      </c>
      <c r="U7" s="4" t="str">
        <f>+Instructions!$B$3</f>
        <v>I</v>
      </c>
      <c r="V7" s="50"/>
      <c r="W7" s="54">
        <f>+Instructions!$C$22</f>
        <v>0</v>
      </c>
      <c r="X7" s="16">
        <f>ROUND($AA7*(1-W7)+0.004999,2)</f>
        <v>0.05</v>
      </c>
      <c r="Y7" s="50"/>
      <c r="Z7" s="5" t="s">
        <v>1707</v>
      </c>
      <c r="AA7" s="37">
        <v>0.05</v>
      </c>
      <c r="AB7" s="58">
        <f>+W7</f>
        <v>0</v>
      </c>
      <c r="AC7" s="16">
        <f>+X7</f>
        <v>0.05</v>
      </c>
      <c r="AD7" s="11">
        <f>(AG7-AC7)/AG7</f>
        <v>0</v>
      </c>
      <c r="AE7" s="119"/>
      <c r="AF7" s="190">
        <v>7</v>
      </c>
      <c r="AG7" s="189">
        <f>SUM(AJ7:AL7)+AE7</f>
        <v>0.05</v>
      </c>
      <c r="AH7" s="50"/>
      <c r="AJ7" s="16">
        <f>ROUND(AC7/(1-VLOOKUP(AF7,Group,2,FALSE)),2)</f>
        <v>0.05</v>
      </c>
      <c r="AK7" s="16">
        <f>IF(VLOOKUP(AF7,Group,5,FALSE)="YES",VLOOKUP(ROUND(ROUND(AJ7,1)-AJ7,2),Round,2,FALSE)+VLOOKUP(AF7,Group,6,FALSE),0)</f>
        <v>0</v>
      </c>
      <c r="AL7" s="16">
        <f>IF(VLOOKUP(AF7,Group,7,FALSE)="",0,ROUND(AJ7-0.04999,1)-AJ7+AM7)</f>
        <v>0</v>
      </c>
      <c r="AM7" s="16" t="str">
        <f>IF(VLOOKUP(AF7,Group,7,FALSE)="","",VLOOKUP(AF7,Group,7,FALSE))</f>
        <v/>
      </c>
      <c r="AO7" s="30" t="s">
        <v>161</v>
      </c>
    </row>
    <row r="8" spans="2:41" s="2" customFormat="1" ht="9.9499999999999993" hidden="1" customHeight="1" x14ac:dyDescent="0.2">
      <c r="B8" s="116" t="s">
        <v>198</v>
      </c>
      <c r="D8" s="38"/>
      <c r="E8" s="73" t="s">
        <v>130</v>
      </c>
      <c r="F8" s="73"/>
      <c r="G8" s="29"/>
      <c r="H8" s="29"/>
      <c r="I8" s="29" t="s">
        <v>131</v>
      </c>
      <c r="J8" s="29"/>
      <c r="K8" s="29"/>
      <c r="L8" s="29"/>
      <c r="M8" s="29"/>
      <c r="N8" s="29"/>
      <c r="P8" s="73"/>
      <c r="Q8" s="86"/>
      <c r="R8" s="28"/>
      <c r="S8" s="37">
        <f t="shared" si="8"/>
        <v>0.05</v>
      </c>
      <c r="T8" s="35" t="s">
        <v>150</v>
      </c>
      <c r="U8" s="4" t="str">
        <f>+Instructions!$B$3</f>
        <v>I</v>
      </c>
      <c r="V8" s="50"/>
      <c r="W8" s="54">
        <f>+Instructions!$C$22</f>
        <v>0</v>
      </c>
      <c r="X8" s="16">
        <f t="shared" si="0"/>
        <v>0.05</v>
      </c>
      <c r="Y8" s="50"/>
      <c r="Z8" s="5" t="s">
        <v>1707</v>
      </c>
      <c r="AA8" s="37">
        <v>0.05</v>
      </c>
      <c r="AB8" s="58">
        <f t="shared" si="1"/>
        <v>0</v>
      </c>
      <c r="AC8" s="16">
        <f t="shared" si="1"/>
        <v>0.05</v>
      </c>
      <c r="AD8" s="11">
        <f t="shared" si="2"/>
        <v>0</v>
      </c>
      <c r="AE8" s="119"/>
      <c r="AF8" s="132">
        <v>8</v>
      </c>
      <c r="AG8" s="109">
        <f t="shared" si="3"/>
        <v>0.05</v>
      </c>
      <c r="AH8" s="50"/>
      <c r="AJ8" s="16">
        <f t="shared" si="4"/>
        <v>0.05</v>
      </c>
      <c r="AK8" s="16">
        <f t="shared" si="5"/>
        <v>0</v>
      </c>
      <c r="AL8" s="16">
        <f t="shared" si="6"/>
        <v>0</v>
      </c>
      <c r="AM8" s="16" t="str">
        <f t="shared" si="7"/>
        <v/>
      </c>
      <c r="AO8" s="30" t="s">
        <v>161</v>
      </c>
    </row>
    <row r="9" spans="2:41" s="2" customFormat="1" ht="9.9499999999999993" hidden="1" customHeight="1" x14ac:dyDescent="0.2">
      <c r="B9" s="117" t="s">
        <v>159</v>
      </c>
      <c r="D9" s="38"/>
      <c r="E9" s="73"/>
      <c r="F9" s="73"/>
      <c r="G9" s="29"/>
      <c r="H9" s="29"/>
      <c r="I9" s="29"/>
      <c r="J9" s="29"/>
      <c r="K9" s="29"/>
      <c r="L9" s="29"/>
      <c r="M9" s="29"/>
      <c r="N9" s="29"/>
      <c r="P9" s="73"/>
      <c r="Q9" s="86" t="s">
        <v>120</v>
      </c>
      <c r="R9" s="28" t="s">
        <v>154</v>
      </c>
      <c r="S9" s="182">
        <v>1000</v>
      </c>
      <c r="T9" s="35" t="s">
        <v>160</v>
      </c>
      <c r="U9" s="35"/>
      <c r="V9" s="50"/>
      <c r="W9" s="54">
        <v>0.1</v>
      </c>
      <c r="X9" s="37">
        <v>1000</v>
      </c>
      <c r="Y9" s="50"/>
      <c r="Z9" s="37" t="s">
        <v>160</v>
      </c>
      <c r="AA9" s="37">
        <v>1000</v>
      </c>
      <c r="AB9" s="58">
        <v>0.1</v>
      </c>
      <c r="AC9" s="37">
        <v>1000</v>
      </c>
      <c r="AD9" s="58">
        <v>0.1</v>
      </c>
      <c r="AE9" s="74">
        <v>10</v>
      </c>
      <c r="AF9" s="74"/>
      <c r="AG9" s="37">
        <v>1000</v>
      </c>
      <c r="AH9" s="50"/>
      <c r="AI9" s="123"/>
      <c r="AJ9" s="37"/>
      <c r="AK9" s="37"/>
      <c r="AL9" s="37"/>
      <c r="AM9" s="37"/>
      <c r="AO9" s="30" t="s">
        <v>161</v>
      </c>
    </row>
    <row r="10" spans="2:41" s="2" customFormat="1" ht="12.75" hidden="1" x14ac:dyDescent="0.2">
      <c r="C10" s="31"/>
      <c r="D10" s="31"/>
      <c r="E10" s="31"/>
      <c r="F10" s="31"/>
      <c r="G10" s="31"/>
      <c r="H10" s="31"/>
      <c r="I10" s="31"/>
      <c r="J10" s="31"/>
      <c r="K10" s="31"/>
      <c r="L10" s="31"/>
      <c r="M10" s="31"/>
      <c r="N10" s="31"/>
      <c r="O10" s="31"/>
      <c r="P10" s="12"/>
      <c r="Q10" s="170"/>
      <c r="R10" s="31"/>
      <c r="S10" s="32"/>
      <c r="T10" s="31"/>
      <c r="U10" s="41"/>
      <c r="V10" s="50"/>
      <c r="W10" s="88"/>
      <c r="X10" s="44"/>
      <c r="Y10" s="50"/>
      <c r="Z10" s="42"/>
      <c r="AA10" s="42"/>
      <c r="AB10" s="43"/>
      <c r="AC10" s="42"/>
      <c r="AD10" s="44"/>
      <c r="AE10" s="60"/>
      <c r="AF10" s="60"/>
      <c r="AG10" s="42"/>
      <c r="AH10" s="50"/>
      <c r="AI10" s="124"/>
      <c r="AJ10" s="42"/>
      <c r="AK10" s="42"/>
      <c r="AL10" s="42"/>
      <c r="AM10" s="42"/>
      <c r="AN10" s="31"/>
      <c r="AO10" s="96" t="s">
        <v>161</v>
      </c>
    </row>
    <row r="11" spans="2:41" s="2" customFormat="1" ht="9.9499999999999993" hidden="1" customHeight="1" x14ac:dyDescent="0.2">
      <c r="I11" s="5"/>
      <c r="J11" s="5"/>
      <c r="K11" s="5"/>
      <c r="L11" s="5"/>
      <c r="M11" s="5"/>
      <c r="N11" s="5"/>
      <c r="O11" s="320" t="s">
        <v>129</v>
      </c>
      <c r="P11" s="321"/>
      <c r="Q11" s="321"/>
      <c r="R11" s="321"/>
      <c r="S11" s="321"/>
      <c r="T11" s="322"/>
      <c r="U11" s="18"/>
      <c r="V11" s="50"/>
      <c r="W11" s="323" t="s">
        <v>148</v>
      </c>
      <c r="X11" s="323"/>
      <c r="Y11" s="50"/>
      <c r="Z11" s="318" t="s">
        <v>149</v>
      </c>
      <c r="AA11" s="318"/>
      <c r="AB11" s="318"/>
      <c r="AC11" s="318"/>
      <c r="AD11" s="318"/>
      <c r="AE11" s="318"/>
      <c r="AF11" s="318"/>
      <c r="AG11" s="318"/>
      <c r="AH11" s="50"/>
      <c r="AI11" s="89"/>
      <c r="AO11" s="96" t="s">
        <v>161</v>
      </c>
    </row>
    <row r="12" spans="2:41" s="29" customFormat="1" ht="9.9499999999999993" hidden="1" customHeight="1" x14ac:dyDescent="0.2">
      <c r="D12" s="22" t="s">
        <v>117</v>
      </c>
      <c r="E12" s="23"/>
      <c r="F12" s="23"/>
      <c r="G12" s="23"/>
      <c r="H12" s="23"/>
      <c r="I12" s="24"/>
      <c r="J12" s="24"/>
      <c r="K12" s="24"/>
      <c r="L12" s="24"/>
      <c r="M12" s="24"/>
      <c r="N12" s="24"/>
      <c r="O12" s="270" t="s">
        <v>153</v>
      </c>
      <c r="P12" s="274"/>
      <c r="Q12" s="25" t="s">
        <v>120</v>
      </c>
      <c r="R12" s="25" t="s">
        <v>124</v>
      </c>
      <c r="S12" s="26" t="str">
        <f>IF(Suggested="Yes",AA12,AG12)</f>
        <v>List Price</v>
      </c>
      <c r="T12" s="25" t="s">
        <v>123</v>
      </c>
      <c r="U12" s="27" t="s">
        <v>122</v>
      </c>
      <c r="V12" s="50"/>
      <c r="W12" s="52" t="s">
        <v>125</v>
      </c>
      <c r="X12" s="13" t="s">
        <v>121</v>
      </c>
      <c r="Y12" s="50"/>
      <c r="Z12" s="67" t="s">
        <v>163</v>
      </c>
      <c r="AA12" s="67" t="s">
        <v>119</v>
      </c>
      <c r="AB12" s="39" t="s">
        <v>126</v>
      </c>
      <c r="AC12" s="27" t="s">
        <v>127</v>
      </c>
      <c r="AD12" s="27" t="s">
        <v>134</v>
      </c>
      <c r="AE12" s="62" t="s">
        <v>164</v>
      </c>
      <c r="AF12" s="90" t="s">
        <v>156</v>
      </c>
      <c r="AG12" s="62" t="s">
        <v>111</v>
      </c>
      <c r="AH12" s="50"/>
      <c r="AJ12" s="27" t="s">
        <v>176</v>
      </c>
      <c r="AK12" s="133" t="s">
        <v>177</v>
      </c>
      <c r="AL12" s="27" t="s">
        <v>178</v>
      </c>
      <c r="AM12" s="27" t="s">
        <v>179</v>
      </c>
      <c r="AN12" s="2"/>
      <c r="AO12" s="96" t="s">
        <v>161</v>
      </c>
    </row>
    <row r="13" spans="2:41" s="2" customFormat="1" ht="9.9499999999999993" hidden="1" customHeight="1" x14ac:dyDescent="0.2">
      <c r="C13" s="31"/>
      <c r="D13" s="31"/>
      <c r="E13" s="31"/>
      <c r="F13" s="31"/>
      <c r="G13" s="31"/>
      <c r="H13" s="31"/>
      <c r="I13" s="31"/>
      <c r="J13" s="31"/>
      <c r="K13" s="31"/>
      <c r="L13" s="31"/>
      <c r="M13" s="31"/>
      <c r="N13" s="31"/>
      <c r="O13" s="31"/>
      <c r="P13" s="12"/>
      <c r="Q13" s="170"/>
      <c r="R13" s="31"/>
      <c r="S13" s="32"/>
      <c r="T13" s="31"/>
      <c r="U13" s="41"/>
      <c r="V13" s="50"/>
      <c r="W13" s="88"/>
      <c r="X13" s="44"/>
      <c r="Y13" s="50"/>
      <c r="Z13" s="42"/>
      <c r="AA13" s="42"/>
      <c r="AB13" s="43"/>
      <c r="AC13" s="42"/>
      <c r="AD13" s="44"/>
      <c r="AE13" s="60"/>
      <c r="AF13" s="60"/>
      <c r="AG13" s="42"/>
      <c r="AH13" s="50"/>
      <c r="AI13" s="124"/>
      <c r="AJ13" s="42"/>
      <c r="AK13" s="42"/>
      <c r="AL13" s="42"/>
      <c r="AM13" s="42"/>
      <c r="AN13" s="31"/>
      <c r="AO13" s="96" t="s">
        <v>161</v>
      </c>
    </row>
    <row r="14" spans="2:41" s="10" customFormat="1" ht="15.95" customHeight="1" x14ac:dyDescent="0.2">
      <c r="O14" s="267" t="str">
        <f>"File '"&amp;Instructions!B2&amp;"' - "&amp;Instructions!B1</f>
        <v>File 'L' - Laticrete</v>
      </c>
      <c r="P14" s="267"/>
      <c r="Q14" s="267"/>
      <c r="R14" s="267"/>
      <c r="S14" s="267"/>
      <c r="T14" s="267"/>
      <c r="U14" s="70"/>
      <c r="V14" s="50"/>
      <c r="W14" s="319" t="s">
        <v>118</v>
      </c>
      <c r="X14" s="319"/>
      <c r="Y14" s="50"/>
      <c r="Z14" s="19"/>
      <c r="AA14" s="19"/>
      <c r="AB14" s="57"/>
      <c r="AD14" s="19"/>
      <c r="AE14" s="64"/>
      <c r="AF14" s="64"/>
      <c r="AG14" s="19" t="s">
        <v>128</v>
      </c>
      <c r="AH14" s="50"/>
      <c r="AI14" s="91"/>
      <c r="AN14" s="2"/>
      <c r="AO14" s="96" t="s">
        <v>161</v>
      </c>
    </row>
    <row r="15" spans="2:41" s="10" customFormat="1" ht="15.95" customHeight="1" x14ac:dyDescent="0.2">
      <c r="G15" s="33"/>
      <c r="O15" s="71"/>
      <c r="P15" s="71"/>
      <c r="Q15" s="71"/>
      <c r="R15" s="71"/>
      <c r="S15" s="20"/>
      <c r="T15" s="95" t="str">
        <f>+Instructions!B4</f>
        <v>7/1/26 (Updated)</v>
      </c>
      <c r="U15" s="70"/>
      <c r="V15" s="50"/>
      <c r="W15" s="69"/>
      <c r="X15" s="69"/>
      <c r="Y15" s="50"/>
      <c r="Z15" s="56"/>
      <c r="AA15" s="56"/>
      <c r="AB15" s="57"/>
      <c r="AD15" s="19"/>
      <c r="AE15" s="316">
        <f ca="1">TODAY()</f>
        <v>46192</v>
      </c>
      <c r="AF15" s="316"/>
      <c r="AG15" s="316"/>
      <c r="AH15" s="50"/>
      <c r="AI15" s="91"/>
      <c r="AN15" s="2"/>
      <c r="AO15" s="96" t="s">
        <v>161</v>
      </c>
    </row>
    <row r="16" spans="2:41" s="10" customFormat="1" ht="9.9499999999999993" customHeight="1" x14ac:dyDescent="0.2">
      <c r="N16" s="324" t="str">
        <f>IF(Instructions!C8="","",+Instructions!C8)</f>
        <v/>
      </c>
      <c r="O16" s="324"/>
      <c r="P16" s="324"/>
      <c r="Q16" s="324"/>
      <c r="R16" s="324"/>
      <c r="S16" s="324"/>
      <c r="T16" s="324"/>
      <c r="U16" s="70"/>
      <c r="V16" s="50"/>
      <c r="W16" s="69"/>
      <c r="X16" s="69"/>
      <c r="Y16" s="50"/>
      <c r="Z16" s="56"/>
      <c r="AA16" s="56"/>
      <c r="AB16" s="57"/>
      <c r="AD16" s="19"/>
      <c r="AE16" s="64"/>
      <c r="AF16" s="64"/>
      <c r="AH16" s="50"/>
      <c r="AI16" s="91"/>
      <c r="AN16" s="2"/>
      <c r="AO16" s="96" t="s">
        <v>161</v>
      </c>
    </row>
    <row r="17" spans="2:41" s="2" customFormat="1" ht="12" customHeight="1" x14ac:dyDescent="0.2">
      <c r="C17" s="33" t="str">
        <f>"Product Code '"&amp;Instructions!B3&amp;"'"</f>
        <v>Product Code 'I'</v>
      </c>
      <c r="N17" s="324"/>
      <c r="O17" s="324"/>
      <c r="P17" s="324"/>
      <c r="Q17" s="324"/>
      <c r="R17" s="324"/>
      <c r="S17" s="324"/>
      <c r="T17" s="324"/>
      <c r="U17" s="4"/>
      <c r="V17" s="50"/>
      <c r="W17" s="68"/>
      <c r="X17" s="68"/>
      <c r="Y17" s="50"/>
      <c r="Z17" s="37"/>
      <c r="AA17" s="37"/>
      <c r="AB17" s="53"/>
      <c r="AC17" s="16"/>
      <c r="AD17" s="14"/>
      <c r="AE17" s="63"/>
      <c r="AF17" s="63"/>
      <c r="AG17" s="84" t="str">
        <f>IF(Instructions!$C$8="","",Instructions!$C$8)</f>
        <v/>
      </c>
      <c r="AH17" s="50"/>
      <c r="AI17" s="122"/>
      <c r="AJ17" s="16"/>
      <c r="AK17" s="16"/>
      <c r="AL17" s="16"/>
      <c r="AM17" s="16"/>
      <c r="AO17" s="96" t="s">
        <v>161</v>
      </c>
    </row>
    <row r="18" spans="2:41" s="2" customFormat="1" ht="3.95" customHeight="1" x14ac:dyDescent="0.2">
      <c r="C18" s="33"/>
      <c r="P18" s="3"/>
      <c r="Q18" s="5"/>
      <c r="S18" s="20"/>
      <c r="T18" s="66"/>
      <c r="U18" s="4"/>
      <c r="V18" s="50"/>
      <c r="W18" s="68"/>
      <c r="X18" s="68"/>
      <c r="Y18" s="50"/>
      <c r="Z18" s="37"/>
      <c r="AA18" s="37"/>
      <c r="AB18" s="53"/>
      <c r="AC18" s="16"/>
      <c r="AD18" s="14"/>
      <c r="AE18" s="63"/>
      <c r="AF18" s="63"/>
      <c r="AG18" s="16"/>
      <c r="AH18" s="50"/>
      <c r="AI18" s="122"/>
      <c r="AJ18" s="16"/>
      <c r="AK18" s="16"/>
      <c r="AL18" s="16"/>
      <c r="AM18" s="16"/>
      <c r="AO18" s="96" t="s">
        <v>161</v>
      </c>
    </row>
    <row r="19" spans="2:41" s="29" customFormat="1" ht="9.9499999999999993" customHeight="1" x14ac:dyDescent="0.2">
      <c r="C19" s="76" t="s">
        <v>117</v>
      </c>
      <c r="D19" s="77"/>
      <c r="E19" s="77"/>
      <c r="F19" s="77"/>
      <c r="G19" s="24"/>
      <c r="H19" s="24"/>
      <c r="I19" s="24"/>
      <c r="J19" s="24"/>
      <c r="K19" s="24"/>
      <c r="L19" s="24"/>
      <c r="M19" s="24"/>
      <c r="N19" s="24"/>
      <c r="O19" s="270" t="s">
        <v>153</v>
      </c>
      <c r="P19" s="274"/>
      <c r="Q19" s="25" t="s">
        <v>120</v>
      </c>
      <c r="R19" s="25" t="s">
        <v>124</v>
      </c>
      <c r="S19" s="26" t="str">
        <f>+S$12</f>
        <v>List Price</v>
      </c>
      <c r="T19" s="25" t="s">
        <v>123</v>
      </c>
      <c r="U19" s="25" t="str">
        <f>+U$12</f>
        <v>Code</v>
      </c>
      <c r="V19" s="50"/>
      <c r="W19" s="75" t="s">
        <v>125</v>
      </c>
      <c r="X19" s="26" t="s">
        <v>121</v>
      </c>
      <c r="Y19" s="50"/>
      <c r="Z19" s="39" t="s">
        <v>163</v>
      </c>
      <c r="AA19" s="39" t="s">
        <v>119</v>
      </c>
      <c r="AB19" s="39" t="str">
        <f t="shared" ref="AB19:AM19" si="9">+AB$12</f>
        <v>Disc</v>
      </c>
      <c r="AC19" s="27" t="str">
        <f t="shared" si="9"/>
        <v>Act. Cost</v>
      </c>
      <c r="AD19" s="27" t="str">
        <f t="shared" si="9"/>
        <v>GP%</v>
      </c>
      <c r="AE19" s="62" t="str">
        <f t="shared" si="9"/>
        <v>Adj.</v>
      </c>
      <c r="AF19" s="90" t="str">
        <f>+AF$12</f>
        <v>Group</v>
      </c>
      <c r="AG19" s="27" t="str">
        <f t="shared" si="9"/>
        <v>Price</v>
      </c>
      <c r="AH19" s="50"/>
      <c r="AJ19" s="27" t="str">
        <f t="shared" si="9"/>
        <v>Calc Price</v>
      </c>
      <c r="AK19" s="27" t="str">
        <f t="shared" si="9"/>
        <v>.05 Round</v>
      </c>
      <c r="AL19" s="27" t="str">
        <f t="shared" si="9"/>
        <v>Cents</v>
      </c>
      <c r="AM19" s="27" t="str">
        <f t="shared" si="9"/>
        <v>Round to</v>
      </c>
      <c r="AN19" s="2"/>
      <c r="AO19" s="96" t="s">
        <v>161</v>
      </c>
    </row>
    <row r="20" spans="2:41" s="171" customFormat="1" ht="9.9499999999999993" customHeight="1" x14ac:dyDescent="0.2">
      <c r="C20" s="317" t="s">
        <v>165</v>
      </c>
      <c r="D20" s="317"/>
      <c r="E20" s="317"/>
      <c r="F20" s="317"/>
      <c r="G20" s="317"/>
      <c r="H20" s="317"/>
      <c r="I20" s="317"/>
      <c r="J20" s="317"/>
      <c r="K20" s="317"/>
      <c r="L20" s="317"/>
      <c r="M20" s="317"/>
      <c r="N20" s="317"/>
      <c r="O20" s="317"/>
      <c r="P20" s="317"/>
      <c r="Q20" s="317"/>
      <c r="R20" s="317"/>
      <c r="S20" s="317"/>
      <c r="T20" s="317"/>
      <c r="U20" s="172"/>
      <c r="V20" s="50"/>
      <c r="W20" s="175"/>
      <c r="X20" s="175"/>
      <c r="Y20" s="50"/>
      <c r="Z20" s="176"/>
      <c r="AA20" s="176"/>
      <c r="AB20" s="177"/>
      <c r="AC20" s="173"/>
      <c r="AD20" s="174"/>
      <c r="AE20" s="178"/>
      <c r="AF20" s="179"/>
      <c r="AG20" s="173"/>
      <c r="AH20" s="50"/>
      <c r="AJ20" s="173"/>
      <c r="AK20" s="173"/>
      <c r="AL20" s="173"/>
      <c r="AM20" s="173"/>
      <c r="AN20" s="2"/>
      <c r="AO20" s="30" t="s">
        <v>161</v>
      </c>
    </row>
    <row r="21" spans="2:41" s="2" customFormat="1" ht="3.95" customHeight="1" x14ac:dyDescent="0.2">
      <c r="P21" s="73"/>
      <c r="Q21" s="86"/>
      <c r="R21" s="5"/>
      <c r="S21" s="37"/>
      <c r="T21" s="5"/>
      <c r="U21" s="4"/>
      <c r="V21" s="50"/>
      <c r="W21" s="54"/>
      <c r="X21" s="14"/>
      <c r="Y21" s="50"/>
      <c r="Z21" s="37"/>
      <c r="AA21" s="37"/>
      <c r="AB21" s="53"/>
      <c r="AC21" s="16"/>
      <c r="AD21" s="14"/>
      <c r="AE21" s="63"/>
      <c r="AF21" s="122"/>
      <c r="AG21" s="37"/>
      <c r="AH21" s="50"/>
      <c r="AJ21" s="16"/>
      <c r="AK21" s="16"/>
      <c r="AL21" s="16"/>
      <c r="AM21" s="16"/>
      <c r="AO21" s="30" t="s">
        <v>161</v>
      </c>
    </row>
    <row r="22" spans="2:41" s="2" customFormat="1" ht="9.9499999999999993" customHeight="1" x14ac:dyDescent="0.2">
      <c r="C22" s="212" t="s">
        <v>1083</v>
      </c>
      <c r="D22" s="213"/>
      <c r="E22" s="213"/>
      <c r="F22" s="213"/>
      <c r="G22" s="213"/>
      <c r="H22" s="213"/>
      <c r="I22" s="214"/>
      <c r="J22" s="213"/>
      <c r="K22" s="213"/>
      <c r="L22" s="213"/>
      <c r="M22" s="213"/>
      <c r="N22" s="213"/>
      <c r="O22" s="213"/>
      <c r="P22" s="215"/>
      <c r="Q22" s="216"/>
      <c r="R22" s="217"/>
      <c r="S22" s="218"/>
      <c r="T22" s="219"/>
      <c r="U22" s="4"/>
      <c r="V22" s="50"/>
      <c r="Y22" s="50"/>
      <c r="AH22" s="50"/>
      <c r="AO22" s="30" t="s">
        <v>161</v>
      </c>
    </row>
    <row r="23" spans="2:41" s="2" customFormat="1" ht="3.95" customHeight="1" x14ac:dyDescent="0.2">
      <c r="P23" s="73"/>
      <c r="Q23" s="86"/>
      <c r="R23" s="5"/>
      <c r="S23" s="37"/>
      <c r="T23" s="5"/>
      <c r="U23" s="4"/>
      <c r="V23" s="50"/>
      <c r="W23" s="54"/>
      <c r="X23" s="14"/>
      <c r="Y23" s="50"/>
      <c r="Z23" s="37"/>
      <c r="AA23" s="37"/>
      <c r="AB23" s="53"/>
      <c r="AC23" s="16"/>
      <c r="AD23" s="14"/>
      <c r="AE23" s="63"/>
      <c r="AF23" s="122"/>
      <c r="AG23" s="37"/>
      <c r="AH23" s="50"/>
      <c r="AJ23" s="16"/>
      <c r="AK23" s="16"/>
      <c r="AL23" s="16"/>
      <c r="AM23" s="16"/>
      <c r="AO23" s="30"/>
    </row>
    <row r="24" spans="2:41" s="2" customFormat="1" ht="9.9499999999999993" customHeight="1" x14ac:dyDescent="0.2">
      <c r="D24" s="72" t="s">
        <v>103</v>
      </c>
      <c r="G24" s="2" t="s">
        <v>230</v>
      </c>
      <c r="I24" s="10" t="s">
        <v>230</v>
      </c>
      <c r="J24" s="2" t="s">
        <v>230</v>
      </c>
      <c r="K24" s="2" t="s">
        <v>230</v>
      </c>
      <c r="L24" s="2" t="s">
        <v>230</v>
      </c>
      <c r="M24" s="2" t="s">
        <v>230</v>
      </c>
      <c r="P24" s="73"/>
      <c r="Q24" s="86"/>
      <c r="R24" s="204" t="s">
        <v>660</v>
      </c>
      <c r="S24" s="205" t="s">
        <v>661</v>
      </c>
      <c r="T24" s="206"/>
      <c r="U24" s="4"/>
      <c r="V24" s="50"/>
      <c r="Y24" s="50"/>
      <c r="AH24" s="50"/>
      <c r="AO24" s="30" t="s">
        <v>161</v>
      </c>
    </row>
    <row r="25" spans="2:41" s="2" customFormat="1" ht="3" customHeight="1" x14ac:dyDescent="0.2">
      <c r="C25" s="72"/>
      <c r="P25" s="73"/>
      <c r="Q25" s="86"/>
      <c r="R25" s="5"/>
      <c r="S25" s="37"/>
      <c r="T25" s="5"/>
      <c r="U25" s="4"/>
      <c r="V25" s="50"/>
      <c r="Y25" s="50"/>
      <c r="AH25" s="50"/>
      <c r="AO25" s="30"/>
    </row>
    <row r="26" spans="2:41" s="2" customFormat="1" ht="9.9499999999999993" customHeight="1" x14ac:dyDescent="0.2">
      <c r="D26" s="10" t="s">
        <v>203</v>
      </c>
      <c r="I26" s="2" t="s">
        <v>230</v>
      </c>
      <c r="L26" s="2" t="s">
        <v>230</v>
      </c>
      <c r="P26" s="73"/>
      <c r="Q26" s="86"/>
      <c r="R26" s="5"/>
      <c r="S26" s="37"/>
      <c r="T26" s="5"/>
      <c r="U26" s="4"/>
      <c r="V26" s="50"/>
      <c r="Y26" s="50"/>
      <c r="AH26" s="50"/>
      <c r="AO26" s="30" t="s">
        <v>161</v>
      </c>
    </row>
    <row r="27" spans="2:41" s="2" customFormat="1" ht="2.85" customHeight="1" x14ac:dyDescent="0.2">
      <c r="D27" s="10"/>
      <c r="P27" s="73"/>
      <c r="Q27" s="86"/>
      <c r="R27" s="5"/>
      <c r="S27" s="37"/>
      <c r="T27" s="5"/>
      <c r="U27" s="4"/>
      <c r="V27" s="50"/>
      <c r="Y27" s="50"/>
      <c r="AH27" s="50"/>
      <c r="AO27" s="30"/>
    </row>
    <row r="28" spans="2:41" s="2" customFormat="1" ht="9.9499999999999993" customHeight="1" x14ac:dyDescent="0.2">
      <c r="B28" s="111" t="s">
        <v>227</v>
      </c>
      <c r="D28" s="38"/>
      <c r="E28" s="73" t="s">
        <v>301</v>
      </c>
      <c r="F28" s="73"/>
      <c r="G28" s="29"/>
      <c r="H28" s="29"/>
      <c r="I28" s="29"/>
      <c r="J28" s="29"/>
      <c r="K28" s="29"/>
      <c r="L28" s="29"/>
      <c r="M28" s="29"/>
      <c r="N28" s="29"/>
      <c r="P28" s="73"/>
      <c r="Q28" s="86" t="s">
        <v>120</v>
      </c>
      <c r="R28" s="28"/>
      <c r="S28" s="37">
        <f>IF(Suggested="Yes",AA28,AG28)</f>
        <v>46.75</v>
      </c>
      <c r="T28" s="35" t="s">
        <v>150</v>
      </c>
      <c r="U28" s="4" t="str">
        <f>+Instructions!$B$3</f>
        <v>I</v>
      </c>
      <c r="V28" s="50"/>
      <c r="W28" s="54">
        <f>+Instructions!$C$22</f>
        <v>0</v>
      </c>
      <c r="X28" s="16">
        <f>ROUND($AA28*(1-W28)+0.004999,2)</f>
        <v>46.75</v>
      </c>
      <c r="Y28" s="50"/>
      <c r="Z28" s="5" t="s">
        <v>1708</v>
      </c>
      <c r="AA28" s="37">
        <v>46.75</v>
      </c>
      <c r="AB28" s="58">
        <f>+W28</f>
        <v>0</v>
      </c>
      <c r="AC28" s="16">
        <f>+X28</f>
        <v>46.75</v>
      </c>
      <c r="AD28" s="11">
        <f>(AG28-AC28)/AG28</f>
        <v>0</v>
      </c>
      <c r="AE28" s="119"/>
      <c r="AF28" s="126">
        <v>1</v>
      </c>
      <c r="AG28" s="36">
        <f>SUM(AJ28:AL28)+AE28</f>
        <v>46.75</v>
      </c>
      <c r="AH28" s="50"/>
      <c r="AJ28" s="16">
        <f>ROUND(AC28/(1-VLOOKUP(AF28,Group,2,FALSE)),2)</f>
        <v>46.75</v>
      </c>
      <c r="AK28" s="16">
        <f>IF(VLOOKUP(AF28,Group,5,FALSE)="YES",VLOOKUP(ROUND(ROUND(AJ28,1)-AJ28,2),Round,2,FALSE)+VLOOKUP(AF28,Group,6,FALSE),0)</f>
        <v>0</v>
      </c>
      <c r="AL28" s="16">
        <f>IF(VLOOKUP(AF28,Group,7,FALSE)="",0,ROUND(AJ28-0.04999,1)-AJ28+AM28)</f>
        <v>0</v>
      </c>
      <c r="AM28" s="16" t="str">
        <f>IF(VLOOKUP(AF28,Group,7,FALSE)="","",VLOOKUP(AF28,Group,7,FALSE))</f>
        <v/>
      </c>
      <c r="AO28" s="30" t="s">
        <v>161</v>
      </c>
    </row>
    <row r="29" spans="2:41" s="2" customFormat="1" ht="9.9499999999999993" customHeight="1" x14ac:dyDescent="0.2">
      <c r="B29" s="111" t="s">
        <v>227</v>
      </c>
      <c r="D29" s="38"/>
      <c r="E29" s="73" t="s">
        <v>302</v>
      </c>
      <c r="F29" s="73"/>
      <c r="G29" s="29" t="s">
        <v>231</v>
      </c>
      <c r="H29" s="29"/>
      <c r="I29" s="29"/>
      <c r="J29" s="29"/>
      <c r="K29" s="29"/>
      <c r="L29" s="29"/>
      <c r="M29" s="29"/>
      <c r="N29" s="29"/>
      <c r="P29" s="73"/>
      <c r="Q29" s="86" t="s">
        <v>120</v>
      </c>
      <c r="R29" s="28"/>
      <c r="S29" s="37">
        <f>IF(Suggested="Yes",AA29,AG29)</f>
        <v>116.1</v>
      </c>
      <c r="T29" s="35" t="s">
        <v>150</v>
      </c>
      <c r="U29" s="4" t="str">
        <f>+Instructions!$B$3</f>
        <v>I</v>
      </c>
      <c r="V29" s="50"/>
      <c r="W29" s="54">
        <f>+Instructions!$C$22</f>
        <v>0</v>
      </c>
      <c r="X29" s="16">
        <f>ROUND($AA29*(1-W29)+0.004999,2)</f>
        <v>116.1</v>
      </c>
      <c r="Y29" s="50"/>
      <c r="Z29" s="5" t="s">
        <v>1708</v>
      </c>
      <c r="AA29" s="37">
        <v>116.1</v>
      </c>
      <c r="AB29" s="58">
        <f>+W29</f>
        <v>0</v>
      </c>
      <c r="AC29" s="16">
        <f>+X29</f>
        <v>116.1</v>
      </c>
      <c r="AD29" s="11">
        <f>(AG29-AC29)/AG29</f>
        <v>0</v>
      </c>
      <c r="AE29" s="119"/>
      <c r="AF29" s="126">
        <v>1</v>
      </c>
      <c r="AG29" s="36">
        <f>SUM(AJ29:AL29)+AE29</f>
        <v>116.1</v>
      </c>
      <c r="AH29" s="50"/>
      <c r="AJ29" s="16">
        <f>ROUND(AC29/(1-VLOOKUP(AF29,Group,2,FALSE)),2)</f>
        <v>116.1</v>
      </c>
      <c r="AK29" s="16">
        <f>IF(VLOOKUP(AF29,Group,5,FALSE)="YES",VLOOKUP(ROUND(ROUND(AJ29,1)-AJ29,2),Round,2,FALSE)+VLOOKUP(AF29,Group,6,FALSE),0)</f>
        <v>0</v>
      </c>
      <c r="AL29" s="16">
        <f>IF(VLOOKUP(AF29,Group,7,FALSE)="",0,ROUND(AJ29-0.04999,1)-AJ29+AM29)</f>
        <v>0</v>
      </c>
      <c r="AM29" s="16" t="str">
        <f>IF(VLOOKUP(AF29,Group,7,FALSE)="","",VLOOKUP(AF29,Group,7,FALSE))</f>
        <v/>
      </c>
      <c r="AO29" s="30" t="s">
        <v>161</v>
      </c>
    </row>
    <row r="30" spans="2:41" s="2" customFormat="1" ht="1.5" customHeight="1" x14ac:dyDescent="0.2">
      <c r="P30" s="73"/>
      <c r="Q30" s="86"/>
      <c r="R30" s="5"/>
      <c r="S30" s="37"/>
      <c r="T30" s="5"/>
      <c r="U30" s="4"/>
      <c r="V30" s="50"/>
      <c r="Y30" s="50"/>
      <c r="AH30" s="50"/>
      <c r="AO30" s="30" t="s">
        <v>161</v>
      </c>
    </row>
    <row r="31" spans="2:41" s="2" customFormat="1" ht="9.75" customHeight="1" x14ac:dyDescent="0.2">
      <c r="D31" s="38" t="s">
        <v>155</v>
      </c>
      <c r="E31" s="140" t="s">
        <v>99</v>
      </c>
      <c r="P31" s="73"/>
      <c r="Q31" s="86"/>
      <c r="R31" s="5"/>
      <c r="S31" s="37"/>
      <c r="T31" s="5"/>
      <c r="U31" s="4"/>
      <c r="V31" s="50"/>
      <c r="Y31" s="50"/>
      <c r="AH31" s="50"/>
      <c r="AO31" s="30" t="s">
        <v>161</v>
      </c>
    </row>
    <row r="32" spans="2:41" s="2" customFormat="1" ht="2.85" customHeight="1" x14ac:dyDescent="0.2">
      <c r="P32" s="73"/>
      <c r="Q32" s="86"/>
      <c r="R32" s="5"/>
      <c r="S32" s="37"/>
      <c r="T32" s="5"/>
      <c r="U32" s="4"/>
      <c r="V32" s="50"/>
      <c r="Y32" s="50"/>
      <c r="AH32" s="50"/>
      <c r="AO32" s="30" t="s">
        <v>161</v>
      </c>
    </row>
    <row r="33" spans="2:41" s="2" customFormat="1" ht="9.75" customHeight="1" x14ac:dyDescent="0.2">
      <c r="G33" s="270" t="s">
        <v>304</v>
      </c>
      <c r="H33" s="314"/>
      <c r="I33" s="314"/>
      <c r="J33" s="314"/>
      <c r="K33" s="314"/>
      <c r="L33" s="314"/>
      <c r="M33" s="314"/>
      <c r="N33" s="314"/>
      <c r="O33" s="315"/>
      <c r="P33" s="73"/>
      <c r="Q33" s="86"/>
      <c r="R33" s="5"/>
      <c r="S33" s="37"/>
      <c r="T33" s="5"/>
      <c r="U33" s="4"/>
      <c r="V33" s="50"/>
      <c r="Y33" s="50"/>
      <c r="AH33" s="50"/>
      <c r="AO33" s="30" t="s">
        <v>161</v>
      </c>
    </row>
    <row r="34" spans="2:41" s="2" customFormat="1" ht="9.75" customHeight="1" x14ac:dyDescent="0.2">
      <c r="G34" s="300" t="s">
        <v>236</v>
      </c>
      <c r="H34" s="314"/>
      <c r="I34" s="314"/>
      <c r="J34" s="314"/>
      <c r="K34" s="315"/>
      <c r="L34" s="300" t="s">
        <v>237</v>
      </c>
      <c r="M34" s="314"/>
      <c r="N34" s="314"/>
      <c r="O34" s="315"/>
      <c r="S34" s="37"/>
      <c r="T34" s="5"/>
      <c r="U34" s="4"/>
      <c r="V34" s="50"/>
      <c r="Y34" s="50"/>
      <c r="AH34" s="50"/>
      <c r="AO34" s="30" t="s">
        <v>161</v>
      </c>
    </row>
    <row r="35" spans="2:41" s="2" customFormat="1" ht="9.75" customHeight="1" x14ac:dyDescent="0.2">
      <c r="G35" s="270" t="s">
        <v>335</v>
      </c>
      <c r="H35" s="314"/>
      <c r="I35" s="314"/>
      <c r="J35" s="314"/>
      <c r="K35" s="315"/>
      <c r="L35" s="270" t="s">
        <v>332</v>
      </c>
      <c r="M35" s="314"/>
      <c r="N35" s="314"/>
      <c r="O35" s="315"/>
      <c r="S35" s="37"/>
      <c r="T35" s="5"/>
      <c r="U35" s="4"/>
      <c r="V35" s="50"/>
      <c r="Y35" s="50"/>
      <c r="AH35" s="50"/>
      <c r="AO35" s="30" t="s">
        <v>161</v>
      </c>
    </row>
    <row r="36" spans="2:41" s="2" customFormat="1" ht="9.75" customHeight="1" x14ac:dyDescent="0.2">
      <c r="G36" s="270" t="s">
        <v>241</v>
      </c>
      <c r="H36" s="314"/>
      <c r="I36" s="314"/>
      <c r="J36" s="314"/>
      <c r="K36" s="315"/>
      <c r="L36" s="270" t="s">
        <v>333</v>
      </c>
      <c r="M36" s="314"/>
      <c r="N36" s="314"/>
      <c r="O36" s="315"/>
      <c r="S36" s="37"/>
      <c r="T36" s="5"/>
      <c r="U36" s="4"/>
      <c r="V36" s="50"/>
      <c r="Y36" s="50"/>
      <c r="AH36" s="50"/>
      <c r="AO36" s="30" t="s">
        <v>161</v>
      </c>
    </row>
    <row r="37" spans="2:41" s="2" customFormat="1" ht="9.75" customHeight="1" x14ac:dyDescent="0.2">
      <c r="G37" s="270" t="s">
        <v>810</v>
      </c>
      <c r="H37" s="314"/>
      <c r="I37" s="314"/>
      <c r="J37" s="314"/>
      <c r="K37" s="315"/>
      <c r="L37" s="270" t="s">
        <v>334</v>
      </c>
      <c r="M37" s="314"/>
      <c r="N37" s="314"/>
      <c r="O37" s="315"/>
      <c r="S37" s="37"/>
      <c r="T37" s="5"/>
      <c r="U37" s="4"/>
      <c r="V37" s="50"/>
      <c r="Y37" s="50"/>
      <c r="AH37" s="50"/>
      <c r="AO37" s="30" t="s">
        <v>161</v>
      </c>
    </row>
    <row r="38" spans="2:41" s="2" customFormat="1" ht="3.95" customHeight="1" x14ac:dyDescent="0.2">
      <c r="P38" s="73"/>
      <c r="Q38" s="86"/>
      <c r="R38" s="5"/>
      <c r="S38" s="37"/>
      <c r="T38" s="5"/>
      <c r="U38" s="4"/>
      <c r="V38" s="50"/>
      <c r="W38" s="54"/>
      <c r="X38" s="14"/>
      <c r="Y38" s="50"/>
      <c r="Z38" s="37"/>
      <c r="AA38" s="37"/>
      <c r="AB38" s="53"/>
      <c r="AC38" s="16"/>
      <c r="AD38" s="14"/>
      <c r="AE38" s="63"/>
      <c r="AF38" s="122"/>
      <c r="AG38" s="37"/>
      <c r="AH38" s="50"/>
      <c r="AJ38" s="16"/>
      <c r="AK38" s="16"/>
      <c r="AL38" s="16"/>
      <c r="AM38" s="16"/>
      <c r="AO38" s="30"/>
    </row>
    <row r="39" spans="2:41" s="2" customFormat="1" ht="9.9499999999999993" customHeight="1" x14ac:dyDescent="0.2">
      <c r="D39" s="72" t="s">
        <v>100</v>
      </c>
      <c r="P39" s="73"/>
      <c r="Q39" s="86"/>
      <c r="R39" s="204" t="s">
        <v>660</v>
      </c>
      <c r="S39" s="205" t="s">
        <v>664</v>
      </c>
      <c r="T39" s="206"/>
      <c r="U39" s="4"/>
      <c r="V39" s="50"/>
      <c r="Y39" s="50"/>
      <c r="AH39" s="50"/>
      <c r="AO39" s="30" t="s">
        <v>161</v>
      </c>
    </row>
    <row r="40" spans="2:41" s="2" customFormat="1" ht="3" customHeight="1" x14ac:dyDescent="0.2">
      <c r="C40" s="72"/>
      <c r="P40" s="73"/>
      <c r="Q40" s="86"/>
      <c r="R40" s="5"/>
      <c r="S40" s="37"/>
      <c r="T40" s="5"/>
      <c r="U40" s="4"/>
      <c r="V40" s="50"/>
      <c r="Y40" s="50"/>
      <c r="AH40" s="50"/>
      <c r="AO40" s="30"/>
    </row>
    <row r="41" spans="2:41" s="2" customFormat="1" ht="9.9499999999999993" customHeight="1" x14ac:dyDescent="0.2">
      <c r="D41" s="10" t="s">
        <v>206</v>
      </c>
      <c r="P41" s="73"/>
      <c r="Q41" s="86"/>
      <c r="R41" s="5"/>
      <c r="S41" s="37"/>
      <c r="T41" s="5"/>
      <c r="U41" s="4"/>
      <c r="V41" s="50"/>
      <c r="Y41" s="50"/>
      <c r="AH41" s="50"/>
      <c r="AO41" s="30" t="s">
        <v>161</v>
      </c>
    </row>
    <row r="42" spans="2:41" s="2" customFormat="1" ht="2.85" customHeight="1" x14ac:dyDescent="0.2">
      <c r="D42" s="10"/>
      <c r="P42" s="73"/>
      <c r="Q42" s="86"/>
      <c r="R42" s="5"/>
      <c r="S42" s="37"/>
      <c r="T42" s="5"/>
      <c r="U42" s="4"/>
      <c r="V42" s="50"/>
      <c r="Y42" s="50"/>
      <c r="AH42" s="50"/>
      <c r="AO42" s="30"/>
    </row>
    <row r="43" spans="2:41" s="2" customFormat="1" ht="9.9499999999999993" customHeight="1" x14ac:dyDescent="0.2">
      <c r="B43" s="111" t="s">
        <v>227</v>
      </c>
      <c r="D43" s="38"/>
      <c r="E43" s="73" t="s">
        <v>313</v>
      </c>
      <c r="F43" s="73"/>
      <c r="G43" s="29" t="s">
        <v>308</v>
      </c>
      <c r="H43" s="29"/>
      <c r="I43" s="139" t="s">
        <v>233</v>
      </c>
      <c r="J43" s="29"/>
      <c r="K43" s="29"/>
      <c r="L43" s="29"/>
      <c r="M43" s="29"/>
      <c r="N43" s="29"/>
      <c r="P43" s="73"/>
      <c r="Q43" s="86" t="s">
        <v>120</v>
      </c>
      <c r="R43" s="28"/>
      <c r="S43" s="37">
        <f>IF(Suggested="Yes",AA43,AG43)</f>
        <v>34.75</v>
      </c>
      <c r="T43" s="35" t="s">
        <v>150</v>
      </c>
      <c r="U43" s="4" t="str">
        <f>+Instructions!$B$3</f>
        <v>I</v>
      </c>
      <c r="V43" s="50"/>
      <c r="W43" s="54">
        <f>+Instructions!$C$22</f>
        <v>0</v>
      </c>
      <c r="X43" s="16">
        <f>ROUND($AA43*(1-W43)+0.004999,2)</f>
        <v>34.75</v>
      </c>
      <c r="Y43" s="50"/>
      <c r="Z43" s="5" t="s">
        <v>1708</v>
      </c>
      <c r="AA43" s="37">
        <v>34.75</v>
      </c>
      <c r="AB43" s="58">
        <f>+W43</f>
        <v>0</v>
      </c>
      <c r="AC43" s="16">
        <f>+X43</f>
        <v>34.75</v>
      </c>
      <c r="AD43" s="11">
        <f>(AG43-AC43)/AG43</f>
        <v>0</v>
      </c>
      <c r="AE43" s="119"/>
      <c r="AF43" s="126">
        <v>1</v>
      </c>
      <c r="AG43" s="36">
        <f>SUM(AJ43:AL43)+AE43</f>
        <v>34.75</v>
      </c>
      <c r="AH43" s="50"/>
      <c r="AJ43" s="16">
        <f>ROUND(AC43/(1-VLOOKUP(AF43,Group,2,FALSE)),2)</f>
        <v>34.75</v>
      </c>
      <c r="AK43" s="16">
        <f>IF(VLOOKUP(AF43,Group,5,FALSE)="YES",VLOOKUP(ROUND(ROUND(AJ43,1)-AJ43,2),Round,2,FALSE)+VLOOKUP(AF43,Group,6,FALSE),0)</f>
        <v>0</v>
      </c>
      <c r="AL43" s="16">
        <f>IF(VLOOKUP(AF43,Group,7,FALSE)="",0,ROUND(AJ43-0.04999,1)-AJ43+AM43)</f>
        <v>0</v>
      </c>
      <c r="AM43" s="16" t="str">
        <f>IF(VLOOKUP(AF43,Group,7,FALSE)="","",VLOOKUP(AF43,Group,7,FALSE))</f>
        <v/>
      </c>
      <c r="AO43" s="30" t="s">
        <v>161</v>
      </c>
    </row>
    <row r="44" spans="2:41" s="2" customFormat="1" ht="1.5" customHeight="1" x14ac:dyDescent="0.2">
      <c r="P44" s="73"/>
      <c r="Q44" s="86"/>
      <c r="R44" s="5"/>
      <c r="S44" s="37"/>
      <c r="T44" s="5"/>
      <c r="U44" s="4"/>
      <c r="V44" s="50"/>
      <c r="Y44" s="50"/>
      <c r="AH44" s="50"/>
      <c r="AO44" s="30" t="s">
        <v>161</v>
      </c>
    </row>
    <row r="45" spans="2:41" s="2" customFormat="1" ht="9.75" customHeight="1" x14ac:dyDescent="0.2">
      <c r="D45" s="38" t="s">
        <v>155</v>
      </c>
      <c r="E45" s="140" t="s">
        <v>441</v>
      </c>
      <c r="F45" s="140"/>
      <c r="G45" s="140"/>
      <c r="H45" s="140"/>
      <c r="I45" s="140"/>
      <c r="J45" s="140"/>
      <c r="K45" s="140"/>
      <c r="L45" s="140"/>
      <c r="M45" s="140"/>
      <c r="N45" s="140"/>
      <c r="O45" s="140"/>
      <c r="P45" s="143"/>
      <c r="Q45" s="152"/>
      <c r="R45" s="144"/>
      <c r="S45" s="37"/>
      <c r="T45" s="5"/>
      <c r="U45" s="4"/>
      <c r="V45" s="50"/>
      <c r="Y45" s="50"/>
      <c r="AH45" s="50"/>
      <c r="AO45" s="30" t="s">
        <v>161</v>
      </c>
    </row>
    <row r="46" spans="2:41" s="2" customFormat="1" ht="9.75" customHeight="1" x14ac:dyDescent="0.2">
      <c r="E46" s="140" t="s">
        <v>442</v>
      </c>
      <c r="F46" s="140"/>
      <c r="G46" s="140"/>
      <c r="H46" s="140"/>
      <c r="I46" s="140"/>
      <c r="J46" s="140"/>
      <c r="K46" s="140"/>
      <c r="L46" s="140"/>
      <c r="M46" s="140"/>
      <c r="N46" s="140"/>
      <c r="O46" s="140"/>
      <c r="P46" s="143"/>
      <c r="Q46" s="152"/>
      <c r="R46" s="144"/>
      <c r="S46" s="37"/>
      <c r="T46" s="5"/>
      <c r="U46" s="4"/>
      <c r="V46" s="50"/>
      <c r="Y46" s="50"/>
      <c r="AH46" s="50"/>
      <c r="AO46" s="30" t="s">
        <v>161</v>
      </c>
    </row>
    <row r="47" spans="2:41" s="2" customFormat="1" ht="9.75" customHeight="1" x14ac:dyDescent="0.2">
      <c r="E47" s="140" t="s">
        <v>443</v>
      </c>
      <c r="F47" s="140"/>
      <c r="G47" s="140"/>
      <c r="H47" s="140"/>
      <c r="I47" s="140"/>
      <c r="J47" s="140"/>
      <c r="K47" s="140"/>
      <c r="L47" s="140"/>
      <c r="M47" s="140"/>
      <c r="N47" s="140"/>
      <c r="O47" s="140"/>
      <c r="P47" s="143"/>
      <c r="Q47" s="152"/>
      <c r="R47" s="144"/>
      <c r="S47" s="37"/>
      <c r="T47" s="5"/>
      <c r="U47" s="4"/>
      <c r="V47" s="50"/>
      <c r="Y47" s="50"/>
      <c r="AH47" s="50"/>
      <c r="AO47" s="30" t="s">
        <v>161</v>
      </c>
    </row>
    <row r="48" spans="2:41" s="2" customFormat="1" ht="3.95" customHeight="1" x14ac:dyDescent="0.2">
      <c r="E48" s="140"/>
      <c r="F48" s="140"/>
      <c r="G48" s="140"/>
      <c r="H48" s="140"/>
      <c r="I48" s="140"/>
      <c r="J48" s="140"/>
      <c r="K48" s="140"/>
      <c r="L48" s="140"/>
      <c r="M48" s="140"/>
      <c r="N48" s="140"/>
      <c r="O48" s="140"/>
      <c r="P48" s="143"/>
      <c r="Q48" s="152"/>
      <c r="R48" s="144"/>
      <c r="S48" s="37"/>
      <c r="T48" s="5"/>
      <c r="U48" s="4"/>
      <c r="V48" s="50"/>
      <c r="Y48" s="50"/>
      <c r="AH48" s="50"/>
      <c r="AO48" s="30"/>
    </row>
    <row r="49" spans="1:41" s="2" customFormat="1" ht="9.9499999999999993" customHeight="1" x14ac:dyDescent="0.2">
      <c r="A49" s="2" t="s">
        <v>193</v>
      </c>
      <c r="D49" s="10" t="s">
        <v>208</v>
      </c>
      <c r="P49" s="73"/>
      <c r="Q49" s="86"/>
      <c r="R49" s="204" t="s">
        <v>660</v>
      </c>
      <c r="S49" s="205" t="s">
        <v>663</v>
      </c>
      <c r="T49" s="206"/>
      <c r="U49" s="4"/>
      <c r="V49" s="50"/>
      <c r="Y49" s="50"/>
      <c r="AH49" s="50"/>
      <c r="AO49" s="30" t="s">
        <v>161</v>
      </c>
    </row>
    <row r="50" spans="1:41" s="2" customFormat="1" ht="2.85" customHeight="1" x14ac:dyDescent="0.2">
      <c r="D50" s="10"/>
      <c r="P50" s="73"/>
      <c r="Q50" s="86"/>
      <c r="R50" s="5"/>
      <c r="S50" s="37"/>
      <c r="T50" s="5"/>
      <c r="U50" s="4"/>
      <c r="V50" s="50"/>
      <c r="Y50" s="50"/>
      <c r="AH50" s="50"/>
      <c r="AO50" s="30"/>
    </row>
    <row r="51" spans="1:41" s="2" customFormat="1" ht="9.9499999999999993" customHeight="1" x14ac:dyDescent="0.2">
      <c r="B51" s="111" t="s">
        <v>227</v>
      </c>
      <c r="D51" s="38"/>
      <c r="E51" s="73" t="s">
        <v>313</v>
      </c>
      <c r="F51" s="73"/>
      <c r="G51" s="29" t="s">
        <v>308</v>
      </c>
      <c r="H51" s="29"/>
      <c r="I51" s="139" t="s">
        <v>233</v>
      </c>
      <c r="J51" s="29"/>
      <c r="K51" s="29"/>
      <c r="L51" s="29"/>
      <c r="M51" s="29"/>
      <c r="N51" s="29"/>
      <c r="P51" s="73"/>
      <c r="Q51" s="86" t="s">
        <v>120</v>
      </c>
      <c r="R51" s="28"/>
      <c r="S51" s="37">
        <f>IF(Suggested="Yes",AA51,AG51)</f>
        <v>40.6</v>
      </c>
      <c r="T51" s="35" t="s">
        <v>150</v>
      </c>
      <c r="U51" s="4" t="str">
        <f>+Instructions!$B$3</f>
        <v>I</v>
      </c>
      <c r="V51" s="50"/>
      <c r="W51" s="54">
        <f>+Instructions!$C$22</f>
        <v>0</v>
      </c>
      <c r="X51" s="16">
        <f>ROUND($AA51*(1-W51)+0.004999,2)</f>
        <v>40.6</v>
      </c>
      <c r="Y51" s="50"/>
      <c r="Z51" s="5" t="s">
        <v>1708</v>
      </c>
      <c r="AA51" s="37">
        <v>40.6</v>
      </c>
      <c r="AB51" s="58">
        <f>+W51</f>
        <v>0</v>
      </c>
      <c r="AC51" s="16">
        <f>+X51</f>
        <v>40.6</v>
      </c>
      <c r="AD51" s="11">
        <f>(AG51-AC51)/AG51</f>
        <v>0</v>
      </c>
      <c r="AE51" s="119"/>
      <c r="AF51" s="126">
        <v>1</v>
      </c>
      <c r="AG51" s="36">
        <f>SUM(AJ51:AL51)+AE51</f>
        <v>40.6</v>
      </c>
      <c r="AH51" s="50"/>
      <c r="AJ51" s="16">
        <f>ROUND(AC51/(1-VLOOKUP(AF51,Group,2,FALSE)),2)</f>
        <v>40.6</v>
      </c>
      <c r="AK51" s="16">
        <f>IF(VLOOKUP(AF51,Group,5,FALSE)="YES",VLOOKUP(ROUND(ROUND(AJ51,1)-AJ51,2),Round,2,FALSE)+VLOOKUP(AF51,Group,6,FALSE),0)</f>
        <v>0</v>
      </c>
      <c r="AL51" s="16">
        <f>IF(VLOOKUP(AF51,Group,7,FALSE)="",0,ROUND(AJ51-0.04999,1)-AJ51+AM51)</f>
        <v>0</v>
      </c>
      <c r="AM51" s="16" t="str">
        <f>IF(VLOOKUP(AF51,Group,7,FALSE)="","",VLOOKUP(AF51,Group,7,FALSE))</f>
        <v/>
      </c>
      <c r="AO51" s="30" t="s">
        <v>161</v>
      </c>
    </row>
    <row r="52" spans="1:41" s="2" customFormat="1" ht="1.5" customHeight="1" x14ac:dyDescent="0.2">
      <c r="P52" s="73"/>
      <c r="Q52" s="86"/>
      <c r="R52" s="5"/>
      <c r="S52" s="37"/>
      <c r="T52" s="5"/>
      <c r="U52" s="4"/>
      <c r="V52" s="50"/>
      <c r="Y52" s="50"/>
      <c r="AH52" s="50"/>
      <c r="AO52" s="30" t="s">
        <v>161</v>
      </c>
    </row>
    <row r="53" spans="1:41" s="2" customFormat="1" ht="9.75" customHeight="1" x14ac:dyDescent="0.2">
      <c r="D53" s="38" t="s">
        <v>155</v>
      </c>
      <c r="E53" s="140" t="s">
        <v>444</v>
      </c>
      <c r="F53" s="140"/>
      <c r="G53" s="140"/>
      <c r="H53" s="140"/>
      <c r="I53" s="140"/>
      <c r="J53" s="140"/>
      <c r="K53" s="140"/>
      <c r="L53" s="140"/>
      <c r="M53" s="140"/>
      <c r="N53" s="140"/>
      <c r="O53" s="140"/>
      <c r="P53" s="143"/>
      <c r="Q53" s="152"/>
      <c r="R53" s="144"/>
      <c r="S53" s="37"/>
      <c r="T53" s="5"/>
      <c r="U53" s="4"/>
      <c r="V53" s="50"/>
      <c r="Y53" s="50"/>
      <c r="AH53" s="50"/>
      <c r="AO53" s="30" t="s">
        <v>161</v>
      </c>
    </row>
    <row r="54" spans="1:41" s="2" customFormat="1" ht="9.75" customHeight="1" x14ac:dyDescent="0.2">
      <c r="E54" s="140" t="s">
        <v>445</v>
      </c>
      <c r="F54" s="140"/>
      <c r="G54" s="140"/>
      <c r="H54" s="140"/>
      <c r="I54" s="140"/>
      <c r="J54" s="140"/>
      <c r="K54" s="140"/>
      <c r="L54" s="140"/>
      <c r="M54" s="140"/>
      <c r="N54" s="140"/>
      <c r="O54" s="140"/>
      <c r="P54" s="143"/>
      <c r="Q54" s="152"/>
      <c r="R54" s="144"/>
      <c r="S54" s="37"/>
      <c r="T54" s="5"/>
      <c r="U54" s="4"/>
      <c r="V54" s="50"/>
      <c r="Y54" s="50"/>
      <c r="AH54" s="50"/>
      <c r="AO54" s="30" t="s">
        <v>161</v>
      </c>
    </row>
    <row r="55" spans="1:41" s="2" customFormat="1" ht="3.95" customHeight="1" x14ac:dyDescent="0.2">
      <c r="P55" s="73"/>
      <c r="Q55" s="86"/>
      <c r="R55" s="204"/>
      <c r="S55" s="207"/>
      <c r="T55" s="10"/>
      <c r="U55" s="4"/>
      <c r="V55" s="50"/>
      <c r="Y55" s="50"/>
      <c r="AH55" s="50"/>
      <c r="AO55" s="30"/>
    </row>
    <row r="56" spans="1:41" s="2" customFormat="1" ht="9.9499999999999993" customHeight="1" x14ac:dyDescent="0.2">
      <c r="A56" s="2" t="s">
        <v>193</v>
      </c>
      <c r="D56" s="10" t="s">
        <v>788</v>
      </c>
      <c r="P56" s="73"/>
      <c r="Q56" s="86"/>
      <c r="R56" s="204" t="s">
        <v>660</v>
      </c>
      <c r="S56" s="205" t="s">
        <v>793</v>
      </c>
      <c r="T56" s="206"/>
      <c r="U56" s="4"/>
      <c r="V56" s="50"/>
      <c r="Y56" s="50"/>
      <c r="AH56" s="50"/>
      <c r="AO56" s="30" t="s">
        <v>161</v>
      </c>
    </row>
    <row r="57" spans="1:41" s="2" customFormat="1" ht="2.85" customHeight="1" x14ac:dyDescent="0.2">
      <c r="D57" s="10"/>
      <c r="P57" s="73"/>
      <c r="Q57" s="86"/>
      <c r="R57" s="5"/>
      <c r="S57" s="37"/>
      <c r="T57" s="5"/>
      <c r="U57" s="4"/>
      <c r="V57" s="50"/>
      <c r="Y57" s="50"/>
      <c r="AH57" s="50"/>
      <c r="AO57" s="30"/>
    </row>
    <row r="58" spans="1:41" s="2" customFormat="1" ht="9.9499999999999993" customHeight="1" x14ac:dyDescent="0.2">
      <c r="B58" s="111" t="s">
        <v>227</v>
      </c>
      <c r="D58" s="38"/>
      <c r="E58" s="73" t="s">
        <v>313</v>
      </c>
      <c r="F58" s="73"/>
      <c r="G58" s="29" t="s">
        <v>308</v>
      </c>
      <c r="H58" s="29"/>
      <c r="I58" s="139" t="s">
        <v>233</v>
      </c>
      <c r="J58" s="29"/>
      <c r="K58" s="29"/>
      <c r="L58" s="29"/>
      <c r="M58" s="29"/>
      <c r="N58" s="29"/>
      <c r="P58" s="73"/>
      <c r="Q58" s="86"/>
      <c r="R58" s="28"/>
      <c r="S58" s="37">
        <f>IF(Suggested="Yes",AA58,AG58)</f>
        <v>68.55</v>
      </c>
      <c r="T58" s="35" t="s">
        <v>150</v>
      </c>
      <c r="U58" s="4" t="str">
        <f>+Instructions!$B$3</f>
        <v>I</v>
      </c>
      <c r="V58" s="50"/>
      <c r="W58" s="54">
        <f>+Instructions!$C$22</f>
        <v>0</v>
      </c>
      <c r="X58" s="16">
        <f>ROUND($AA58*(1-W58)+0.004999,2)</f>
        <v>68.55</v>
      </c>
      <c r="Y58" s="50"/>
      <c r="Z58" s="5" t="s">
        <v>1708</v>
      </c>
      <c r="AA58" s="37">
        <v>68.55</v>
      </c>
      <c r="AB58" s="58">
        <f>+W58</f>
        <v>0</v>
      </c>
      <c r="AC58" s="16">
        <f>+X58</f>
        <v>68.55</v>
      </c>
      <c r="AD58" s="11">
        <f>(AG58-AC58)/AG58</f>
        <v>0</v>
      </c>
      <c r="AE58" s="119"/>
      <c r="AF58" s="126">
        <v>1</v>
      </c>
      <c r="AG58" s="36">
        <f>SUM(AJ58:AL58)+AE58</f>
        <v>68.55</v>
      </c>
      <c r="AH58" s="50"/>
      <c r="AJ58" s="16">
        <f>ROUND(AC58/(1-VLOOKUP(AF58,Group,2,FALSE)),2)</f>
        <v>68.55</v>
      </c>
      <c r="AK58" s="16">
        <f>IF(VLOOKUP(AF58,Group,5,FALSE)="YES",VLOOKUP(ROUND(ROUND(AJ58,1)-AJ58,2),Round,2,FALSE)+VLOOKUP(AF58,Group,6,FALSE),0)</f>
        <v>0</v>
      </c>
      <c r="AL58" s="16">
        <f>IF(VLOOKUP(AF58,Group,7,FALSE)="",0,ROUND(AJ58-0.04999,1)-AJ58+AM58)</f>
        <v>0</v>
      </c>
      <c r="AM58" s="16" t="str">
        <f>IF(VLOOKUP(AF58,Group,7,FALSE)="","",VLOOKUP(AF58,Group,7,FALSE))</f>
        <v/>
      </c>
      <c r="AO58" s="30" t="s">
        <v>161</v>
      </c>
    </row>
    <row r="59" spans="1:41" s="2" customFormat="1" ht="1.5" customHeight="1" x14ac:dyDescent="0.2">
      <c r="P59" s="73"/>
      <c r="Q59" s="86"/>
      <c r="R59" s="5"/>
      <c r="S59" s="37"/>
      <c r="T59" s="5"/>
      <c r="U59" s="4"/>
      <c r="V59" s="50"/>
      <c r="Y59" s="50"/>
      <c r="AH59" s="50"/>
      <c r="AO59" s="30" t="s">
        <v>161</v>
      </c>
    </row>
    <row r="60" spans="1:41" s="2" customFormat="1" ht="9.75" customHeight="1" x14ac:dyDescent="0.2">
      <c r="D60" s="38" t="s">
        <v>155</v>
      </c>
      <c r="E60" s="140" t="s">
        <v>789</v>
      </c>
      <c r="F60" s="140"/>
      <c r="G60" s="140"/>
      <c r="H60" s="140"/>
      <c r="I60" s="140"/>
      <c r="J60" s="140"/>
      <c r="K60" s="140"/>
      <c r="L60" s="140"/>
      <c r="M60" s="140"/>
      <c r="N60" s="140"/>
      <c r="O60" s="140"/>
      <c r="P60" s="143"/>
      <c r="Q60" s="152"/>
      <c r="R60" s="144"/>
      <c r="S60" s="37"/>
      <c r="T60" s="5"/>
      <c r="U60" s="4"/>
      <c r="V60" s="50"/>
      <c r="Y60" s="50"/>
      <c r="AH60" s="50"/>
      <c r="AO60" s="30" t="s">
        <v>161</v>
      </c>
    </row>
    <row r="61" spans="1:41" s="2" customFormat="1" ht="9.75" customHeight="1" x14ac:dyDescent="0.2">
      <c r="E61" s="140" t="s">
        <v>790</v>
      </c>
      <c r="F61" s="140"/>
      <c r="G61" s="140"/>
      <c r="H61" s="140"/>
      <c r="I61" s="140"/>
      <c r="J61" s="140"/>
      <c r="K61" s="140"/>
      <c r="L61" s="140"/>
      <c r="M61" s="140"/>
      <c r="N61" s="140"/>
      <c r="O61" s="140"/>
      <c r="P61" s="143"/>
      <c r="Q61" s="152"/>
      <c r="R61" s="144"/>
      <c r="S61" s="37"/>
      <c r="T61" s="5"/>
      <c r="U61" s="4"/>
      <c r="V61" s="50"/>
      <c r="Y61" s="50"/>
      <c r="AH61" s="50"/>
      <c r="AO61" s="30" t="s">
        <v>161</v>
      </c>
    </row>
    <row r="62" spans="1:41" s="2" customFormat="1" ht="9.75" customHeight="1" x14ac:dyDescent="0.2">
      <c r="E62" s="140" t="s">
        <v>791</v>
      </c>
      <c r="F62" s="140"/>
      <c r="G62" s="140"/>
      <c r="H62" s="140"/>
      <c r="I62" s="140"/>
      <c r="J62" s="140"/>
      <c r="K62" s="140"/>
      <c r="L62" s="140"/>
      <c r="M62" s="140"/>
      <c r="N62" s="140"/>
      <c r="O62" s="140"/>
      <c r="P62" s="143"/>
      <c r="Q62" s="152"/>
      <c r="R62" s="144"/>
      <c r="S62" s="37"/>
      <c r="T62" s="5"/>
      <c r="U62" s="4"/>
      <c r="V62" s="50"/>
      <c r="Y62" s="50"/>
      <c r="AH62" s="50"/>
      <c r="AO62" s="30" t="s">
        <v>161</v>
      </c>
    </row>
    <row r="63" spans="1:41" s="2" customFormat="1" ht="9.75" customHeight="1" x14ac:dyDescent="0.2">
      <c r="E63" s="140" t="s">
        <v>792</v>
      </c>
      <c r="F63" s="140"/>
      <c r="G63" s="140"/>
      <c r="H63" s="140"/>
      <c r="I63" s="140"/>
      <c r="J63" s="140"/>
      <c r="K63" s="140"/>
      <c r="L63" s="140"/>
      <c r="M63" s="140"/>
      <c r="N63" s="140"/>
      <c r="O63" s="140"/>
      <c r="P63" s="143"/>
      <c r="Q63" s="152"/>
      <c r="R63" s="144"/>
      <c r="S63" s="37"/>
      <c r="T63" s="5"/>
      <c r="U63" s="4"/>
      <c r="V63" s="50"/>
      <c r="Y63" s="50"/>
      <c r="AH63" s="50"/>
      <c r="AO63" s="30" t="s">
        <v>161</v>
      </c>
    </row>
    <row r="64" spans="1:41" s="2" customFormat="1" ht="2.85" customHeight="1" x14ac:dyDescent="0.2">
      <c r="P64" s="73"/>
      <c r="Q64" s="86"/>
      <c r="R64" s="5"/>
      <c r="S64" s="37"/>
      <c r="T64" s="5"/>
      <c r="U64" s="4"/>
      <c r="V64" s="50"/>
      <c r="Y64" s="50"/>
      <c r="AH64" s="50"/>
      <c r="AO64" s="30" t="s">
        <v>161</v>
      </c>
    </row>
    <row r="65" spans="1:41" s="2" customFormat="1" ht="9.75" customHeight="1" x14ac:dyDescent="0.2">
      <c r="G65" s="270" t="s">
        <v>880</v>
      </c>
      <c r="H65" s="273"/>
      <c r="I65" s="273"/>
      <c r="J65" s="273"/>
      <c r="K65" s="273"/>
      <c r="L65" s="273"/>
      <c r="M65" s="273"/>
      <c r="N65" s="273"/>
      <c r="O65" s="274"/>
      <c r="P65" s="73"/>
      <c r="Q65" s="86"/>
      <c r="R65" s="5"/>
      <c r="S65" s="37"/>
      <c r="T65" s="5"/>
      <c r="U65" s="4"/>
      <c r="V65" s="50"/>
      <c r="Y65" s="50"/>
      <c r="AH65" s="50"/>
      <c r="AO65" s="30" t="s">
        <v>161</v>
      </c>
    </row>
    <row r="66" spans="1:41" s="2" customFormat="1" ht="9.75" customHeight="1" x14ac:dyDescent="0.2">
      <c r="C66" s="2" t="s">
        <v>230</v>
      </c>
      <c r="E66" s="2" t="s">
        <v>359</v>
      </c>
      <c r="G66" s="300" t="s">
        <v>297</v>
      </c>
      <c r="H66" s="301"/>
      <c r="I66" s="301"/>
      <c r="J66" s="301"/>
      <c r="K66" s="302"/>
      <c r="L66" s="300" t="s">
        <v>237</v>
      </c>
      <c r="M66" s="301"/>
      <c r="N66" s="301"/>
      <c r="O66" s="302"/>
      <c r="S66" s="37"/>
      <c r="T66" s="5"/>
      <c r="U66" s="4"/>
      <c r="V66" s="50"/>
      <c r="Y66" s="50"/>
      <c r="AH66" s="50"/>
      <c r="AO66" s="30" t="s">
        <v>161</v>
      </c>
    </row>
    <row r="67" spans="1:41" s="2" customFormat="1" ht="9.75" customHeight="1" x14ac:dyDescent="0.2">
      <c r="G67" s="270" t="s">
        <v>276</v>
      </c>
      <c r="H67" s="271"/>
      <c r="I67" s="271"/>
      <c r="J67" s="271"/>
      <c r="K67" s="272"/>
      <c r="L67" s="273" t="s">
        <v>881</v>
      </c>
      <c r="M67" s="273"/>
      <c r="N67" s="273"/>
      <c r="O67" s="274"/>
      <c r="S67" s="37"/>
      <c r="T67" s="5"/>
      <c r="U67" s="4"/>
      <c r="V67" s="50"/>
      <c r="Y67" s="50"/>
      <c r="AH67" s="50"/>
      <c r="AO67" s="30" t="s">
        <v>161</v>
      </c>
    </row>
    <row r="68" spans="1:41" s="2" customFormat="1" ht="9.75" customHeight="1" x14ac:dyDescent="0.2">
      <c r="G68" s="270" t="s">
        <v>346</v>
      </c>
      <c r="H68" s="271"/>
      <c r="I68" s="271"/>
      <c r="J68" s="271"/>
      <c r="K68" s="272"/>
      <c r="L68" s="270" t="s">
        <v>882</v>
      </c>
      <c r="M68" s="273"/>
      <c r="N68" s="273"/>
      <c r="O68" s="274"/>
      <c r="S68" s="37"/>
      <c r="T68" s="5"/>
      <c r="U68" s="4"/>
      <c r="V68" s="50"/>
      <c r="Y68" s="50"/>
      <c r="AH68" s="50"/>
      <c r="AO68" s="30" t="s">
        <v>161</v>
      </c>
    </row>
    <row r="69" spans="1:41" s="2" customFormat="1" ht="9.75" customHeight="1" x14ac:dyDescent="0.2">
      <c r="G69" s="270" t="s">
        <v>46</v>
      </c>
      <c r="H69" s="271"/>
      <c r="I69" s="271"/>
      <c r="J69" s="271"/>
      <c r="K69" s="272"/>
      <c r="L69" s="270" t="s">
        <v>883</v>
      </c>
      <c r="M69" s="273"/>
      <c r="N69" s="273"/>
      <c r="O69" s="274"/>
      <c r="S69" s="37"/>
      <c r="T69" s="5"/>
      <c r="U69" s="4"/>
      <c r="V69" s="50"/>
      <c r="Y69" s="50"/>
      <c r="AH69" s="50"/>
      <c r="AO69" s="30" t="s">
        <v>161</v>
      </c>
    </row>
    <row r="70" spans="1:41" s="2" customFormat="1" ht="3.95" customHeight="1" x14ac:dyDescent="0.2">
      <c r="E70" s="140"/>
      <c r="F70" s="140"/>
      <c r="G70" s="140"/>
      <c r="H70" s="140"/>
      <c r="I70" s="140"/>
      <c r="J70" s="140"/>
      <c r="K70" s="140"/>
      <c r="L70" s="140"/>
      <c r="M70" s="140"/>
      <c r="N70" s="140"/>
      <c r="O70" s="140"/>
      <c r="P70" s="143"/>
      <c r="Q70" s="152"/>
      <c r="R70" s="144"/>
      <c r="S70" s="37"/>
      <c r="T70" s="5"/>
      <c r="U70" s="4"/>
      <c r="V70" s="50"/>
      <c r="Y70" s="50"/>
      <c r="AH70" s="50"/>
      <c r="AO70" s="30"/>
    </row>
    <row r="71" spans="1:41" s="2" customFormat="1" ht="9.9499999999999993" customHeight="1" x14ac:dyDescent="0.2">
      <c r="A71" s="2" t="s">
        <v>193</v>
      </c>
      <c r="D71" s="10" t="s">
        <v>45</v>
      </c>
      <c r="P71" s="73"/>
      <c r="Q71" s="86"/>
      <c r="R71" s="204" t="s">
        <v>660</v>
      </c>
      <c r="S71" s="205" t="s">
        <v>662</v>
      </c>
      <c r="T71" s="206"/>
      <c r="U71" s="4"/>
      <c r="V71" s="50"/>
      <c r="Y71" s="50"/>
      <c r="AH71" s="50"/>
      <c r="AO71" s="30" t="s">
        <v>161</v>
      </c>
    </row>
    <row r="72" spans="1:41" s="2" customFormat="1" ht="2.85" customHeight="1" x14ac:dyDescent="0.2">
      <c r="D72" s="10"/>
      <c r="P72" s="73"/>
      <c r="Q72" s="86"/>
      <c r="R72" s="5"/>
      <c r="S72" s="37"/>
      <c r="T72" s="5"/>
      <c r="U72" s="4"/>
      <c r="V72" s="50"/>
      <c r="Y72" s="50"/>
      <c r="AH72" s="50"/>
      <c r="AO72" s="30"/>
    </row>
    <row r="73" spans="1:41" s="2" customFormat="1" ht="9.9499999999999993" customHeight="1" x14ac:dyDescent="0.2">
      <c r="B73" s="111" t="s">
        <v>227</v>
      </c>
      <c r="D73" s="38"/>
      <c r="E73" s="73" t="s">
        <v>313</v>
      </c>
      <c r="F73" s="73"/>
      <c r="G73" s="29" t="s">
        <v>308</v>
      </c>
      <c r="H73" s="29"/>
      <c r="I73" s="139" t="s">
        <v>233</v>
      </c>
      <c r="J73" s="29"/>
      <c r="K73" s="29"/>
      <c r="L73" s="29"/>
      <c r="M73" s="29"/>
      <c r="N73" s="29"/>
      <c r="P73" s="73"/>
      <c r="Q73" s="86" t="s">
        <v>120</v>
      </c>
      <c r="R73" s="28"/>
      <c r="S73" s="37">
        <f>IF(Suggested="Yes",AA73,AG73)</f>
        <v>84.75</v>
      </c>
      <c r="T73" s="35" t="s">
        <v>150</v>
      </c>
      <c r="U73" s="4" t="str">
        <f>+Instructions!$B$3</f>
        <v>I</v>
      </c>
      <c r="V73" s="50"/>
      <c r="W73" s="54">
        <f>+Instructions!$C$22</f>
        <v>0</v>
      </c>
      <c r="X73" s="16">
        <f>ROUND($AA73*(1-W73)+0.004999,2)</f>
        <v>84.75</v>
      </c>
      <c r="Y73" s="50"/>
      <c r="Z73" s="5" t="s">
        <v>1708</v>
      </c>
      <c r="AA73" s="37">
        <v>84.75</v>
      </c>
      <c r="AB73" s="58">
        <f>+W73</f>
        <v>0</v>
      </c>
      <c r="AC73" s="16">
        <f>+X73</f>
        <v>84.75</v>
      </c>
      <c r="AD73" s="11">
        <f>(AG73-AC73)/AG73</f>
        <v>0</v>
      </c>
      <c r="AE73" s="119"/>
      <c r="AF73" s="126">
        <v>1</v>
      </c>
      <c r="AG73" s="36">
        <f>SUM(AJ73:AL73)+AE73</f>
        <v>84.75</v>
      </c>
      <c r="AH73" s="50"/>
      <c r="AJ73" s="16">
        <f>ROUND(AC73/(1-VLOOKUP(AF73,Group,2,FALSE)),2)</f>
        <v>84.75</v>
      </c>
      <c r="AK73" s="16">
        <f>IF(VLOOKUP(AF73,Group,5,FALSE)="YES",VLOOKUP(ROUND(ROUND(AJ73,1)-AJ73,2),Round,2,FALSE)+VLOOKUP(AF73,Group,6,FALSE),0)</f>
        <v>0</v>
      </c>
      <c r="AL73" s="16">
        <f>IF(VLOOKUP(AF73,Group,7,FALSE)="",0,ROUND(AJ73-0.04999,1)-AJ73+AM73)</f>
        <v>0</v>
      </c>
      <c r="AM73" s="16" t="str">
        <f>IF(VLOOKUP(AF73,Group,7,FALSE)="","",VLOOKUP(AF73,Group,7,FALSE))</f>
        <v/>
      </c>
      <c r="AO73" s="30" t="s">
        <v>161</v>
      </c>
    </row>
    <row r="74" spans="1:41" s="2" customFormat="1" ht="1.5" customHeight="1" x14ac:dyDescent="0.2">
      <c r="P74" s="73"/>
      <c r="Q74" s="86"/>
      <c r="R74" s="5"/>
      <c r="S74" s="37"/>
      <c r="T74" s="5"/>
      <c r="U74" s="4"/>
      <c r="V74" s="50"/>
      <c r="Y74" s="50"/>
      <c r="AH74" s="50"/>
      <c r="AO74" s="30" t="s">
        <v>161</v>
      </c>
    </row>
    <row r="75" spans="1:41" s="2" customFormat="1" ht="9.75" customHeight="1" x14ac:dyDescent="0.2">
      <c r="D75" s="38" t="s">
        <v>155</v>
      </c>
      <c r="E75" s="140" t="s">
        <v>446</v>
      </c>
      <c r="F75" s="140"/>
      <c r="G75" s="140"/>
      <c r="H75" s="140"/>
      <c r="I75" s="140"/>
      <c r="J75" s="140"/>
      <c r="K75" s="140"/>
      <c r="L75" s="140"/>
      <c r="M75" s="140"/>
      <c r="N75" s="140"/>
      <c r="O75" s="140"/>
      <c r="P75" s="143"/>
      <c r="Q75" s="152"/>
      <c r="R75" s="5"/>
      <c r="S75" s="37"/>
      <c r="T75" s="5"/>
      <c r="U75" s="4"/>
      <c r="V75" s="50"/>
      <c r="Y75" s="50"/>
      <c r="AH75" s="50"/>
      <c r="AO75" s="30" t="s">
        <v>161</v>
      </c>
    </row>
    <row r="76" spans="1:41" s="2" customFormat="1" ht="9.75" customHeight="1" x14ac:dyDescent="0.2">
      <c r="E76" s="140" t="s">
        <v>447</v>
      </c>
      <c r="F76" s="140"/>
      <c r="G76" s="140"/>
      <c r="H76" s="140"/>
      <c r="I76" s="140"/>
      <c r="J76" s="140"/>
      <c r="K76" s="140"/>
      <c r="L76" s="140"/>
      <c r="M76" s="140"/>
      <c r="N76" s="140"/>
      <c r="O76" s="140"/>
      <c r="P76" s="143"/>
      <c r="Q76" s="152"/>
      <c r="R76" s="5"/>
      <c r="S76" s="37"/>
      <c r="T76" s="5"/>
      <c r="U76" s="4"/>
      <c r="V76" s="50"/>
      <c r="Y76" s="50"/>
      <c r="AH76" s="50"/>
      <c r="AO76" s="30" t="s">
        <v>161</v>
      </c>
    </row>
    <row r="77" spans="1:41" s="2" customFormat="1" ht="2.85" customHeight="1" x14ac:dyDescent="0.2">
      <c r="P77" s="73"/>
      <c r="Q77" s="86"/>
      <c r="R77" s="5"/>
      <c r="S77" s="37"/>
      <c r="T77" s="5"/>
      <c r="U77" s="4"/>
      <c r="V77" s="50"/>
      <c r="Y77" s="50"/>
      <c r="AH77" s="50"/>
      <c r="AO77" s="30" t="s">
        <v>161</v>
      </c>
    </row>
    <row r="78" spans="1:41" s="2" customFormat="1" ht="9.75" customHeight="1" x14ac:dyDescent="0.2">
      <c r="G78" s="270" t="s">
        <v>880</v>
      </c>
      <c r="H78" s="273"/>
      <c r="I78" s="273"/>
      <c r="J78" s="273"/>
      <c r="K78" s="273"/>
      <c r="L78" s="273"/>
      <c r="M78" s="273"/>
      <c r="N78" s="273"/>
      <c r="O78" s="274"/>
      <c r="P78" s="73"/>
      <c r="Q78" s="86"/>
      <c r="R78" s="5"/>
      <c r="S78" s="37"/>
      <c r="T78" s="5"/>
      <c r="U78" s="4"/>
      <c r="V78" s="50"/>
      <c r="Y78" s="50"/>
      <c r="AH78" s="50"/>
      <c r="AO78" s="30" t="s">
        <v>161</v>
      </c>
    </row>
    <row r="79" spans="1:41" s="2" customFormat="1" ht="9.75" customHeight="1" x14ac:dyDescent="0.2">
      <c r="E79" s="2" t="s">
        <v>359</v>
      </c>
      <c r="G79" s="300" t="s">
        <v>297</v>
      </c>
      <c r="H79" s="301"/>
      <c r="I79" s="301"/>
      <c r="J79" s="301"/>
      <c r="K79" s="302"/>
      <c r="L79" s="300" t="s">
        <v>237</v>
      </c>
      <c r="M79" s="301"/>
      <c r="N79" s="301"/>
      <c r="O79" s="302"/>
      <c r="S79" s="37"/>
      <c r="T79" s="5"/>
      <c r="U79" s="4"/>
      <c r="V79" s="50"/>
      <c r="Y79" s="50"/>
      <c r="AH79" s="50"/>
      <c r="AO79" s="30" t="s">
        <v>161</v>
      </c>
    </row>
    <row r="80" spans="1:41" s="2" customFormat="1" ht="9.75" customHeight="1" x14ac:dyDescent="0.2">
      <c r="G80" s="270" t="s">
        <v>276</v>
      </c>
      <c r="H80" s="271"/>
      <c r="I80" s="271"/>
      <c r="J80" s="271"/>
      <c r="K80" s="272"/>
      <c r="L80" s="273" t="s">
        <v>47</v>
      </c>
      <c r="M80" s="273"/>
      <c r="N80" s="273"/>
      <c r="O80" s="274"/>
      <c r="S80" s="37"/>
      <c r="T80" s="5"/>
      <c r="U80" s="4"/>
      <c r="V80" s="50"/>
      <c r="Y80" s="50"/>
      <c r="AH80" s="50"/>
      <c r="AO80" s="30" t="s">
        <v>161</v>
      </c>
    </row>
    <row r="81" spans="1:41" s="2" customFormat="1" ht="9.75" customHeight="1" x14ac:dyDescent="0.2">
      <c r="G81" s="270" t="s">
        <v>346</v>
      </c>
      <c r="H81" s="271"/>
      <c r="I81" s="271"/>
      <c r="J81" s="271"/>
      <c r="K81" s="272"/>
      <c r="L81" s="270" t="s">
        <v>48</v>
      </c>
      <c r="M81" s="273"/>
      <c r="N81" s="273"/>
      <c r="O81" s="274"/>
      <c r="S81" s="37"/>
      <c r="T81" s="5"/>
      <c r="U81" s="4"/>
      <c r="V81" s="50"/>
      <c r="Y81" s="50"/>
      <c r="AH81" s="50"/>
      <c r="AO81" s="30" t="s">
        <v>161</v>
      </c>
    </row>
    <row r="82" spans="1:41" s="2" customFormat="1" ht="9.75" customHeight="1" x14ac:dyDescent="0.2">
      <c r="G82" s="270" t="s">
        <v>46</v>
      </c>
      <c r="H82" s="271"/>
      <c r="I82" s="271"/>
      <c r="J82" s="271"/>
      <c r="K82" s="272"/>
      <c r="L82" s="270" t="s">
        <v>49</v>
      </c>
      <c r="M82" s="273"/>
      <c r="N82" s="273"/>
      <c r="O82" s="274"/>
      <c r="S82" s="37"/>
      <c r="T82" s="5"/>
      <c r="U82" s="4"/>
      <c r="V82" s="50"/>
      <c r="Y82" s="50"/>
      <c r="AH82" s="50"/>
      <c r="AO82" s="30" t="s">
        <v>161</v>
      </c>
    </row>
    <row r="83" spans="1:41" s="2" customFormat="1" ht="3.95" customHeight="1" x14ac:dyDescent="0.2">
      <c r="E83" s="140"/>
      <c r="F83" s="140"/>
      <c r="G83" s="140"/>
      <c r="H83" s="140"/>
      <c r="I83" s="140"/>
      <c r="J83" s="140"/>
      <c r="K83" s="140"/>
      <c r="L83" s="140"/>
      <c r="M83" s="140"/>
      <c r="N83" s="140"/>
      <c r="O83" s="140"/>
      <c r="P83" s="143"/>
      <c r="Q83" s="152"/>
      <c r="R83" s="144"/>
      <c r="S83" s="37"/>
      <c r="T83" s="5"/>
      <c r="U83" s="4"/>
      <c r="V83" s="50"/>
      <c r="Y83" s="50"/>
      <c r="AH83" s="50"/>
      <c r="AO83" s="30"/>
    </row>
    <row r="84" spans="1:41" s="2" customFormat="1" ht="9.9499999999999993" customHeight="1" x14ac:dyDescent="0.2">
      <c r="A84" s="2" t="s">
        <v>193</v>
      </c>
      <c r="D84" s="10" t="s">
        <v>1060</v>
      </c>
      <c r="P84" s="73"/>
      <c r="Q84" s="86"/>
      <c r="R84" s="204" t="s">
        <v>660</v>
      </c>
      <c r="S84" s="205" t="s">
        <v>1230</v>
      </c>
      <c r="T84" s="206"/>
      <c r="U84" s="4"/>
      <c r="V84" s="50"/>
      <c r="Y84" s="50"/>
      <c r="AH84" s="50"/>
      <c r="AO84" s="30" t="s">
        <v>161</v>
      </c>
    </row>
    <row r="85" spans="1:41" s="2" customFormat="1" ht="2.85" customHeight="1" x14ac:dyDescent="0.2">
      <c r="D85" s="10"/>
      <c r="P85" s="73"/>
      <c r="Q85" s="86"/>
      <c r="R85" s="5"/>
      <c r="S85" s="37"/>
      <c r="T85" s="5"/>
      <c r="U85" s="4"/>
      <c r="V85" s="50"/>
      <c r="Y85" s="50"/>
      <c r="AH85" s="50"/>
      <c r="AO85" s="30"/>
    </row>
    <row r="86" spans="1:41" s="2" customFormat="1" ht="9.9499999999999993" customHeight="1" x14ac:dyDescent="0.2">
      <c r="B86" s="111" t="s">
        <v>227</v>
      </c>
      <c r="D86" s="38"/>
      <c r="E86" s="73" t="s">
        <v>606</v>
      </c>
      <c r="F86" s="73"/>
      <c r="G86" s="29" t="s">
        <v>308</v>
      </c>
      <c r="H86" s="29"/>
      <c r="I86" s="139" t="s">
        <v>233</v>
      </c>
      <c r="J86" s="29"/>
      <c r="K86" s="29"/>
      <c r="L86" s="29"/>
      <c r="M86" s="29"/>
      <c r="N86" s="29"/>
      <c r="P86" s="73"/>
      <c r="Q86" s="86"/>
      <c r="R86" s="28"/>
      <c r="S86" s="37">
        <f>IF(Suggested="Yes",AA86,AG86)</f>
        <v>84.25</v>
      </c>
      <c r="T86" s="35" t="s">
        <v>150</v>
      </c>
      <c r="U86" s="4" t="str">
        <f>+Instructions!$B$3</f>
        <v>I</v>
      </c>
      <c r="V86" s="50"/>
      <c r="W86" s="54">
        <f>+Instructions!$C$22</f>
        <v>0</v>
      </c>
      <c r="X86" s="16">
        <f>ROUND($AA86*(1-W86)+0.004999,2)</f>
        <v>84.25</v>
      </c>
      <c r="Y86" s="50"/>
      <c r="Z86" s="5" t="s">
        <v>1708</v>
      </c>
      <c r="AA86" s="37">
        <v>84.25</v>
      </c>
      <c r="AB86" s="58">
        <f>+W86</f>
        <v>0</v>
      </c>
      <c r="AC86" s="16">
        <f>+X86</f>
        <v>84.25</v>
      </c>
      <c r="AD86" s="11">
        <f>(AG86-AC86)/AG86</f>
        <v>0</v>
      </c>
      <c r="AE86" s="119"/>
      <c r="AF86" s="126">
        <v>1</v>
      </c>
      <c r="AG86" s="36">
        <f>SUM(AJ86:AL86)+AE86</f>
        <v>84.25</v>
      </c>
      <c r="AH86" s="50"/>
      <c r="AJ86" s="16">
        <f>ROUND(AC86/(1-VLOOKUP(AF86,Group,2,FALSE)),2)</f>
        <v>84.25</v>
      </c>
      <c r="AK86" s="16">
        <f>IF(VLOOKUP(AF86,Group,5,FALSE)="YES",VLOOKUP(ROUND(ROUND(AJ86,1)-AJ86,2),Round,2,FALSE)+VLOOKUP(AF86,Group,6,FALSE),0)</f>
        <v>0</v>
      </c>
      <c r="AL86" s="16">
        <f>IF(VLOOKUP(AF86,Group,7,FALSE)="",0,ROUND(AJ86-0.04999,1)-AJ86+AM86)</f>
        <v>0</v>
      </c>
      <c r="AM86" s="16" t="str">
        <f>IF(VLOOKUP(AF86,Group,7,FALSE)="","",VLOOKUP(AF86,Group,7,FALSE))</f>
        <v/>
      </c>
      <c r="AO86" s="30" t="s">
        <v>161</v>
      </c>
    </row>
    <row r="87" spans="1:41" s="2" customFormat="1" ht="1.5" customHeight="1" x14ac:dyDescent="0.2">
      <c r="P87" s="73"/>
      <c r="Q87" s="86"/>
      <c r="R87" s="5"/>
      <c r="S87" s="37"/>
      <c r="T87" s="5"/>
      <c r="U87" s="4"/>
      <c r="V87" s="50"/>
      <c r="Y87" s="50"/>
      <c r="AH87" s="50"/>
      <c r="AO87" s="30" t="s">
        <v>161</v>
      </c>
    </row>
    <row r="88" spans="1:41" s="2" customFormat="1" ht="9.75" customHeight="1" x14ac:dyDescent="0.2">
      <c r="D88" s="38" t="s">
        <v>155</v>
      </c>
      <c r="E88" s="140" t="s">
        <v>1062</v>
      </c>
      <c r="F88" s="140"/>
      <c r="G88" s="140"/>
      <c r="H88" s="140"/>
      <c r="I88" s="140"/>
      <c r="J88" s="140"/>
      <c r="K88" s="140"/>
      <c r="L88" s="140"/>
      <c r="M88" s="140"/>
      <c r="N88" s="140"/>
      <c r="O88" s="140"/>
      <c r="P88" s="143"/>
      <c r="Q88" s="152"/>
      <c r="R88" s="5"/>
      <c r="S88" s="37"/>
      <c r="T88" s="5"/>
      <c r="U88" s="4"/>
      <c r="V88" s="50"/>
      <c r="Y88" s="50"/>
      <c r="AH88" s="50"/>
      <c r="AO88" s="30" t="s">
        <v>161</v>
      </c>
    </row>
    <row r="89" spans="1:41" s="2" customFormat="1" ht="9.75" customHeight="1" x14ac:dyDescent="0.2">
      <c r="E89" s="140" t="s">
        <v>1063</v>
      </c>
      <c r="F89" s="140"/>
      <c r="G89" s="140"/>
      <c r="H89" s="140"/>
      <c r="I89" s="140"/>
      <c r="J89" s="140"/>
      <c r="K89" s="140"/>
      <c r="L89" s="140"/>
      <c r="M89" s="140"/>
      <c r="N89" s="140"/>
      <c r="O89" s="140"/>
      <c r="P89" s="143"/>
      <c r="Q89" s="152"/>
      <c r="R89" s="5"/>
      <c r="S89" s="37"/>
      <c r="T89" s="5"/>
      <c r="U89" s="4"/>
      <c r="V89" s="50"/>
      <c r="Y89" s="50"/>
      <c r="AH89" s="50"/>
      <c r="AO89" s="30" t="s">
        <v>161</v>
      </c>
    </row>
    <row r="90" spans="1:41" s="2" customFormat="1" ht="9.75" customHeight="1" x14ac:dyDescent="0.2">
      <c r="E90" s="140" t="s">
        <v>1064</v>
      </c>
      <c r="F90" s="140"/>
      <c r="G90" s="140"/>
      <c r="H90" s="140"/>
      <c r="I90" s="140"/>
      <c r="J90" s="140"/>
      <c r="K90" s="140"/>
      <c r="L90" s="140"/>
      <c r="M90" s="140"/>
      <c r="N90" s="140"/>
      <c r="O90" s="140"/>
      <c r="P90" s="143"/>
      <c r="Q90" s="152"/>
      <c r="R90" s="5"/>
      <c r="S90" s="37"/>
      <c r="T90" s="5"/>
      <c r="U90" s="4"/>
      <c r="V90" s="50"/>
      <c r="Y90" s="50"/>
      <c r="AH90" s="50"/>
      <c r="AO90" s="30" t="s">
        <v>161</v>
      </c>
    </row>
    <row r="91" spans="1:41" s="2" customFormat="1" ht="9.75" customHeight="1" x14ac:dyDescent="0.2">
      <c r="E91" s="140" t="s">
        <v>1065</v>
      </c>
      <c r="F91" s="140"/>
      <c r="G91" s="140"/>
      <c r="H91" s="140"/>
      <c r="I91" s="140"/>
      <c r="J91" s="140"/>
      <c r="K91" s="140"/>
      <c r="L91" s="140"/>
      <c r="M91" s="140"/>
      <c r="N91" s="140"/>
      <c r="O91" s="140"/>
      <c r="P91" s="143"/>
      <c r="Q91" s="152"/>
      <c r="R91" s="5"/>
      <c r="S91" s="37"/>
      <c r="T91" s="5"/>
      <c r="U91" s="4"/>
      <c r="V91" s="50"/>
      <c r="Y91" s="50"/>
      <c r="AH91" s="50"/>
      <c r="AO91" s="30" t="s">
        <v>161</v>
      </c>
    </row>
    <row r="92" spans="1:41" s="2" customFormat="1" ht="2.85" customHeight="1" x14ac:dyDescent="0.2">
      <c r="P92" s="73"/>
      <c r="Q92" s="86"/>
      <c r="R92" s="5"/>
      <c r="S92" s="37"/>
      <c r="T92" s="5"/>
      <c r="U92" s="4"/>
      <c r="V92" s="50"/>
      <c r="Y92" s="50"/>
      <c r="AH92" s="50"/>
      <c r="AO92" s="30" t="s">
        <v>161</v>
      </c>
    </row>
    <row r="93" spans="1:41" s="2" customFormat="1" ht="9.75" customHeight="1" x14ac:dyDescent="0.2">
      <c r="G93" s="270" t="s">
        <v>607</v>
      </c>
      <c r="H93" s="271"/>
      <c r="I93" s="271"/>
      <c r="J93" s="271"/>
      <c r="K93" s="271"/>
      <c r="L93" s="271"/>
      <c r="M93" s="271"/>
      <c r="N93" s="272"/>
      <c r="O93" s="28"/>
      <c r="P93" s="73"/>
      <c r="Q93" s="86"/>
      <c r="R93" s="5"/>
      <c r="S93" s="37"/>
      <c r="T93" s="5"/>
      <c r="U93" s="4"/>
      <c r="V93" s="50"/>
      <c r="Y93" s="50"/>
      <c r="AH93" s="50"/>
      <c r="AO93" s="30" t="s">
        <v>161</v>
      </c>
    </row>
    <row r="94" spans="1:41" s="2" customFormat="1" ht="9.75" customHeight="1" x14ac:dyDescent="0.2">
      <c r="E94" s="2" t="s">
        <v>359</v>
      </c>
      <c r="G94" s="336" t="s">
        <v>1054</v>
      </c>
      <c r="H94" s="335"/>
      <c r="I94" s="347"/>
      <c r="J94" s="336" t="s">
        <v>1055</v>
      </c>
      <c r="K94" s="335"/>
      <c r="L94" s="335"/>
      <c r="M94" s="300" t="s">
        <v>1056</v>
      </c>
      <c r="N94" s="272"/>
      <c r="O94" s="86"/>
      <c r="S94" s="37"/>
      <c r="T94" s="5"/>
      <c r="U94" s="4"/>
      <c r="V94" s="50"/>
      <c r="Y94" s="50"/>
      <c r="AH94" s="50"/>
      <c r="AO94" s="30" t="s">
        <v>161</v>
      </c>
    </row>
    <row r="95" spans="1:41" s="2" customFormat="1" ht="9.75" customHeight="1" x14ac:dyDescent="0.2">
      <c r="G95" s="270" t="s">
        <v>47</v>
      </c>
      <c r="H95" s="271"/>
      <c r="I95" s="272"/>
      <c r="J95" s="270" t="s">
        <v>1043</v>
      </c>
      <c r="K95" s="273"/>
      <c r="L95" s="274"/>
      <c r="M95" s="270" t="s">
        <v>276</v>
      </c>
      <c r="N95" s="274"/>
      <c r="O95" s="28"/>
      <c r="S95" s="37"/>
      <c r="T95" s="5"/>
      <c r="U95" s="4"/>
      <c r="V95" s="50"/>
      <c r="Y95" s="50"/>
      <c r="AH95" s="50"/>
      <c r="AO95" s="30" t="s">
        <v>161</v>
      </c>
    </row>
    <row r="96" spans="1:41" s="2" customFormat="1" ht="9.75" customHeight="1" x14ac:dyDescent="0.2">
      <c r="G96" s="270" t="s">
        <v>48</v>
      </c>
      <c r="H96" s="271"/>
      <c r="I96" s="272"/>
      <c r="J96" s="270" t="s">
        <v>748</v>
      </c>
      <c r="K96" s="273"/>
      <c r="L96" s="274"/>
      <c r="M96" s="270" t="s">
        <v>346</v>
      </c>
      <c r="N96" s="274"/>
      <c r="O96" s="28"/>
      <c r="S96" s="37"/>
      <c r="T96" s="5"/>
      <c r="U96" s="4"/>
      <c r="V96" s="50"/>
      <c r="Y96" s="50"/>
      <c r="AH96" s="50"/>
      <c r="AO96" s="30" t="s">
        <v>161</v>
      </c>
    </row>
    <row r="97" spans="2:41" s="2" customFormat="1" ht="9.75" customHeight="1" x14ac:dyDescent="0.2">
      <c r="G97" s="270" t="s">
        <v>1057</v>
      </c>
      <c r="H97" s="271"/>
      <c r="I97" s="272"/>
      <c r="J97" s="270" t="s">
        <v>49</v>
      </c>
      <c r="K97" s="273"/>
      <c r="L97" s="274"/>
      <c r="M97" s="270" t="s">
        <v>74</v>
      </c>
      <c r="N97" s="274"/>
      <c r="O97" s="28"/>
      <c r="S97" s="37"/>
      <c r="T97" s="5"/>
      <c r="U97" s="4"/>
      <c r="V97" s="50"/>
      <c r="Y97" s="50"/>
      <c r="AH97" s="50"/>
      <c r="AO97" s="30" t="s">
        <v>161</v>
      </c>
    </row>
    <row r="98" spans="2:41" s="2" customFormat="1" ht="9.75" customHeight="1" x14ac:dyDescent="0.2">
      <c r="G98" s="270" t="s">
        <v>49</v>
      </c>
      <c r="H98" s="271"/>
      <c r="I98" s="272"/>
      <c r="J98" s="270" t="s">
        <v>1058</v>
      </c>
      <c r="K98" s="273"/>
      <c r="L98" s="274"/>
      <c r="M98" s="270" t="s">
        <v>46</v>
      </c>
      <c r="N98" s="274"/>
      <c r="O98" s="28"/>
      <c r="S98" s="37"/>
      <c r="T98" s="5"/>
      <c r="U98" s="4"/>
      <c r="V98" s="50"/>
      <c r="Y98" s="50"/>
      <c r="AH98" s="50"/>
      <c r="AO98" s="30" t="s">
        <v>161</v>
      </c>
    </row>
    <row r="99" spans="2:41" s="2" customFormat="1" ht="3.95" customHeight="1" x14ac:dyDescent="0.2">
      <c r="E99" s="140"/>
      <c r="F99" s="140"/>
      <c r="G99" s="140"/>
      <c r="H99" s="140"/>
      <c r="I99" s="140"/>
      <c r="J99" s="140"/>
      <c r="K99" s="140"/>
      <c r="L99" s="140"/>
      <c r="M99" s="140"/>
      <c r="N99" s="140"/>
      <c r="O99" s="140"/>
      <c r="P99" s="143"/>
      <c r="Q99" s="152"/>
      <c r="R99" s="144"/>
      <c r="S99" s="37"/>
      <c r="T99" s="5"/>
      <c r="U99" s="4"/>
      <c r="V99" s="50"/>
      <c r="Y99" s="50"/>
      <c r="AH99" s="50"/>
      <c r="AO99" s="30"/>
    </row>
    <row r="100" spans="2:41" s="2" customFormat="1" ht="9.9499999999999993" customHeight="1" x14ac:dyDescent="0.2">
      <c r="D100" s="72" t="s">
        <v>714</v>
      </c>
      <c r="P100" s="73"/>
      <c r="Q100" s="86"/>
      <c r="U100" s="4"/>
      <c r="V100" s="50"/>
      <c r="Y100" s="50"/>
      <c r="AH100" s="50"/>
      <c r="AO100" s="30" t="s">
        <v>161</v>
      </c>
    </row>
    <row r="101" spans="2:41" s="2" customFormat="1" ht="3.95" customHeight="1" x14ac:dyDescent="0.2">
      <c r="E101" s="140"/>
      <c r="F101" s="140"/>
      <c r="G101" s="140"/>
      <c r="H101" s="140"/>
      <c r="I101" s="140"/>
      <c r="J101" s="140"/>
      <c r="K101" s="140"/>
      <c r="L101" s="140"/>
      <c r="M101" s="140"/>
      <c r="N101" s="140"/>
      <c r="O101" s="140"/>
      <c r="P101" s="143"/>
      <c r="Q101" s="152"/>
      <c r="R101" s="144"/>
      <c r="S101" s="37"/>
      <c r="T101" s="5"/>
      <c r="U101" s="4"/>
      <c r="V101" s="50"/>
      <c r="Y101" s="50"/>
      <c r="AH101" s="50"/>
      <c r="AO101" s="30"/>
    </row>
    <row r="102" spans="2:41" s="2" customFormat="1" ht="9.9499999999999993" customHeight="1" x14ac:dyDescent="0.2">
      <c r="D102" s="10" t="s">
        <v>69</v>
      </c>
      <c r="P102" s="73"/>
      <c r="Q102" s="86"/>
      <c r="R102" s="204" t="s">
        <v>660</v>
      </c>
      <c r="S102" s="205" t="s">
        <v>670</v>
      </c>
      <c r="T102" s="206"/>
      <c r="U102" s="4"/>
      <c r="V102" s="50"/>
      <c r="Y102" s="50"/>
      <c r="AH102" s="50"/>
      <c r="AO102" s="30" t="s">
        <v>161</v>
      </c>
    </row>
    <row r="103" spans="2:41" s="2" customFormat="1" ht="2.85" customHeight="1" x14ac:dyDescent="0.2">
      <c r="D103" s="10"/>
      <c r="P103" s="73"/>
      <c r="Q103" s="86"/>
      <c r="R103" s="5"/>
      <c r="S103" s="37"/>
      <c r="T103" s="5"/>
      <c r="U103" s="4"/>
      <c r="V103" s="50"/>
      <c r="Y103" s="50"/>
      <c r="AH103" s="50"/>
      <c r="AO103" s="30"/>
    </row>
    <row r="104" spans="2:41" s="2" customFormat="1" ht="9.9499999999999993" customHeight="1" x14ac:dyDescent="0.2">
      <c r="B104" s="111" t="s">
        <v>227</v>
      </c>
      <c r="D104" s="38"/>
      <c r="E104" s="73" t="s">
        <v>307</v>
      </c>
      <c r="F104" s="73"/>
      <c r="G104" s="29" t="s">
        <v>308</v>
      </c>
      <c r="H104" s="29"/>
      <c r="I104" s="139" t="s">
        <v>303</v>
      </c>
      <c r="J104" s="29"/>
      <c r="K104" s="29"/>
      <c r="L104" s="29"/>
      <c r="M104" s="29"/>
      <c r="N104" s="29"/>
      <c r="P104" s="73"/>
      <c r="Q104" s="86" t="s">
        <v>120</v>
      </c>
      <c r="R104" s="28"/>
      <c r="S104" s="37">
        <f>IF(Suggested="Yes",AA104,AG104)</f>
        <v>58.85</v>
      </c>
      <c r="T104" s="35" t="s">
        <v>150</v>
      </c>
      <c r="U104" s="4" t="str">
        <f>+Instructions!$B$3</f>
        <v>I</v>
      </c>
      <c r="V104" s="50"/>
      <c r="W104" s="54">
        <f>+Instructions!$C$22</f>
        <v>0</v>
      </c>
      <c r="X104" s="16">
        <f>ROUND($AA104*(1-W104)+0.004999,2)</f>
        <v>58.85</v>
      </c>
      <c r="Y104" s="50"/>
      <c r="Z104" s="5" t="s">
        <v>1708</v>
      </c>
      <c r="AA104" s="37">
        <v>58.85</v>
      </c>
      <c r="AB104" s="58">
        <f>+W104</f>
        <v>0</v>
      </c>
      <c r="AC104" s="16">
        <f>+X104</f>
        <v>58.85</v>
      </c>
      <c r="AD104" s="11">
        <f>(AG104-AC104)/AG104</f>
        <v>0</v>
      </c>
      <c r="AE104" s="119"/>
      <c r="AF104" s="126">
        <v>1</v>
      </c>
      <c r="AG104" s="36">
        <f>SUM(AJ104:AL104)+AE104</f>
        <v>58.85</v>
      </c>
      <c r="AH104" s="50"/>
      <c r="AJ104" s="16">
        <f>ROUND(AC104/(1-VLOOKUP(AF104,Group,2,FALSE)),2)</f>
        <v>58.85</v>
      </c>
      <c r="AK104" s="16">
        <f>IF(VLOOKUP(AF104,Group,5,FALSE)="YES",VLOOKUP(ROUND(ROUND(AJ104,1)-AJ104,2),Round,2,FALSE)+VLOOKUP(AF104,Group,6,FALSE),0)</f>
        <v>0</v>
      </c>
      <c r="AL104" s="16">
        <f>IF(VLOOKUP(AF104,Group,7,FALSE)="",0,ROUND(AJ104-0.04999,1)-AJ104+AM104)</f>
        <v>0</v>
      </c>
      <c r="AM104" s="16" t="str">
        <f>IF(VLOOKUP(AF104,Group,7,FALSE)="","",VLOOKUP(AF104,Group,7,FALSE))</f>
        <v/>
      </c>
      <c r="AO104" s="30" t="s">
        <v>161</v>
      </c>
    </row>
    <row r="105" spans="2:41" s="2" customFormat="1" ht="1.5" customHeight="1" x14ac:dyDescent="0.2">
      <c r="P105" s="73"/>
      <c r="Q105" s="86"/>
      <c r="R105" s="5"/>
      <c r="S105" s="37"/>
      <c r="T105" s="5"/>
      <c r="U105" s="4"/>
      <c r="V105" s="50"/>
      <c r="Y105" s="50"/>
      <c r="AH105" s="50"/>
      <c r="AO105" s="30" t="s">
        <v>161</v>
      </c>
    </row>
    <row r="106" spans="2:41" s="2" customFormat="1" ht="9.75" customHeight="1" x14ac:dyDescent="0.2">
      <c r="D106" s="38" t="s">
        <v>155</v>
      </c>
      <c r="E106" s="140" t="s">
        <v>453</v>
      </c>
      <c r="P106" s="73"/>
      <c r="Q106" s="86"/>
      <c r="R106" s="5"/>
      <c r="S106" s="37"/>
      <c r="T106" s="5"/>
      <c r="U106" s="4"/>
      <c r="V106" s="50"/>
      <c r="Y106" s="50"/>
      <c r="AH106" s="50"/>
      <c r="AO106" s="30" t="s">
        <v>161</v>
      </c>
    </row>
    <row r="107" spans="2:41" s="2" customFormat="1" ht="9.75" customHeight="1" x14ac:dyDescent="0.2">
      <c r="E107" s="140" t="s">
        <v>498</v>
      </c>
      <c r="P107" s="73"/>
      <c r="Q107" s="86"/>
      <c r="R107" s="5"/>
      <c r="S107" s="37"/>
      <c r="T107" s="5"/>
      <c r="U107" s="4"/>
      <c r="V107" s="50"/>
      <c r="Y107" s="50"/>
      <c r="AH107" s="50"/>
      <c r="AO107" s="30" t="s">
        <v>161</v>
      </c>
    </row>
    <row r="108" spans="2:41" s="2" customFormat="1" ht="9.75" customHeight="1" x14ac:dyDescent="0.2">
      <c r="E108" s="140" t="s">
        <v>499</v>
      </c>
      <c r="P108" s="73"/>
      <c r="Q108" s="86"/>
      <c r="R108" s="5"/>
      <c r="S108" s="37"/>
      <c r="T108" s="5"/>
      <c r="U108" s="4"/>
      <c r="V108" s="50"/>
      <c r="Y108" s="50"/>
      <c r="AH108" s="50"/>
      <c r="AO108" s="30" t="s">
        <v>161</v>
      </c>
    </row>
    <row r="109" spans="2:41" s="2" customFormat="1" ht="2.85" customHeight="1" x14ac:dyDescent="0.2">
      <c r="P109" s="73"/>
      <c r="Q109" s="86"/>
      <c r="R109" s="5"/>
      <c r="S109" s="37"/>
      <c r="T109" s="5"/>
      <c r="U109" s="4"/>
      <c r="V109" s="50"/>
      <c r="Y109" s="50"/>
      <c r="AH109" s="50"/>
      <c r="AO109" s="30" t="s">
        <v>161</v>
      </c>
    </row>
    <row r="110" spans="2:41" s="2" customFormat="1" ht="9.75" customHeight="1" x14ac:dyDescent="0.2">
      <c r="G110" s="270" t="s">
        <v>309</v>
      </c>
      <c r="H110" s="273"/>
      <c r="I110" s="273"/>
      <c r="J110" s="273"/>
      <c r="K110" s="273"/>
      <c r="L110" s="273"/>
      <c r="M110" s="273"/>
      <c r="N110" s="273"/>
      <c r="O110" s="274"/>
      <c r="P110" s="73"/>
      <c r="Q110" s="86"/>
      <c r="R110" s="5"/>
      <c r="S110" s="37"/>
      <c r="T110" s="5"/>
      <c r="U110" s="4"/>
      <c r="V110" s="50"/>
      <c r="Y110" s="50"/>
      <c r="AH110" s="50"/>
      <c r="AO110" s="30" t="s">
        <v>161</v>
      </c>
    </row>
    <row r="111" spans="2:41" s="2" customFormat="1" ht="9.75" customHeight="1" x14ac:dyDescent="0.2">
      <c r="G111" s="311" t="s">
        <v>236</v>
      </c>
      <c r="H111" s="312"/>
      <c r="I111" s="312"/>
      <c r="J111" s="312"/>
      <c r="K111" s="313"/>
      <c r="L111" s="300" t="s">
        <v>237</v>
      </c>
      <c r="M111" s="301"/>
      <c r="N111" s="301"/>
      <c r="O111" s="302"/>
      <c r="S111" s="37"/>
      <c r="T111" s="5"/>
      <c r="U111" s="4"/>
      <c r="V111" s="50"/>
      <c r="Y111" s="50"/>
      <c r="AH111" s="50"/>
      <c r="AO111" s="30" t="s">
        <v>161</v>
      </c>
    </row>
    <row r="112" spans="2:41" s="2" customFormat="1" ht="9.75" customHeight="1" x14ac:dyDescent="0.2">
      <c r="D112" s="10"/>
      <c r="G112" s="270" t="s">
        <v>343</v>
      </c>
      <c r="H112" s="271"/>
      <c r="I112" s="271"/>
      <c r="J112" s="271"/>
      <c r="K112" s="272"/>
      <c r="L112" s="273" t="s">
        <v>336</v>
      </c>
      <c r="M112" s="273"/>
      <c r="N112" s="273"/>
      <c r="O112" s="274"/>
      <c r="S112" s="37"/>
      <c r="T112" s="5"/>
      <c r="U112" s="4"/>
      <c r="V112" s="50"/>
      <c r="Y112" s="50"/>
      <c r="AH112" s="50"/>
      <c r="AO112" s="30" t="s">
        <v>161</v>
      </c>
    </row>
    <row r="113" spans="2:41" s="2" customFormat="1" ht="9.75" customHeight="1" x14ac:dyDescent="0.2">
      <c r="D113" s="38" t="s">
        <v>230</v>
      </c>
      <c r="E113" s="73"/>
      <c r="F113" s="73"/>
      <c r="G113" s="270" t="s">
        <v>337</v>
      </c>
      <c r="H113" s="271"/>
      <c r="I113" s="271"/>
      <c r="J113" s="271"/>
      <c r="K113" s="272"/>
      <c r="L113" s="270" t="s">
        <v>338</v>
      </c>
      <c r="M113" s="273"/>
      <c r="N113" s="273"/>
      <c r="O113" s="274"/>
      <c r="S113" s="37"/>
      <c r="T113" s="35"/>
      <c r="U113" s="35"/>
      <c r="V113" s="50"/>
      <c r="Y113" s="50"/>
      <c r="AH113" s="50"/>
      <c r="AO113" s="30" t="s">
        <v>161</v>
      </c>
    </row>
    <row r="114" spans="2:41" s="2" customFormat="1" ht="3.95" customHeight="1" x14ac:dyDescent="0.2">
      <c r="C114" s="141"/>
      <c r="E114" s="73"/>
      <c r="F114" s="73"/>
      <c r="G114" s="29"/>
      <c r="H114" s="29"/>
      <c r="I114" s="29"/>
      <c r="J114" s="29"/>
      <c r="K114" s="29"/>
      <c r="L114" s="29"/>
      <c r="M114" s="29"/>
      <c r="N114" s="29"/>
      <c r="P114" s="73"/>
      <c r="Q114" s="86"/>
      <c r="R114" s="28"/>
      <c r="S114" s="37"/>
      <c r="T114" s="35"/>
      <c r="U114" s="35"/>
      <c r="V114" s="50"/>
      <c r="Y114" s="50"/>
      <c r="AH114" s="50"/>
      <c r="AO114" s="30"/>
    </row>
    <row r="115" spans="2:41" s="2" customFormat="1" ht="9.9499999999999993" customHeight="1" x14ac:dyDescent="0.2">
      <c r="D115" s="10" t="s">
        <v>358</v>
      </c>
      <c r="P115" s="73"/>
      <c r="Q115" s="86"/>
      <c r="R115" s="204" t="s">
        <v>660</v>
      </c>
      <c r="S115" s="205" t="s">
        <v>672</v>
      </c>
      <c r="T115" s="206"/>
      <c r="U115" s="4"/>
      <c r="V115" s="50"/>
      <c r="Y115" s="50"/>
      <c r="AH115" s="50"/>
      <c r="AO115" s="30" t="s">
        <v>161</v>
      </c>
    </row>
    <row r="116" spans="2:41" s="2" customFormat="1" ht="2.85" customHeight="1" x14ac:dyDescent="0.2">
      <c r="D116" s="10"/>
      <c r="P116" s="73"/>
      <c r="Q116" s="86"/>
      <c r="R116" s="5"/>
      <c r="S116" s="37"/>
      <c r="T116" s="5"/>
      <c r="U116" s="4"/>
      <c r="V116" s="50"/>
      <c r="Y116" s="50"/>
      <c r="AH116" s="50"/>
      <c r="AO116" s="30"/>
    </row>
    <row r="117" spans="2:41" s="2" customFormat="1" ht="9.9499999999999993" customHeight="1" x14ac:dyDescent="0.2">
      <c r="B117" s="111" t="s">
        <v>227</v>
      </c>
      <c r="D117" s="38"/>
      <c r="E117" s="73" t="s">
        <v>307</v>
      </c>
      <c r="F117" s="73"/>
      <c r="G117" s="29" t="s">
        <v>308</v>
      </c>
      <c r="H117" s="29"/>
      <c r="I117" s="139" t="s">
        <v>233</v>
      </c>
      <c r="J117" s="29"/>
      <c r="K117" s="29"/>
      <c r="L117" s="29"/>
      <c r="M117" s="29"/>
      <c r="N117" s="29"/>
      <c r="P117" s="73"/>
      <c r="Q117" s="86" t="s">
        <v>120</v>
      </c>
      <c r="R117" s="28"/>
      <c r="S117" s="37">
        <f>IF(Suggested="Yes",AA117,AG117)</f>
        <v>30.85</v>
      </c>
      <c r="T117" s="35" t="s">
        <v>150</v>
      </c>
      <c r="U117" s="4" t="str">
        <f>+Instructions!$B$3</f>
        <v>I</v>
      </c>
      <c r="V117" s="50"/>
      <c r="W117" s="54">
        <f>+Instructions!$C$22</f>
        <v>0</v>
      </c>
      <c r="X117" s="16">
        <f>ROUND($AA117*(1-W117)+0.004999,2)</f>
        <v>30.85</v>
      </c>
      <c r="Y117" s="50"/>
      <c r="Z117" s="5" t="s">
        <v>1708</v>
      </c>
      <c r="AA117" s="37">
        <v>30.85</v>
      </c>
      <c r="AB117" s="58">
        <f>+W117</f>
        <v>0</v>
      </c>
      <c r="AC117" s="16">
        <f>+X117</f>
        <v>30.85</v>
      </c>
      <c r="AD117" s="11">
        <f>(AG117-AC117)/AG117</f>
        <v>0</v>
      </c>
      <c r="AE117" s="119"/>
      <c r="AF117" s="126">
        <v>1</v>
      </c>
      <c r="AG117" s="36">
        <f>SUM(AJ117:AL117)+AE117</f>
        <v>30.85</v>
      </c>
      <c r="AH117" s="50"/>
      <c r="AJ117" s="16">
        <f>ROUND(AC117/(1-VLOOKUP(AF117,Group,2,FALSE)),2)</f>
        <v>30.85</v>
      </c>
      <c r="AK117" s="16">
        <f>IF(VLOOKUP(AF117,Group,5,FALSE)="YES",VLOOKUP(ROUND(ROUND(AJ117,1)-AJ117,2),Round,2,FALSE)+VLOOKUP(AF117,Group,6,FALSE),0)</f>
        <v>0</v>
      </c>
      <c r="AL117" s="16">
        <f>IF(VLOOKUP(AF117,Group,7,FALSE)="",0,ROUND(AJ117-0.04999,1)-AJ117+AM117)</f>
        <v>0</v>
      </c>
      <c r="AM117" s="16" t="str">
        <f>IF(VLOOKUP(AF117,Group,7,FALSE)="","",VLOOKUP(AF117,Group,7,FALSE))</f>
        <v/>
      </c>
      <c r="AO117" s="30" t="s">
        <v>161</v>
      </c>
    </row>
    <row r="118" spans="2:41" s="2" customFormat="1" ht="9.9499999999999993" customHeight="1" x14ac:dyDescent="0.2">
      <c r="B118" s="111" t="s">
        <v>227</v>
      </c>
      <c r="D118" s="38" t="s">
        <v>230</v>
      </c>
      <c r="E118" s="73" t="s">
        <v>307</v>
      </c>
      <c r="F118" s="73"/>
      <c r="G118" s="29" t="s">
        <v>308</v>
      </c>
      <c r="H118" s="29"/>
      <c r="I118" s="139" t="s">
        <v>303</v>
      </c>
      <c r="J118" s="29"/>
      <c r="K118" s="29"/>
      <c r="L118" s="29"/>
      <c r="M118" s="29"/>
      <c r="N118" s="29"/>
      <c r="P118" s="73"/>
      <c r="Q118" s="86" t="s">
        <v>120</v>
      </c>
      <c r="R118" s="28"/>
      <c r="S118" s="37">
        <f>IF(Suggested="Yes",AA118,AG118)</f>
        <v>40.1</v>
      </c>
      <c r="T118" s="35" t="s">
        <v>150</v>
      </c>
      <c r="U118" s="4" t="str">
        <f>+Instructions!$B$3</f>
        <v>I</v>
      </c>
      <c r="V118" s="50"/>
      <c r="W118" s="54">
        <f>+Instructions!$C$22</f>
        <v>0</v>
      </c>
      <c r="X118" s="16">
        <f>ROUND($AA118*(1-W118)+0.004999,2)</f>
        <v>40.1</v>
      </c>
      <c r="Y118" s="50"/>
      <c r="Z118" s="5" t="s">
        <v>1708</v>
      </c>
      <c r="AA118" s="37">
        <v>40.1</v>
      </c>
      <c r="AB118" s="58">
        <f>+W118</f>
        <v>0</v>
      </c>
      <c r="AC118" s="16">
        <f>+X118</f>
        <v>40.1</v>
      </c>
      <c r="AD118" s="11">
        <f>(AG118-AC118)/AG118</f>
        <v>0</v>
      </c>
      <c r="AE118" s="119"/>
      <c r="AF118" s="126">
        <v>1</v>
      </c>
      <c r="AG118" s="36">
        <f>SUM(AJ118:AL118)+AE118</f>
        <v>40.1</v>
      </c>
      <c r="AH118" s="50"/>
      <c r="AJ118" s="16">
        <f>ROUND(AC118/(1-VLOOKUP(AF118,Group,2,FALSE)),2)</f>
        <v>40.1</v>
      </c>
      <c r="AK118" s="16">
        <f>IF(VLOOKUP(AF118,Group,5,FALSE)="YES",VLOOKUP(ROUND(ROUND(AJ118,1)-AJ118,2),Round,2,FALSE)+VLOOKUP(AF118,Group,6,FALSE),0)</f>
        <v>0</v>
      </c>
      <c r="AL118" s="16">
        <f>IF(VLOOKUP(AF118,Group,7,FALSE)="",0,ROUND(AJ118-0.04999,1)-AJ118+AM118)</f>
        <v>0</v>
      </c>
      <c r="AM118" s="16" t="str">
        <f>IF(VLOOKUP(AF118,Group,7,FALSE)="","",VLOOKUP(AF118,Group,7,FALSE))</f>
        <v/>
      </c>
      <c r="AO118" s="30" t="s">
        <v>161</v>
      </c>
    </row>
    <row r="119" spans="2:41" s="2" customFormat="1" ht="1.5" customHeight="1" x14ac:dyDescent="0.2">
      <c r="P119" s="73"/>
      <c r="Q119" s="86"/>
      <c r="R119" s="5"/>
      <c r="S119" s="37"/>
      <c r="T119" s="5"/>
      <c r="U119" s="4"/>
      <c r="V119" s="50"/>
      <c r="Y119" s="50"/>
      <c r="AH119" s="50"/>
      <c r="AO119" s="30" t="s">
        <v>161</v>
      </c>
    </row>
    <row r="120" spans="2:41" s="2" customFormat="1" ht="9.75" customHeight="1" x14ac:dyDescent="0.2">
      <c r="D120" s="38" t="s">
        <v>155</v>
      </c>
      <c r="E120" s="140" t="s">
        <v>454</v>
      </c>
      <c r="F120" s="140"/>
      <c r="G120" s="140"/>
      <c r="H120" s="140"/>
      <c r="I120" s="140"/>
      <c r="J120" s="140"/>
      <c r="K120" s="140"/>
      <c r="L120" s="140"/>
      <c r="M120" s="140"/>
      <c r="N120" s="140"/>
      <c r="O120" s="140"/>
      <c r="P120" s="143"/>
      <c r="Q120" s="152"/>
      <c r="R120" s="144"/>
      <c r="S120" s="37"/>
      <c r="T120" s="5"/>
      <c r="U120" s="4"/>
      <c r="V120" s="50"/>
      <c r="Y120" s="50"/>
      <c r="AH120" s="50"/>
      <c r="AO120" s="30" t="s">
        <v>161</v>
      </c>
    </row>
    <row r="121" spans="2:41" s="2" customFormat="1" ht="9.75" customHeight="1" x14ac:dyDescent="0.2">
      <c r="E121" s="140" t="s">
        <v>469</v>
      </c>
      <c r="F121" s="140"/>
      <c r="G121" s="140"/>
      <c r="H121" s="140"/>
      <c r="I121" s="140"/>
      <c r="J121" s="140"/>
      <c r="K121" s="140"/>
      <c r="L121" s="140"/>
      <c r="M121" s="140"/>
      <c r="N121" s="140"/>
      <c r="O121" s="140"/>
      <c r="P121" s="143"/>
      <c r="Q121" s="152"/>
      <c r="R121" s="144"/>
      <c r="S121" s="37"/>
      <c r="T121" s="5"/>
      <c r="U121" s="4"/>
      <c r="V121" s="50"/>
      <c r="Y121" s="50"/>
      <c r="AH121" s="50"/>
      <c r="AO121" s="30" t="s">
        <v>161</v>
      </c>
    </row>
    <row r="122" spans="2:41" s="2" customFormat="1" ht="9.75" customHeight="1" x14ac:dyDescent="0.2">
      <c r="E122" s="140" t="s">
        <v>470</v>
      </c>
      <c r="F122" s="140"/>
      <c r="G122" s="140"/>
      <c r="H122" s="140"/>
      <c r="I122" s="140"/>
      <c r="J122" s="140"/>
      <c r="K122" s="140"/>
      <c r="L122" s="140"/>
      <c r="M122" s="140"/>
      <c r="N122" s="140"/>
      <c r="O122" s="140"/>
      <c r="P122" s="143"/>
      <c r="Q122" s="152"/>
      <c r="R122" s="144"/>
      <c r="S122" s="37"/>
      <c r="T122" s="5"/>
      <c r="U122" s="4"/>
      <c r="V122" s="50"/>
      <c r="Y122" s="50"/>
      <c r="AH122" s="50"/>
      <c r="AO122" s="30" t="s">
        <v>161</v>
      </c>
    </row>
    <row r="123" spans="2:41" s="2" customFormat="1" ht="2.85" customHeight="1" x14ac:dyDescent="0.2">
      <c r="P123" s="73"/>
      <c r="Q123" s="86"/>
      <c r="R123" s="5"/>
      <c r="S123" s="37"/>
      <c r="T123" s="5"/>
      <c r="U123" s="4"/>
      <c r="V123" s="50"/>
      <c r="Y123" s="50"/>
      <c r="AH123" s="50"/>
      <c r="AO123" s="30" t="s">
        <v>161</v>
      </c>
    </row>
    <row r="124" spans="2:41" s="2" customFormat="1" ht="9.75" customHeight="1" x14ac:dyDescent="0.2">
      <c r="G124" s="270" t="s">
        <v>309</v>
      </c>
      <c r="H124" s="273"/>
      <c r="I124" s="273"/>
      <c r="J124" s="273"/>
      <c r="K124" s="273"/>
      <c r="L124" s="273"/>
      <c r="M124" s="273"/>
      <c r="N124" s="273"/>
      <c r="O124" s="274"/>
      <c r="P124" s="73"/>
      <c r="Q124" s="86"/>
      <c r="R124" s="5"/>
      <c r="S124" s="37"/>
      <c r="T124" s="5"/>
      <c r="U124" s="4"/>
      <c r="V124" s="50"/>
      <c r="Y124" s="50"/>
      <c r="AH124" s="50"/>
      <c r="AO124" s="30" t="s">
        <v>161</v>
      </c>
    </row>
    <row r="125" spans="2:41" s="2" customFormat="1" ht="9.75" customHeight="1" x14ac:dyDescent="0.2">
      <c r="E125" s="2" t="s">
        <v>230</v>
      </c>
      <c r="G125" s="311" t="s">
        <v>236</v>
      </c>
      <c r="H125" s="312"/>
      <c r="I125" s="312"/>
      <c r="J125" s="312"/>
      <c r="K125" s="313"/>
      <c r="L125" s="300" t="s">
        <v>237</v>
      </c>
      <c r="M125" s="301"/>
      <c r="N125" s="301"/>
      <c r="O125" s="302"/>
      <c r="S125" s="37"/>
      <c r="T125" s="5"/>
      <c r="U125" s="4"/>
      <c r="V125" s="50"/>
      <c r="Y125" s="50"/>
      <c r="AH125" s="50"/>
      <c r="AO125" s="30" t="s">
        <v>161</v>
      </c>
    </row>
    <row r="126" spans="2:41" s="2" customFormat="1" ht="9.75" customHeight="1" x14ac:dyDescent="0.2">
      <c r="G126" s="270" t="s">
        <v>343</v>
      </c>
      <c r="H126" s="271"/>
      <c r="I126" s="271"/>
      <c r="J126" s="271"/>
      <c r="K126" s="272"/>
      <c r="L126" s="273" t="s">
        <v>336</v>
      </c>
      <c r="M126" s="273"/>
      <c r="N126" s="273"/>
      <c r="O126" s="274"/>
      <c r="S126" s="37"/>
      <c r="T126" s="5"/>
      <c r="U126" s="4"/>
      <c r="V126" s="50"/>
      <c r="Y126" s="50"/>
      <c r="AH126" s="50"/>
      <c r="AO126" s="30" t="s">
        <v>161</v>
      </c>
    </row>
    <row r="127" spans="2:41" s="2" customFormat="1" ht="9.75" customHeight="1" x14ac:dyDescent="0.2">
      <c r="G127" s="270" t="s">
        <v>337</v>
      </c>
      <c r="H127" s="271"/>
      <c r="I127" s="271"/>
      <c r="J127" s="271"/>
      <c r="K127" s="272"/>
      <c r="L127" s="270" t="s">
        <v>338</v>
      </c>
      <c r="M127" s="273"/>
      <c r="N127" s="273"/>
      <c r="O127" s="274"/>
      <c r="S127" s="37"/>
      <c r="T127" s="5"/>
      <c r="U127" s="4"/>
      <c r="V127" s="50"/>
      <c r="Y127" s="50"/>
      <c r="AH127" s="50"/>
      <c r="AO127" s="30" t="s">
        <v>161</v>
      </c>
    </row>
    <row r="128" spans="2:41" s="2" customFormat="1" ht="3.95" customHeight="1" x14ac:dyDescent="0.2">
      <c r="E128" s="140"/>
      <c r="F128" s="140"/>
      <c r="G128" s="140"/>
      <c r="H128" s="140"/>
      <c r="I128" s="140"/>
      <c r="J128" s="140"/>
      <c r="K128" s="140"/>
      <c r="L128" s="140"/>
      <c r="M128" s="140"/>
      <c r="N128" s="140"/>
      <c r="O128" s="140"/>
      <c r="P128" s="143"/>
      <c r="Q128" s="152"/>
      <c r="R128" s="144"/>
      <c r="S128" s="37"/>
      <c r="T128" s="5"/>
      <c r="U128" s="4"/>
      <c r="V128" s="50"/>
      <c r="Y128" s="50"/>
      <c r="AH128" s="50"/>
      <c r="AO128" s="30" t="s">
        <v>161</v>
      </c>
    </row>
    <row r="129" spans="2:41" s="2" customFormat="1" ht="9.9499999999999993" customHeight="1" x14ac:dyDescent="0.2">
      <c r="D129" s="72" t="s">
        <v>357</v>
      </c>
      <c r="P129" s="73"/>
      <c r="Q129" s="86"/>
      <c r="U129" s="4"/>
      <c r="V129" s="50"/>
      <c r="Y129" s="50"/>
      <c r="AH129" s="50"/>
      <c r="AO129" s="30" t="s">
        <v>161</v>
      </c>
    </row>
    <row r="130" spans="2:41" s="2" customFormat="1" ht="3" customHeight="1" x14ac:dyDescent="0.2">
      <c r="C130" s="72"/>
      <c r="P130" s="73"/>
      <c r="Q130" s="86"/>
      <c r="R130" s="5"/>
      <c r="S130" s="37"/>
      <c r="T130" s="5"/>
      <c r="U130" s="4"/>
      <c r="V130" s="50"/>
      <c r="Y130" s="50"/>
      <c r="AH130" s="50"/>
      <c r="AO130" s="30"/>
    </row>
    <row r="131" spans="2:41" s="2" customFormat="1" ht="9.9499999999999993" customHeight="1" x14ac:dyDescent="0.2">
      <c r="D131" s="10" t="s">
        <v>209</v>
      </c>
      <c r="P131" s="73"/>
      <c r="Q131" s="86"/>
      <c r="R131" s="204" t="s">
        <v>660</v>
      </c>
      <c r="S131" s="205" t="s">
        <v>665</v>
      </c>
      <c r="T131" s="206"/>
      <c r="U131" s="4"/>
      <c r="V131" s="50"/>
      <c r="Y131" s="50"/>
      <c r="AH131" s="50"/>
      <c r="AO131" s="30" t="s">
        <v>161</v>
      </c>
    </row>
    <row r="132" spans="2:41" s="2" customFormat="1" ht="2.85" customHeight="1" x14ac:dyDescent="0.2">
      <c r="D132" s="10"/>
      <c r="P132" s="73"/>
      <c r="Q132" s="86"/>
      <c r="R132" s="5"/>
      <c r="S132" s="37"/>
      <c r="T132" s="5"/>
      <c r="U132" s="4"/>
      <c r="V132" s="50"/>
      <c r="Y132" s="50"/>
      <c r="AH132" s="50"/>
      <c r="AO132" s="30"/>
    </row>
    <row r="133" spans="2:41" s="2" customFormat="1" ht="9.9499999999999993" customHeight="1" x14ac:dyDescent="0.2">
      <c r="B133" s="111" t="s">
        <v>227</v>
      </c>
      <c r="D133" s="38"/>
      <c r="E133" s="73" t="s">
        <v>307</v>
      </c>
      <c r="F133" s="73"/>
      <c r="G133" s="29" t="s">
        <v>308</v>
      </c>
      <c r="H133" s="29"/>
      <c r="I133" s="139" t="s">
        <v>233</v>
      </c>
      <c r="J133" s="29"/>
      <c r="K133" s="29"/>
      <c r="L133" s="29"/>
      <c r="M133" s="29"/>
      <c r="N133" s="29"/>
      <c r="P133" s="73"/>
      <c r="Q133" s="86"/>
      <c r="R133" s="28"/>
      <c r="S133" s="37">
        <f>IF(Suggested="Yes",AA133,AG133)</f>
        <v>38.200000000000003</v>
      </c>
      <c r="T133" s="35" t="s">
        <v>150</v>
      </c>
      <c r="U133" s="4" t="str">
        <f>+Instructions!$B$3</f>
        <v>I</v>
      </c>
      <c r="V133" s="50"/>
      <c r="W133" s="54">
        <f>+Instructions!$C$22</f>
        <v>0</v>
      </c>
      <c r="X133" s="16">
        <f>ROUND($AA133*(1-W133)+0.004999,2)</f>
        <v>38.200000000000003</v>
      </c>
      <c r="Y133" s="50"/>
      <c r="Z133" s="5" t="s">
        <v>1708</v>
      </c>
      <c r="AA133" s="37">
        <v>38.200000000000003</v>
      </c>
      <c r="AB133" s="58">
        <f>+W133</f>
        <v>0</v>
      </c>
      <c r="AC133" s="16">
        <f>+X133</f>
        <v>38.200000000000003</v>
      </c>
      <c r="AD133" s="11">
        <f>(AG133-AC133)/AG133</f>
        <v>0</v>
      </c>
      <c r="AE133" s="119"/>
      <c r="AF133" s="126">
        <v>1</v>
      </c>
      <c r="AG133" s="36">
        <f>SUM(AJ133:AL133)+AE133</f>
        <v>38.200000000000003</v>
      </c>
      <c r="AH133" s="50"/>
      <c r="AJ133" s="16">
        <f>ROUND(AC133/(1-VLOOKUP(AF133,Group,2,FALSE)),2)</f>
        <v>38.200000000000003</v>
      </c>
      <c r="AK133" s="16">
        <f>IF(VLOOKUP(AF133,Group,5,FALSE)="YES",VLOOKUP(ROUND(ROUND(AJ133,1)-AJ133,2),Round,2,FALSE)+VLOOKUP(AF133,Group,6,FALSE),0)</f>
        <v>0</v>
      </c>
      <c r="AL133" s="16">
        <f>IF(VLOOKUP(AF133,Group,7,FALSE)="",0,ROUND(AJ133-0.04999,1)-AJ133+AM133)</f>
        <v>0</v>
      </c>
      <c r="AM133" s="16" t="str">
        <f>IF(VLOOKUP(AF133,Group,7,FALSE)="","",VLOOKUP(AF133,Group,7,FALSE))</f>
        <v/>
      </c>
      <c r="AO133" s="30" t="s">
        <v>161</v>
      </c>
    </row>
    <row r="134" spans="2:41" s="2" customFormat="1" ht="9.9499999999999993" customHeight="1" x14ac:dyDescent="0.2">
      <c r="B134" s="111" t="s">
        <v>227</v>
      </c>
      <c r="D134" s="38"/>
      <c r="E134" s="73" t="s">
        <v>307</v>
      </c>
      <c r="F134" s="73"/>
      <c r="G134" s="29" t="s">
        <v>308</v>
      </c>
      <c r="H134" s="29"/>
      <c r="I134" s="139" t="s">
        <v>303</v>
      </c>
      <c r="J134" s="29"/>
      <c r="K134" s="29"/>
      <c r="L134" s="29"/>
      <c r="M134" s="29"/>
      <c r="N134" s="29"/>
      <c r="P134" s="73"/>
      <c r="Q134" s="86"/>
      <c r="R134" s="28"/>
      <c r="S134" s="37">
        <f>IF(Suggested="Yes",AA134,AG134)</f>
        <v>40.9</v>
      </c>
      <c r="T134" s="35" t="s">
        <v>150</v>
      </c>
      <c r="U134" s="4" t="str">
        <f>+Instructions!$B$3</f>
        <v>I</v>
      </c>
      <c r="V134" s="50"/>
      <c r="W134" s="54">
        <f>+Instructions!$C$22</f>
        <v>0</v>
      </c>
      <c r="X134" s="16">
        <f>ROUND($AA134*(1-W134)+0.004999,2)</f>
        <v>40.9</v>
      </c>
      <c r="Y134" s="50"/>
      <c r="Z134" s="5" t="s">
        <v>1708</v>
      </c>
      <c r="AA134" s="37">
        <v>40.9</v>
      </c>
      <c r="AB134" s="58">
        <f>+W134</f>
        <v>0</v>
      </c>
      <c r="AC134" s="16">
        <f>+X134</f>
        <v>40.9</v>
      </c>
      <c r="AD134" s="11">
        <f>(AG134-AC134)/AG134</f>
        <v>0</v>
      </c>
      <c r="AE134" s="119"/>
      <c r="AF134" s="126">
        <v>1</v>
      </c>
      <c r="AG134" s="36">
        <f>SUM(AJ134:AL134)+AE134</f>
        <v>40.9</v>
      </c>
      <c r="AH134" s="50"/>
      <c r="AJ134" s="16">
        <f>ROUND(AC134/(1-VLOOKUP(AF134,Group,2,FALSE)),2)</f>
        <v>40.9</v>
      </c>
      <c r="AK134" s="16">
        <f>IF(VLOOKUP(AF134,Group,5,FALSE)="YES",VLOOKUP(ROUND(ROUND(AJ134,1)-AJ134,2),Round,2,FALSE)+VLOOKUP(AF134,Group,6,FALSE),0)</f>
        <v>0</v>
      </c>
      <c r="AL134" s="16">
        <f>IF(VLOOKUP(AF134,Group,7,FALSE)="",0,ROUND(AJ134-0.04999,1)-AJ134+AM134)</f>
        <v>0</v>
      </c>
      <c r="AM134" s="16" t="str">
        <f>IF(VLOOKUP(AF134,Group,7,FALSE)="","",VLOOKUP(AF134,Group,7,FALSE))</f>
        <v/>
      </c>
      <c r="AO134" s="30" t="s">
        <v>161</v>
      </c>
    </row>
    <row r="135" spans="2:41" s="2" customFormat="1" ht="1.5" customHeight="1" x14ac:dyDescent="0.2">
      <c r="P135" s="73"/>
      <c r="Q135" s="86"/>
      <c r="R135" s="5"/>
      <c r="S135" s="37"/>
      <c r="T135" s="5"/>
      <c r="U135" s="4"/>
      <c r="V135" s="50"/>
      <c r="Y135" s="50"/>
      <c r="AH135" s="50"/>
      <c r="AO135" s="30" t="s">
        <v>161</v>
      </c>
    </row>
    <row r="136" spans="2:41" s="2" customFormat="1" ht="9.75" customHeight="1" x14ac:dyDescent="0.2">
      <c r="D136" s="38" t="s">
        <v>155</v>
      </c>
      <c r="E136" s="140" t="s">
        <v>436</v>
      </c>
      <c r="H136" s="140"/>
      <c r="I136" s="140"/>
      <c r="J136" s="140"/>
      <c r="K136" s="140"/>
      <c r="L136" s="140"/>
      <c r="M136" s="140"/>
      <c r="N136" s="140"/>
      <c r="P136" s="73"/>
      <c r="Q136" s="86"/>
      <c r="R136" s="5"/>
      <c r="S136" s="37"/>
      <c r="T136" s="5"/>
      <c r="U136" s="4"/>
      <c r="V136" s="50"/>
      <c r="Y136" s="50"/>
      <c r="AH136" s="50"/>
      <c r="AO136" s="30" t="s">
        <v>161</v>
      </c>
    </row>
    <row r="137" spans="2:41" s="2" customFormat="1" ht="2.85" customHeight="1" x14ac:dyDescent="0.2">
      <c r="P137" s="73"/>
      <c r="Q137" s="86"/>
      <c r="R137" s="5"/>
      <c r="S137" s="37"/>
      <c r="T137" s="5"/>
      <c r="U137" s="4"/>
      <c r="V137" s="50"/>
      <c r="Y137" s="50"/>
      <c r="AH137" s="50"/>
      <c r="AO137" s="30" t="s">
        <v>161</v>
      </c>
    </row>
    <row r="138" spans="2:41" s="2" customFormat="1" ht="9.9499999999999993" customHeight="1" x14ac:dyDescent="0.2">
      <c r="G138" s="270" t="s">
        <v>309</v>
      </c>
      <c r="H138" s="273"/>
      <c r="I138" s="273"/>
      <c r="J138" s="273"/>
      <c r="K138" s="273"/>
      <c r="L138" s="273"/>
      <c r="M138" s="273"/>
      <c r="N138" s="273"/>
      <c r="O138" s="274"/>
      <c r="P138" s="73"/>
      <c r="Q138" s="86"/>
      <c r="R138" s="5"/>
      <c r="S138" s="37"/>
      <c r="T138" s="5"/>
      <c r="U138" s="4"/>
      <c r="V138" s="50"/>
      <c r="Y138" s="50"/>
      <c r="AH138" s="50"/>
      <c r="AO138" s="30" t="s">
        <v>161</v>
      </c>
    </row>
    <row r="139" spans="2:41" s="2" customFormat="1" ht="9.9499999999999993" customHeight="1" x14ac:dyDescent="0.2">
      <c r="G139" s="300" t="s">
        <v>236</v>
      </c>
      <c r="H139" s="301"/>
      <c r="I139" s="301"/>
      <c r="J139" s="301"/>
      <c r="K139" s="302"/>
      <c r="L139" s="300" t="s">
        <v>237</v>
      </c>
      <c r="M139" s="301"/>
      <c r="N139" s="301"/>
      <c r="O139" s="302"/>
      <c r="S139" s="37"/>
      <c r="T139" s="5"/>
      <c r="U139" s="4"/>
      <c r="V139" s="50"/>
      <c r="Y139" s="50"/>
      <c r="AH139" s="50"/>
      <c r="AO139" s="30" t="s">
        <v>161</v>
      </c>
    </row>
    <row r="140" spans="2:41" s="2" customFormat="1" ht="9.9499999999999993" customHeight="1" x14ac:dyDescent="0.2">
      <c r="G140" s="270" t="s">
        <v>343</v>
      </c>
      <c r="H140" s="271"/>
      <c r="I140" s="271"/>
      <c r="J140" s="271"/>
      <c r="K140" s="272"/>
      <c r="L140" s="270" t="s">
        <v>339</v>
      </c>
      <c r="M140" s="273"/>
      <c r="N140" s="273"/>
      <c r="O140" s="274"/>
      <c r="S140" s="37"/>
      <c r="T140" s="5"/>
      <c r="U140" s="4"/>
      <c r="V140" s="50"/>
      <c r="Y140" s="50"/>
      <c r="AH140" s="50"/>
      <c r="AO140" s="30" t="s">
        <v>161</v>
      </c>
    </row>
    <row r="141" spans="2:41" s="2" customFormat="1" ht="9.9499999999999993" customHeight="1" x14ac:dyDescent="0.2">
      <c r="G141" s="270" t="s">
        <v>337</v>
      </c>
      <c r="H141" s="271"/>
      <c r="I141" s="271"/>
      <c r="J141" s="271"/>
      <c r="K141" s="272"/>
      <c r="L141" s="270" t="s">
        <v>340</v>
      </c>
      <c r="M141" s="273"/>
      <c r="N141" s="273"/>
      <c r="O141" s="274"/>
      <c r="S141" s="37"/>
      <c r="T141" s="5"/>
      <c r="U141" s="4"/>
      <c r="V141" s="50"/>
      <c r="Y141" s="50"/>
      <c r="AH141" s="50"/>
      <c r="AO141" s="30" t="s">
        <v>161</v>
      </c>
    </row>
    <row r="142" spans="2:41" s="2" customFormat="1" ht="3.95" customHeight="1" x14ac:dyDescent="0.2">
      <c r="E142" s="140"/>
      <c r="F142" s="140"/>
      <c r="G142" s="140"/>
      <c r="H142" s="140"/>
      <c r="I142" s="140"/>
      <c r="J142" s="140"/>
      <c r="K142" s="140"/>
      <c r="L142" s="140"/>
      <c r="M142" s="140"/>
      <c r="N142" s="140"/>
      <c r="O142" s="140"/>
      <c r="P142" s="143"/>
      <c r="Q142" s="152"/>
      <c r="R142" s="144"/>
      <c r="S142" s="37"/>
      <c r="T142" s="5"/>
      <c r="U142" s="4"/>
      <c r="V142" s="50"/>
      <c r="Y142" s="50"/>
      <c r="AH142" s="50"/>
      <c r="AO142" s="30" t="s">
        <v>161</v>
      </c>
    </row>
    <row r="143" spans="2:41" s="2" customFormat="1" ht="9.9499999999999993" customHeight="1" x14ac:dyDescent="0.2">
      <c r="D143" s="10" t="s">
        <v>210</v>
      </c>
      <c r="P143" s="73"/>
      <c r="Q143" s="86"/>
      <c r="R143" s="204" t="s">
        <v>660</v>
      </c>
      <c r="S143" s="205" t="s">
        <v>666</v>
      </c>
      <c r="T143" s="206"/>
      <c r="U143" s="4"/>
      <c r="V143" s="50"/>
      <c r="Y143" s="50"/>
      <c r="AH143" s="50"/>
      <c r="AO143" s="30" t="s">
        <v>161</v>
      </c>
    </row>
    <row r="144" spans="2:41" s="2" customFormat="1" ht="2.85" customHeight="1" x14ac:dyDescent="0.2">
      <c r="D144" s="10"/>
      <c r="P144" s="73"/>
      <c r="Q144" s="86"/>
      <c r="R144" s="5"/>
      <c r="S144" s="37"/>
      <c r="T144" s="5"/>
      <c r="U144" s="4"/>
      <c r="V144" s="50"/>
      <c r="Y144" s="50"/>
      <c r="AH144" s="50"/>
      <c r="AO144" s="30"/>
    </row>
    <row r="145" spans="1:41" s="2" customFormat="1" ht="9.9499999999999993" customHeight="1" x14ac:dyDescent="0.2">
      <c r="B145" s="111" t="s">
        <v>227</v>
      </c>
      <c r="D145" s="38"/>
      <c r="E145" s="73" t="s">
        <v>307</v>
      </c>
      <c r="F145" s="73"/>
      <c r="G145" s="29" t="s">
        <v>308</v>
      </c>
      <c r="H145" s="29"/>
      <c r="I145" s="139" t="s">
        <v>233</v>
      </c>
      <c r="J145" s="29"/>
      <c r="K145" s="29"/>
      <c r="L145" s="29"/>
      <c r="M145" s="29"/>
      <c r="N145" s="29"/>
      <c r="P145" s="73"/>
      <c r="Q145" s="86" t="s">
        <v>120</v>
      </c>
      <c r="R145" s="28"/>
      <c r="S145" s="37">
        <f>IF(Suggested="Yes",AA145,AG145)</f>
        <v>45.85</v>
      </c>
      <c r="T145" s="35" t="s">
        <v>150</v>
      </c>
      <c r="U145" s="4" t="str">
        <f>+Instructions!$B$3</f>
        <v>I</v>
      </c>
      <c r="V145" s="50"/>
      <c r="W145" s="54">
        <f>+Instructions!$C$22</f>
        <v>0</v>
      </c>
      <c r="X145" s="16">
        <f>ROUND($AA145*(1-W145)+0.004999,2)</f>
        <v>45.85</v>
      </c>
      <c r="Y145" s="50"/>
      <c r="Z145" s="5" t="s">
        <v>1708</v>
      </c>
      <c r="AA145" s="37">
        <v>45.85</v>
      </c>
      <c r="AB145" s="58">
        <f>+W145</f>
        <v>0</v>
      </c>
      <c r="AC145" s="16">
        <f>+X145</f>
        <v>45.85</v>
      </c>
      <c r="AD145" s="11">
        <f>(AG145-AC145)/AG145</f>
        <v>0</v>
      </c>
      <c r="AE145" s="119"/>
      <c r="AF145" s="126">
        <v>1</v>
      </c>
      <c r="AG145" s="36">
        <f>SUM(AJ145:AL145)+AE145</f>
        <v>45.85</v>
      </c>
      <c r="AH145" s="50"/>
      <c r="AJ145" s="16">
        <f>ROUND(AC145/(1-VLOOKUP(AF145,Group,2,FALSE)),2)</f>
        <v>45.85</v>
      </c>
      <c r="AK145" s="16">
        <f>IF(VLOOKUP(AF145,Group,5,FALSE)="YES",VLOOKUP(ROUND(ROUND(AJ145,1)-AJ145,2),Round,2,FALSE)+VLOOKUP(AF145,Group,6,FALSE),0)</f>
        <v>0</v>
      </c>
      <c r="AL145" s="16">
        <f>IF(VLOOKUP(AF145,Group,7,FALSE)="",0,ROUND(AJ145-0.04999,1)-AJ145+AM145)</f>
        <v>0</v>
      </c>
      <c r="AM145" s="16" t="str">
        <f>IF(VLOOKUP(AF145,Group,7,FALSE)="","",VLOOKUP(AF145,Group,7,FALSE))</f>
        <v/>
      </c>
      <c r="AO145" s="30" t="s">
        <v>161</v>
      </c>
    </row>
    <row r="146" spans="1:41" s="2" customFormat="1" ht="9.9499999999999993" customHeight="1" x14ac:dyDescent="0.2">
      <c r="B146" s="111" t="s">
        <v>227</v>
      </c>
      <c r="D146" s="38"/>
      <c r="E146" s="73" t="s">
        <v>307</v>
      </c>
      <c r="F146" s="73"/>
      <c r="G146" s="29" t="s">
        <v>308</v>
      </c>
      <c r="H146" s="29"/>
      <c r="I146" s="139" t="s">
        <v>303</v>
      </c>
      <c r="J146" s="29"/>
      <c r="K146" s="29"/>
      <c r="L146" s="29"/>
      <c r="M146" s="29"/>
      <c r="N146" s="29"/>
      <c r="P146" s="73"/>
      <c r="Q146" s="86" t="s">
        <v>120</v>
      </c>
      <c r="R146" s="28"/>
      <c r="S146" s="37">
        <f>IF(Suggested="Yes",AA146,AG146)</f>
        <v>53.45</v>
      </c>
      <c r="T146" s="35" t="s">
        <v>150</v>
      </c>
      <c r="U146" s="4" t="str">
        <f>+Instructions!$B$3</f>
        <v>I</v>
      </c>
      <c r="V146" s="50"/>
      <c r="W146" s="54">
        <f>+Instructions!$C$22</f>
        <v>0</v>
      </c>
      <c r="X146" s="16">
        <f>ROUND($AA146*(1-W146)+0.004999,2)</f>
        <v>53.45</v>
      </c>
      <c r="Y146" s="50"/>
      <c r="Z146" s="5" t="s">
        <v>1708</v>
      </c>
      <c r="AA146" s="37">
        <v>53.45</v>
      </c>
      <c r="AB146" s="58">
        <f>+W146</f>
        <v>0</v>
      </c>
      <c r="AC146" s="16">
        <f>+X146</f>
        <v>53.45</v>
      </c>
      <c r="AD146" s="11">
        <f>(AG146-AC146)/AG146</f>
        <v>0</v>
      </c>
      <c r="AE146" s="119"/>
      <c r="AF146" s="126">
        <v>1</v>
      </c>
      <c r="AG146" s="36">
        <f>SUM(AJ146:AL146)+AE146</f>
        <v>53.45</v>
      </c>
      <c r="AH146" s="50"/>
      <c r="AJ146" s="16">
        <f>ROUND(AC146/(1-VLOOKUP(AF146,Group,2,FALSE)),2)</f>
        <v>53.45</v>
      </c>
      <c r="AK146" s="16">
        <f>IF(VLOOKUP(AF146,Group,5,FALSE)="YES",VLOOKUP(ROUND(ROUND(AJ146,1)-AJ146,2),Round,2,FALSE)+VLOOKUP(AF146,Group,6,FALSE),0)</f>
        <v>0</v>
      </c>
      <c r="AL146" s="16">
        <f>IF(VLOOKUP(AF146,Group,7,FALSE)="",0,ROUND(AJ146-0.04999,1)-AJ146+AM146)</f>
        <v>0</v>
      </c>
      <c r="AM146" s="16" t="str">
        <f>IF(VLOOKUP(AF146,Group,7,FALSE)="","",VLOOKUP(AF146,Group,7,FALSE))</f>
        <v/>
      </c>
      <c r="AO146" s="30" t="s">
        <v>161</v>
      </c>
    </row>
    <row r="147" spans="1:41" s="2" customFormat="1" ht="1.5" customHeight="1" x14ac:dyDescent="0.2">
      <c r="P147" s="73"/>
      <c r="Q147" s="86"/>
      <c r="R147" s="5"/>
      <c r="S147" s="37"/>
      <c r="T147" s="5"/>
      <c r="U147" s="4"/>
      <c r="V147" s="50"/>
      <c r="Y147" s="50"/>
      <c r="AH147" s="50"/>
      <c r="AO147" s="30" t="s">
        <v>161</v>
      </c>
    </row>
    <row r="148" spans="1:41" s="2" customFormat="1" ht="9.75" customHeight="1" x14ac:dyDescent="0.2">
      <c r="D148" s="38" t="s">
        <v>155</v>
      </c>
      <c r="E148" s="140" t="s">
        <v>448</v>
      </c>
      <c r="H148" s="140"/>
      <c r="I148" s="140"/>
      <c r="J148" s="140"/>
      <c r="K148" s="140"/>
      <c r="L148" s="140"/>
      <c r="M148" s="140"/>
      <c r="N148" s="140"/>
      <c r="O148" s="140"/>
      <c r="P148" s="143"/>
      <c r="Q148" s="152"/>
      <c r="R148" s="144"/>
      <c r="S148" s="37"/>
      <c r="T148" s="144"/>
      <c r="U148" s="4"/>
      <c r="V148" s="50"/>
      <c r="Y148" s="50"/>
      <c r="AH148" s="50"/>
      <c r="AO148" s="30" t="s">
        <v>161</v>
      </c>
    </row>
    <row r="149" spans="1:41" s="2" customFormat="1" ht="9.75" customHeight="1" x14ac:dyDescent="0.2">
      <c r="E149" s="140" t="s">
        <v>449</v>
      </c>
      <c r="H149" s="140"/>
      <c r="I149" s="140"/>
      <c r="J149" s="140"/>
      <c r="K149" s="140"/>
      <c r="L149" s="140"/>
      <c r="M149" s="140"/>
      <c r="N149" s="140"/>
      <c r="O149" s="140"/>
      <c r="P149" s="143"/>
      <c r="Q149" s="152"/>
      <c r="R149" s="144"/>
      <c r="S149" s="37"/>
      <c r="T149" s="144"/>
      <c r="U149" s="4"/>
      <c r="V149" s="50"/>
      <c r="Y149" s="50"/>
      <c r="AH149" s="50"/>
      <c r="AO149" s="30" t="s">
        <v>161</v>
      </c>
    </row>
    <row r="150" spans="1:41" s="2" customFormat="1" ht="9.75" customHeight="1" x14ac:dyDescent="0.2">
      <c r="E150" s="140" t="s">
        <v>450</v>
      </c>
      <c r="P150" s="73"/>
      <c r="Q150" s="86"/>
      <c r="R150" s="5"/>
      <c r="S150" s="37"/>
      <c r="T150" s="5"/>
      <c r="U150" s="4"/>
      <c r="V150" s="50"/>
      <c r="Y150" s="50"/>
      <c r="AH150" s="50"/>
      <c r="AO150" s="30" t="s">
        <v>161</v>
      </c>
    </row>
    <row r="151" spans="1:41" s="2" customFormat="1" ht="2.85" customHeight="1" x14ac:dyDescent="0.2">
      <c r="P151" s="73"/>
      <c r="Q151" s="86"/>
      <c r="R151" s="5"/>
      <c r="S151" s="37"/>
      <c r="T151" s="5"/>
      <c r="U151" s="4"/>
      <c r="V151" s="50"/>
      <c r="Y151" s="50"/>
      <c r="AH151" s="50"/>
      <c r="AO151" s="30" t="s">
        <v>161</v>
      </c>
    </row>
    <row r="152" spans="1:41" s="2" customFormat="1" ht="9.75" customHeight="1" x14ac:dyDescent="0.2">
      <c r="C152" s="2" t="s">
        <v>230</v>
      </c>
      <c r="G152" s="270" t="s">
        <v>309</v>
      </c>
      <c r="H152" s="273"/>
      <c r="I152" s="273"/>
      <c r="J152" s="273"/>
      <c r="K152" s="273"/>
      <c r="L152" s="273"/>
      <c r="M152" s="273"/>
      <c r="N152" s="273"/>
      <c r="O152" s="274"/>
      <c r="P152" s="73"/>
      <c r="Q152" s="86"/>
      <c r="R152" s="5"/>
      <c r="S152" s="37"/>
      <c r="T152" s="5"/>
      <c r="U152" s="4"/>
      <c r="V152" s="50"/>
      <c r="Y152" s="50"/>
      <c r="AH152" s="50"/>
      <c r="AO152" s="30" t="s">
        <v>161</v>
      </c>
    </row>
    <row r="153" spans="1:41" s="2" customFormat="1" ht="9.75" customHeight="1" x14ac:dyDescent="0.2">
      <c r="C153" s="2" t="s">
        <v>230</v>
      </c>
      <c r="G153" s="300" t="s">
        <v>236</v>
      </c>
      <c r="H153" s="301"/>
      <c r="I153" s="301"/>
      <c r="J153" s="301"/>
      <c r="K153" s="302"/>
      <c r="L153" s="300" t="s">
        <v>237</v>
      </c>
      <c r="M153" s="301"/>
      <c r="N153" s="301"/>
      <c r="O153" s="302"/>
      <c r="S153" s="37"/>
      <c r="T153" s="5"/>
      <c r="U153" s="4"/>
      <c r="V153" s="50"/>
      <c r="Y153" s="50"/>
      <c r="AH153" s="50"/>
      <c r="AO153" s="30" t="s">
        <v>161</v>
      </c>
    </row>
    <row r="154" spans="1:41" s="2" customFormat="1" ht="9.75" customHeight="1" x14ac:dyDescent="0.2">
      <c r="G154" s="270" t="s">
        <v>343</v>
      </c>
      <c r="H154" s="271"/>
      <c r="I154" s="271"/>
      <c r="J154" s="271"/>
      <c r="K154" s="272"/>
      <c r="L154" s="270" t="s">
        <v>339</v>
      </c>
      <c r="M154" s="273"/>
      <c r="N154" s="273"/>
      <c r="O154" s="274"/>
      <c r="S154" s="37"/>
      <c r="T154" s="5"/>
      <c r="U154" s="4"/>
      <c r="V154" s="50"/>
      <c r="Y154" s="50"/>
      <c r="AH154" s="50"/>
      <c r="AO154" s="30" t="s">
        <v>161</v>
      </c>
    </row>
    <row r="155" spans="1:41" s="2" customFormat="1" ht="9.75" customHeight="1" x14ac:dyDescent="0.2">
      <c r="G155" s="270" t="s">
        <v>337</v>
      </c>
      <c r="H155" s="271"/>
      <c r="I155" s="271"/>
      <c r="J155" s="271"/>
      <c r="K155" s="272"/>
      <c r="L155" s="270" t="s">
        <v>340</v>
      </c>
      <c r="M155" s="273"/>
      <c r="N155" s="273"/>
      <c r="O155" s="274"/>
      <c r="S155" s="37"/>
      <c r="T155" s="5"/>
      <c r="U155" s="4"/>
      <c r="V155" s="50"/>
      <c r="Y155" s="50"/>
      <c r="AH155" s="50"/>
      <c r="AO155" s="30" t="s">
        <v>161</v>
      </c>
    </row>
    <row r="156" spans="1:41" s="2" customFormat="1" ht="3.75" customHeight="1" x14ac:dyDescent="0.2">
      <c r="P156" s="73"/>
      <c r="Q156" s="86"/>
      <c r="R156" s="5"/>
      <c r="S156" s="37"/>
      <c r="T156" s="5"/>
      <c r="U156" s="4"/>
      <c r="V156" s="50"/>
      <c r="W156" s="54"/>
      <c r="X156" s="14"/>
      <c r="Y156" s="50"/>
      <c r="Z156" s="37"/>
      <c r="AA156" s="37"/>
      <c r="AB156" s="53"/>
      <c r="AC156" s="16"/>
      <c r="AD156" s="14"/>
      <c r="AE156" s="63"/>
      <c r="AF156" s="122"/>
      <c r="AG156" s="37"/>
      <c r="AH156" s="50"/>
      <c r="AJ156" s="16"/>
      <c r="AK156" s="16"/>
      <c r="AL156" s="16"/>
      <c r="AM156" s="16"/>
      <c r="AO156" s="30"/>
    </row>
    <row r="157" spans="1:41" s="2" customFormat="1" ht="9.9499999999999993" customHeight="1" x14ac:dyDescent="0.2">
      <c r="A157" s="2" t="s">
        <v>193</v>
      </c>
      <c r="D157" s="10" t="s">
        <v>211</v>
      </c>
      <c r="P157" s="73"/>
      <c r="Q157" s="86"/>
      <c r="R157" s="204" t="s">
        <v>660</v>
      </c>
      <c r="S157" s="205" t="s">
        <v>669</v>
      </c>
      <c r="T157" s="206"/>
      <c r="U157" s="4"/>
      <c r="V157" s="50"/>
      <c r="Y157" s="50"/>
      <c r="AH157" s="50"/>
      <c r="AO157" s="30" t="s">
        <v>161</v>
      </c>
    </row>
    <row r="158" spans="1:41" s="2" customFormat="1" ht="2.85" customHeight="1" x14ac:dyDescent="0.2">
      <c r="D158" s="10"/>
      <c r="P158" s="73"/>
      <c r="Q158" s="86"/>
      <c r="R158" s="5"/>
      <c r="S158" s="37"/>
      <c r="T158" s="5"/>
      <c r="U158" s="4"/>
      <c r="V158" s="50"/>
      <c r="Y158" s="50"/>
      <c r="AH158" s="50"/>
      <c r="AO158" s="30"/>
    </row>
    <row r="159" spans="1:41" s="2" customFormat="1" ht="9.9499999999999993" customHeight="1" x14ac:dyDescent="0.2">
      <c r="B159" s="111" t="s">
        <v>227</v>
      </c>
      <c r="D159" s="38"/>
      <c r="E159" s="73" t="s">
        <v>307</v>
      </c>
      <c r="F159" s="73"/>
      <c r="G159" s="29" t="s">
        <v>308</v>
      </c>
      <c r="H159" s="29"/>
      <c r="I159" s="139" t="s">
        <v>233</v>
      </c>
      <c r="J159" s="29"/>
      <c r="K159" s="29"/>
      <c r="L159" s="29"/>
      <c r="M159" s="29"/>
      <c r="N159" s="29"/>
      <c r="P159" s="73"/>
      <c r="Q159" s="86" t="s">
        <v>120</v>
      </c>
      <c r="R159" s="28"/>
      <c r="S159" s="37">
        <f>IF(Suggested="Yes",AA159,AG159)</f>
        <v>79.150000000000006</v>
      </c>
      <c r="T159" s="35" t="s">
        <v>150</v>
      </c>
      <c r="U159" s="4" t="str">
        <f>+Instructions!$B$3</f>
        <v>I</v>
      </c>
      <c r="V159" s="50"/>
      <c r="W159" s="54">
        <f>+Instructions!$C$22</f>
        <v>0</v>
      </c>
      <c r="X159" s="16">
        <f>ROUND($AA159*(1-W159)+0.004999,2)</f>
        <v>79.150000000000006</v>
      </c>
      <c r="Y159" s="50"/>
      <c r="Z159" s="5" t="s">
        <v>1708</v>
      </c>
      <c r="AA159" s="37">
        <v>79.150000000000006</v>
      </c>
      <c r="AB159" s="58">
        <f>+W159</f>
        <v>0</v>
      </c>
      <c r="AC159" s="16">
        <f>+X159</f>
        <v>79.150000000000006</v>
      </c>
      <c r="AD159" s="11">
        <f>(AG159-AC159)/AG159</f>
        <v>0</v>
      </c>
      <c r="AE159" s="119"/>
      <c r="AF159" s="126">
        <v>1</v>
      </c>
      <c r="AG159" s="36">
        <f>SUM(AJ159:AL159)+AE159</f>
        <v>79.150000000000006</v>
      </c>
      <c r="AH159" s="50"/>
      <c r="AJ159" s="16">
        <f>ROUND(AC159/(1-VLOOKUP(AF159,Group,2,FALSE)),2)</f>
        <v>79.150000000000006</v>
      </c>
      <c r="AK159" s="16">
        <f>IF(VLOOKUP(AF159,Group,5,FALSE)="YES",VLOOKUP(ROUND(ROUND(AJ159,1)-AJ159,2),Round,2,FALSE)+VLOOKUP(AF159,Group,6,FALSE),0)</f>
        <v>0</v>
      </c>
      <c r="AL159" s="16">
        <f>IF(VLOOKUP(AF159,Group,7,FALSE)="",0,ROUND(AJ159-0.04999,1)-AJ159+AM159)</f>
        <v>0</v>
      </c>
      <c r="AM159" s="16" t="str">
        <f>IF(VLOOKUP(AF159,Group,7,FALSE)="","",VLOOKUP(AF159,Group,7,FALSE))</f>
        <v/>
      </c>
      <c r="AO159" s="30" t="s">
        <v>161</v>
      </c>
    </row>
    <row r="160" spans="1:41" s="2" customFormat="1" ht="9.9499999999999993" customHeight="1" x14ac:dyDescent="0.2">
      <c r="B160" s="111" t="s">
        <v>227</v>
      </c>
      <c r="D160" s="38"/>
      <c r="E160" s="73" t="s">
        <v>307</v>
      </c>
      <c r="F160" s="73"/>
      <c r="G160" s="29" t="s">
        <v>308</v>
      </c>
      <c r="H160" s="29"/>
      <c r="I160" s="139" t="s">
        <v>303</v>
      </c>
      <c r="J160" s="29"/>
      <c r="K160" s="29"/>
      <c r="L160" s="29"/>
      <c r="M160" s="29"/>
      <c r="N160" s="29"/>
      <c r="P160" s="73"/>
      <c r="Q160" s="86" t="s">
        <v>120</v>
      </c>
      <c r="R160" s="28"/>
      <c r="S160" s="37">
        <f>IF(Suggested="Yes",AA160,AG160)</f>
        <v>90.85</v>
      </c>
      <c r="T160" s="35" t="s">
        <v>150</v>
      </c>
      <c r="U160" s="4" t="str">
        <f>+Instructions!$B$3</f>
        <v>I</v>
      </c>
      <c r="V160" s="50"/>
      <c r="W160" s="54">
        <f>+Instructions!$C$22</f>
        <v>0</v>
      </c>
      <c r="X160" s="16">
        <f>ROUND($AA160*(1-W160)+0.004999,2)</f>
        <v>90.85</v>
      </c>
      <c r="Y160" s="50"/>
      <c r="Z160" s="5" t="s">
        <v>1708</v>
      </c>
      <c r="AA160" s="37">
        <v>90.85</v>
      </c>
      <c r="AB160" s="58">
        <f>+W160</f>
        <v>0</v>
      </c>
      <c r="AC160" s="16">
        <f>+X160</f>
        <v>90.85</v>
      </c>
      <c r="AD160" s="11">
        <f>(AG160-AC160)/AG160</f>
        <v>0</v>
      </c>
      <c r="AE160" s="119"/>
      <c r="AF160" s="126">
        <v>1</v>
      </c>
      <c r="AG160" s="36">
        <f>SUM(AJ160:AL160)+AE160</f>
        <v>90.85</v>
      </c>
      <c r="AH160" s="50"/>
      <c r="AJ160" s="16">
        <f>ROUND(AC160/(1-VLOOKUP(AF160,Group,2,FALSE)),2)</f>
        <v>90.85</v>
      </c>
      <c r="AK160" s="16">
        <f>IF(VLOOKUP(AF160,Group,5,FALSE)="YES",VLOOKUP(ROUND(ROUND(AJ160,1)-AJ160,2),Round,2,FALSE)+VLOOKUP(AF160,Group,6,FALSE),0)</f>
        <v>0</v>
      </c>
      <c r="AL160" s="16">
        <f>IF(VLOOKUP(AF160,Group,7,FALSE)="",0,ROUND(AJ160-0.04999,1)-AJ160+AM160)</f>
        <v>0</v>
      </c>
      <c r="AM160" s="16" t="str">
        <f>IF(VLOOKUP(AF160,Group,7,FALSE)="","",VLOOKUP(AF160,Group,7,FALSE))</f>
        <v/>
      </c>
      <c r="AO160" s="30" t="s">
        <v>161</v>
      </c>
    </row>
    <row r="161" spans="2:41" s="2" customFormat="1" ht="1.5" customHeight="1" x14ac:dyDescent="0.2">
      <c r="P161" s="73"/>
      <c r="Q161" s="86"/>
      <c r="R161" s="5"/>
      <c r="S161" s="37"/>
      <c r="T161" s="5"/>
      <c r="U161" s="4"/>
      <c r="V161" s="50"/>
      <c r="Y161" s="50"/>
      <c r="AH161" s="50"/>
      <c r="AO161" s="30" t="s">
        <v>161</v>
      </c>
    </row>
    <row r="162" spans="2:41" s="2" customFormat="1" ht="9.75" customHeight="1" x14ac:dyDescent="0.2">
      <c r="D162" s="38" t="s">
        <v>155</v>
      </c>
      <c r="E162" s="140" t="s">
        <v>451</v>
      </c>
      <c r="H162" s="140"/>
      <c r="I162" s="140"/>
      <c r="J162" s="140"/>
      <c r="K162" s="140"/>
      <c r="L162" s="140"/>
      <c r="M162" s="140"/>
      <c r="N162" s="140"/>
      <c r="O162" s="140"/>
      <c r="P162" s="143"/>
      <c r="Q162" s="152"/>
      <c r="R162" s="144"/>
      <c r="S162" s="37"/>
      <c r="T162" s="5"/>
      <c r="U162" s="4"/>
      <c r="V162" s="50"/>
      <c r="Y162" s="50"/>
      <c r="AH162" s="50"/>
      <c r="AO162" s="30" t="s">
        <v>161</v>
      </c>
    </row>
    <row r="163" spans="2:41" s="2" customFormat="1" ht="9.75" customHeight="1" x14ac:dyDescent="0.2">
      <c r="E163" s="140" t="s">
        <v>452</v>
      </c>
      <c r="H163" s="140"/>
      <c r="I163" s="140"/>
      <c r="J163" s="140"/>
      <c r="K163" s="140"/>
      <c r="L163" s="140"/>
      <c r="M163" s="140"/>
      <c r="N163" s="140"/>
      <c r="O163" s="140"/>
      <c r="P163" s="143"/>
      <c r="Q163" s="152"/>
      <c r="R163" s="144"/>
      <c r="S163" s="37"/>
      <c r="T163" s="5"/>
      <c r="U163" s="4"/>
      <c r="V163" s="50"/>
      <c r="Y163" s="50"/>
      <c r="AH163" s="50"/>
      <c r="AO163" s="30" t="s">
        <v>161</v>
      </c>
    </row>
    <row r="164" spans="2:41" s="2" customFormat="1" ht="3.95" customHeight="1" x14ac:dyDescent="0.2">
      <c r="E164" s="140"/>
      <c r="F164" s="140"/>
      <c r="G164" s="140"/>
      <c r="H164" s="140"/>
      <c r="I164" s="140"/>
      <c r="J164" s="140"/>
      <c r="K164" s="140"/>
      <c r="L164" s="140"/>
      <c r="M164" s="140"/>
      <c r="N164" s="140"/>
      <c r="O164" s="140"/>
      <c r="P164" s="143"/>
      <c r="Q164" s="152"/>
      <c r="R164" s="144"/>
      <c r="S164" s="37"/>
      <c r="T164" s="5"/>
      <c r="U164" s="4"/>
      <c r="V164" s="50"/>
      <c r="Y164" s="50"/>
      <c r="AH164" s="50"/>
      <c r="AO164" s="30" t="s">
        <v>161</v>
      </c>
    </row>
    <row r="165" spans="2:41" s="2" customFormat="1" ht="9.9499999999999993" customHeight="1" x14ac:dyDescent="0.2">
      <c r="D165" s="10" t="s">
        <v>212</v>
      </c>
      <c r="P165" s="73"/>
      <c r="Q165" s="86"/>
      <c r="R165" s="204" t="s">
        <v>660</v>
      </c>
      <c r="S165" s="205" t="s">
        <v>667</v>
      </c>
      <c r="T165" s="206"/>
      <c r="U165" s="4"/>
      <c r="V165" s="50"/>
      <c r="Y165" s="50"/>
      <c r="AH165" s="50"/>
      <c r="AO165" s="30" t="s">
        <v>161</v>
      </c>
    </row>
    <row r="166" spans="2:41" s="2" customFormat="1" ht="2.85" customHeight="1" x14ac:dyDescent="0.2">
      <c r="D166" s="10"/>
      <c r="P166" s="73"/>
      <c r="Q166" s="86"/>
      <c r="R166" s="5"/>
      <c r="S166" s="37"/>
      <c r="T166" s="5"/>
      <c r="U166" s="4"/>
      <c r="V166" s="50"/>
      <c r="Y166" s="50"/>
      <c r="AH166" s="50"/>
      <c r="AO166" s="30"/>
    </row>
    <row r="167" spans="2:41" s="2" customFormat="1" ht="9.9499999999999993" customHeight="1" x14ac:dyDescent="0.2">
      <c r="B167" s="111" t="s">
        <v>227</v>
      </c>
      <c r="D167" s="38"/>
      <c r="E167" s="73" t="s">
        <v>307</v>
      </c>
      <c r="F167" s="73"/>
      <c r="G167" s="29" t="s">
        <v>308</v>
      </c>
      <c r="H167" s="29"/>
      <c r="I167" s="139" t="s">
        <v>233</v>
      </c>
      <c r="J167" s="29"/>
      <c r="K167" s="29"/>
      <c r="L167" s="29"/>
      <c r="M167" s="29"/>
      <c r="N167" s="29"/>
      <c r="P167" s="73"/>
      <c r="Q167" s="86" t="s">
        <v>120</v>
      </c>
      <c r="R167" s="28"/>
      <c r="S167" s="37">
        <f>IF(Suggested="Yes",AA167,AG167)</f>
        <v>111.7</v>
      </c>
      <c r="T167" s="35" t="s">
        <v>150</v>
      </c>
      <c r="U167" s="4" t="str">
        <f>+Instructions!$B$3</f>
        <v>I</v>
      </c>
      <c r="V167" s="50"/>
      <c r="W167" s="54">
        <f>+Instructions!$C$22</f>
        <v>0</v>
      </c>
      <c r="X167" s="16">
        <f>ROUND($AA167*(1-W167)+0.004999,2)</f>
        <v>111.7</v>
      </c>
      <c r="Y167" s="50"/>
      <c r="Z167" s="5" t="s">
        <v>1708</v>
      </c>
      <c r="AA167" s="37">
        <v>111.7</v>
      </c>
      <c r="AB167" s="58">
        <f>+W167</f>
        <v>0</v>
      </c>
      <c r="AC167" s="16">
        <f>+X167</f>
        <v>111.7</v>
      </c>
      <c r="AD167" s="11">
        <f>(AG167-AC167)/AG167</f>
        <v>0</v>
      </c>
      <c r="AE167" s="119"/>
      <c r="AF167" s="126">
        <v>1</v>
      </c>
      <c r="AG167" s="36">
        <f>SUM(AJ167:AL167)+AE167</f>
        <v>111.7</v>
      </c>
      <c r="AH167" s="50"/>
      <c r="AJ167" s="16">
        <f>ROUND(AC167/(1-VLOOKUP(AF167,Group,2,FALSE)),2)</f>
        <v>111.7</v>
      </c>
      <c r="AK167" s="16">
        <f>IF(VLOOKUP(AF167,Group,5,FALSE)="YES",VLOOKUP(ROUND(ROUND(AJ167,1)-AJ167,2),Round,2,FALSE)+VLOOKUP(AF167,Group,6,FALSE),0)</f>
        <v>0</v>
      </c>
      <c r="AL167" s="16">
        <f>IF(VLOOKUP(AF167,Group,7,FALSE)="",0,ROUND(AJ167-0.04999,1)-AJ167+AM167)</f>
        <v>0</v>
      </c>
      <c r="AM167" s="16" t="str">
        <f>IF(VLOOKUP(AF167,Group,7,FALSE)="","",VLOOKUP(AF167,Group,7,FALSE))</f>
        <v/>
      </c>
      <c r="AO167" s="30" t="s">
        <v>161</v>
      </c>
    </row>
    <row r="168" spans="2:41" s="2" customFormat="1" ht="9.9499999999999993" customHeight="1" x14ac:dyDescent="0.2">
      <c r="B168" s="111" t="s">
        <v>227</v>
      </c>
      <c r="D168" s="38"/>
      <c r="E168" s="73" t="s">
        <v>307</v>
      </c>
      <c r="F168" s="73"/>
      <c r="G168" s="29" t="s">
        <v>308</v>
      </c>
      <c r="H168" s="29"/>
      <c r="I168" s="139" t="s">
        <v>232</v>
      </c>
      <c r="J168" s="29"/>
      <c r="K168" s="29"/>
      <c r="L168" s="29"/>
      <c r="M168" s="29"/>
      <c r="N168" s="29"/>
      <c r="O168" s="2" t="s">
        <v>359</v>
      </c>
      <c r="P168" s="73"/>
      <c r="Q168" s="86" t="s">
        <v>120</v>
      </c>
      <c r="R168" s="28"/>
      <c r="S168" s="37">
        <f>IF(Suggested="Yes",AA168,AG168)</f>
        <v>123.55</v>
      </c>
      <c r="T168" s="35" t="s">
        <v>150</v>
      </c>
      <c r="U168" s="4" t="str">
        <f>+Instructions!$B$3</f>
        <v>I</v>
      </c>
      <c r="V168" s="50"/>
      <c r="W168" s="54">
        <f>+Instructions!$C$22</f>
        <v>0</v>
      </c>
      <c r="X168" s="16">
        <f>ROUND($AA168*(1-W168)+0.004999,2)</f>
        <v>123.55</v>
      </c>
      <c r="Y168" s="50"/>
      <c r="Z168" s="5" t="s">
        <v>1708</v>
      </c>
      <c r="AA168" s="37">
        <v>123.55</v>
      </c>
      <c r="AB168" s="58">
        <f>+W168</f>
        <v>0</v>
      </c>
      <c r="AC168" s="16">
        <f>+X168</f>
        <v>123.55</v>
      </c>
      <c r="AD168" s="11">
        <f>(AG168-AC168)/AG168</f>
        <v>0</v>
      </c>
      <c r="AE168" s="119"/>
      <c r="AF168" s="126">
        <v>1</v>
      </c>
      <c r="AG168" s="36">
        <f>SUM(AJ168:AL168)+AE168</f>
        <v>123.55</v>
      </c>
      <c r="AH168" s="50"/>
      <c r="AJ168" s="16">
        <f>ROUND(AC168/(1-VLOOKUP(AF168,Group,2,FALSE)),2)</f>
        <v>123.55</v>
      </c>
      <c r="AK168" s="16">
        <f>IF(VLOOKUP(AF168,Group,5,FALSE)="YES",VLOOKUP(ROUND(ROUND(AJ168,1)-AJ168,2),Round,2,FALSE)+VLOOKUP(AF168,Group,6,FALSE),0)</f>
        <v>0</v>
      </c>
      <c r="AL168" s="16">
        <f>IF(VLOOKUP(AF168,Group,7,FALSE)="",0,ROUND(AJ168-0.04999,1)-AJ168+AM168)</f>
        <v>0</v>
      </c>
      <c r="AM168" s="16" t="str">
        <f>IF(VLOOKUP(AF168,Group,7,FALSE)="","",VLOOKUP(AF168,Group,7,FALSE))</f>
        <v/>
      </c>
      <c r="AO168" s="30" t="s">
        <v>161</v>
      </c>
    </row>
    <row r="169" spans="2:41" s="2" customFormat="1" ht="1.5" customHeight="1" x14ac:dyDescent="0.2">
      <c r="P169" s="73"/>
      <c r="Q169" s="86"/>
      <c r="R169" s="5"/>
      <c r="S169" s="37"/>
      <c r="T169" s="5"/>
      <c r="U169" s="4"/>
      <c r="V169" s="50"/>
      <c r="Y169" s="50"/>
      <c r="AH169" s="50"/>
      <c r="AO169" s="30" t="s">
        <v>161</v>
      </c>
    </row>
    <row r="170" spans="2:41" s="2" customFormat="1" ht="9.75" customHeight="1" x14ac:dyDescent="0.2">
      <c r="D170" s="38" t="s">
        <v>155</v>
      </c>
      <c r="E170" s="140" t="s">
        <v>1074</v>
      </c>
      <c r="H170" s="140"/>
      <c r="I170" s="140"/>
      <c r="J170" s="140"/>
      <c r="K170" s="140"/>
      <c r="L170" s="140"/>
      <c r="M170" s="140"/>
      <c r="N170" s="140"/>
      <c r="O170" s="140"/>
      <c r="P170" s="143"/>
      <c r="Q170" s="152"/>
      <c r="R170" s="144"/>
      <c r="S170" s="37"/>
      <c r="T170" s="144"/>
      <c r="U170" s="149"/>
      <c r="V170" s="50"/>
      <c r="Y170" s="50"/>
      <c r="AH170" s="50"/>
      <c r="AO170" s="30" t="s">
        <v>161</v>
      </c>
    </row>
    <row r="171" spans="2:41" s="2" customFormat="1" ht="9.75" customHeight="1" x14ac:dyDescent="0.2">
      <c r="E171" s="140" t="s">
        <v>1075</v>
      </c>
      <c r="H171" s="140"/>
      <c r="I171" s="140"/>
      <c r="J171" s="140"/>
      <c r="K171" s="140"/>
      <c r="L171" s="140"/>
      <c r="M171" s="140"/>
      <c r="N171" s="140"/>
      <c r="O171" s="140"/>
      <c r="P171" s="143"/>
      <c r="Q171" s="152"/>
      <c r="R171" s="144"/>
      <c r="S171" s="37"/>
      <c r="T171" s="144"/>
      <c r="U171" s="149"/>
      <c r="V171" s="50"/>
      <c r="Y171" s="50"/>
      <c r="AH171" s="50"/>
      <c r="AO171" s="30" t="s">
        <v>161</v>
      </c>
    </row>
    <row r="172" spans="2:41" s="2" customFormat="1" ht="2.85" customHeight="1" x14ac:dyDescent="0.2">
      <c r="P172" s="73"/>
      <c r="Q172" s="86"/>
      <c r="R172" s="5"/>
      <c r="S172" s="37"/>
      <c r="T172" s="5"/>
      <c r="U172" s="4"/>
      <c r="V172" s="50"/>
      <c r="Y172" s="50"/>
      <c r="AH172" s="50"/>
      <c r="AO172" s="30" t="s">
        <v>161</v>
      </c>
    </row>
    <row r="173" spans="2:41" s="2" customFormat="1" ht="9.75" customHeight="1" x14ac:dyDescent="0.2">
      <c r="G173" s="270" t="s">
        <v>309</v>
      </c>
      <c r="H173" s="273"/>
      <c r="I173" s="273"/>
      <c r="J173" s="273"/>
      <c r="K173" s="273"/>
      <c r="L173" s="273"/>
      <c r="M173" s="273"/>
      <c r="N173" s="273"/>
      <c r="O173" s="274"/>
      <c r="P173" s="73"/>
      <c r="Q173" s="86"/>
      <c r="R173" s="5"/>
      <c r="S173" s="37"/>
      <c r="T173" s="5"/>
      <c r="U173" s="4"/>
      <c r="V173" s="50"/>
      <c r="Y173" s="50"/>
      <c r="AH173" s="50"/>
      <c r="AO173" s="30" t="s">
        <v>161</v>
      </c>
    </row>
    <row r="174" spans="2:41" s="2" customFormat="1" ht="9.75" customHeight="1" x14ac:dyDescent="0.2">
      <c r="G174" s="300" t="s">
        <v>236</v>
      </c>
      <c r="H174" s="301"/>
      <c r="I174" s="301"/>
      <c r="J174" s="301"/>
      <c r="K174" s="302"/>
      <c r="L174" s="336" t="s">
        <v>237</v>
      </c>
      <c r="M174" s="336"/>
      <c r="N174" s="336"/>
      <c r="O174" s="336"/>
      <c r="S174" s="37"/>
      <c r="T174" s="5"/>
      <c r="U174" s="4"/>
      <c r="V174" s="50"/>
      <c r="Y174" s="50"/>
      <c r="AH174" s="50"/>
      <c r="AO174" s="30" t="s">
        <v>161</v>
      </c>
    </row>
    <row r="175" spans="2:41" s="2" customFormat="1" ht="9.75" customHeight="1" x14ac:dyDescent="0.2">
      <c r="G175" s="268" t="s">
        <v>343</v>
      </c>
      <c r="H175" s="268"/>
      <c r="I175" s="268"/>
      <c r="J175" s="268"/>
      <c r="K175" s="269"/>
      <c r="L175" s="268" t="s">
        <v>339</v>
      </c>
      <c r="M175" s="269"/>
      <c r="N175" s="269"/>
      <c r="O175" s="269"/>
      <c r="S175" s="37"/>
      <c r="T175" s="5"/>
      <c r="U175" s="4"/>
      <c r="V175" s="50"/>
      <c r="Y175" s="50"/>
      <c r="AH175" s="50"/>
      <c r="AO175" s="30" t="s">
        <v>161</v>
      </c>
    </row>
    <row r="176" spans="2:41" s="2" customFormat="1" ht="9.75" customHeight="1" x14ac:dyDescent="0.2">
      <c r="G176" s="268" t="s">
        <v>337</v>
      </c>
      <c r="H176" s="268"/>
      <c r="I176" s="268"/>
      <c r="J176" s="268"/>
      <c r="K176" s="269"/>
      <c r="L176" s="268" t="s">
        <v>340</v>
      </c>
      <c r="M176" s="269"/>
      <c r="N176" s="269"/>
      <c r="O176" s="269"/>
      <c r="S176" s="37"/>
      <c r="T176" s="5"/>
      <c r="U176" s="4"/>
      <c r="V176" s="50"/>
      <c r="Y176" s="50"/>
      <c r="AH176" s="50"/>
      <c r="AO176" s="30" t="s">
        <v>161</v>
      </c>
    </row>
    <row r="177" spans="2:41" s="2" customFormat="1" ht="9.75" customHeight="1" x14ac:dyDescent="0.2">
      <c r="G177" s="268" t="s">
        <v>342</v>
      </c>
      <c r="H177" s="268"/>
      <c r="I177" s="268"/>
      <c r="J177" s="268"/>
      <c r="K177" s="269"/>
      <c r="L177" s="268" t="s">
        <v>712</v>
      </c>
      <c r="M177" s="269"/>
      <c r="N177" s="269"/>
      <c r="O177" s="269"/>
      <c r="S177" s="37"/>
      <c r="T177" s="5"/>
      <c r="U177" s="4"/>
      <c r="V177" s="50"/>
      <c r="Y177" s="50"/>
      <c r="AH177" s="50"/>
      <c r="AO177" s="30" t="s">
        <v>161</v>
      </c>
    </row>
    <row r="178" spans="2:41" s="2" customFormat="1" ht="3.75" customHeight="1" x14ac:dyDescent="0.2">
      <c r="P178" s="73"/>
      <c r="Q178" s="86"/>
      <c r="R178" s="5"/>
      <c r="S178" s="37"/>
      <c r="T178" s="5"/>
      <c r="U178" s="4"/>
      <c r="V178" s="50"/>
      <c r="Y178" s="50"/>
      <c r="AH178" s="50"/>
      <c r="AO178" s="30" t="s">
        <v>161</v>
      </c>
    </row>
    <row r="179" spans="2:41" s="2" customFormat="1" ht="9.9499999999999993" customHeight="1" x14ac:dyDescent="0.2">
      <c r="D179" s="10" t="s">
        <v>213</v>
      </c>
      <c r="P179" s="73"/>
      <c r="Q179" s="86"/>
      <c r="R179" s="204" t="s">
        <v>660</v>
      </c>
      <c r="S179" s="205" t="s">
        <v>668</v>
      </c>
      <c r="T179" s="206"/>
      <c r="U179" s="4"/>
      <c r="V179" s="50"/>
      <c r="Y179" s="50"/>
      <c r="AH179" s="50"/>
      <c r="AO179" s="30" t="s">
        <v>161</v>
      </c>
    </row>
    <row r="180" spans="2:41" s="2" customFormat="1" ht="2.85" customHeight="1" x14ac:dyDescent="0.2">
      <c r="D180" s="10"/>
      <c r="P180" s="73"/>
      <c r="Q180" s="86"/>
      <c r="R180" s="5"/>
      <c r="S180" s="37"/>
      <c r="T180" s="5"/>
      <c r="U180" s="4"/>
      <c r="V180" s="50"/>
      <c r="Y180" s="50"/>
      <c r="AH180" s="50"/>
      <c r="AO180" s="30"/>
    </row>
    <row r="181" spans="2:41" s="2" customFormat="1" ht="9.9499999999999993" customHeight="1" x14ac:dyDescent="0.2">
      <c r="B181" s="111" t="s">
        <v>227</v>
      </c>
      <c r="D181" s="38"/>
      <c r="E181" s="73" t="s">
        <v>310</v>
      </c>
      <c r="F181" s="73"/>
      <c r="G181" s="29" t="s">
        <v>308</v>
      </c>
      <c r="H181" s="29"/>
      <c r="I181" s="139" t="s">
        <v>311</v>
      </c>
      <c r="J181" s="29"/>
      <c r="K181" s="29"/>
      <c r="L181" s="29"/>
      <c r="M181" s="29"/>
      <c r="N181" s="29"/>
      <c r="P181" s="73"/>
      <c r="Q181" s="86"/>
      <c r="R181" s="28"/>
      <c r="S181" s="37">
        <f>IF(Suggested="Yes",AA181,AG181)</f>
        <v>89.2</v>
      </c>
      <c r="T181" s="35" t="s">
        <v>150</v>
      </c>
      <c r="U181" s="4" t="str">
        <f>+Instructions!$B$3</f>
        <v>I</v>
      </c>
      <c r="V181" s="50"/>
      <c r="W181" s="54">
        <f>+Instructions!$C$22</f>
        <v>0</v>
      </c>
      <c r="X181" s="16">
        <f>ROUND($AA181*(1-W181)+0.004999,2)</f>
        <v>89.2</v>
      </c>
      <c r="Y181" s="50"/>
      <c r="Z181" s="5" t="s">
        <v>1708</v>
      </c>
      <c r="AA181" s="37">
        <v>89.2</v>
      </c>
      <c r="AB181" s="58">
        <f>+W181</f>
        <v>0</v>
      </c>
      <c r="AC181" s="16">
        <f>+X181</f>
        <v>89.2</v>
      </c>
      <c r="AD181" s="11">
        <f>(AG181-AC181)/AG181</f>
        <v>0</v>
      </c>
      <c r="AE181" s="119"/>
      <c r="AF181" s="126">
        <v>1</v>
      </c>
      <c r="AG181" s="36">
        <f>SUM(AJ181:AL181)+AE181</f>
        <v>89.2</v>
      </c>
      <c r="AH181" s="50"/>
      <c r="AJ181" s="16">
        <f>ROUND(AC181/(1-VLOOKUP(AF181,Group,2,FALSE)),2)</f>
        <v>89.2</v>
      </c>
      <c r="AK181" s="16">
        <f>IF(VLOOKUP(AF181,Group,5,FALSE)="YES",VLOOKUP(ROUND(ROUND(AJ181,1)-AJ181,2),Round,2,FALSE)+VLOOKUP(AF181,Group,6,FALSE),0)</f>
        <v>0</v>
      </c>
      <c r="AL181" s="16">
        <f>IF(VLOOKUP(AF181,Group,7,FALSE)="",0,ROUND(AJ181-0.04999,1)-AJ181+AM181)</f>
        <v>0</v>
      </c>
      <c r="AM181" s="16" t="str">
        <f>IF(VLOOKUP(AF181,Group,7,FALSE)="","",VLOOKUP(AF181,Group,7,FALSE))</f>
        <v/>
      </c>
      <c r="AO181" s="30" t="s">
        <v>161</v>
      </c>
    </row>
    <row r="182" spans="2:41" s="2" customFormat="1" ht="9.9499999999999993" customHeight="1" x14ac:dyDescent="0.2">
      <c r="B182" s="111" t="s">
        <v>227</v>
      </c>
      <c r="D182" s="38"/>
      <c r="E182" s="73" t="s">
        <v>310</v>
      </c>
      <c r="F182" s="73"/>
      <c r="G182" s="29" t="s">
        <v>308</v>
      </c>
      <c r="H182" s="29"/>
      <c r="I182" s="139" t="s">
        <v>303</v>
      </c>
      <c r="J182" s="29"/>
      <c r="K182" s="29"/>
      <c r="L182" s="29"/>
      <c r="M182" s="29"/>
      <c r="N182" s="29"/>
      <c r="P182" s="73"/>
      <c r="Q182" s="86"/>
      <c r="R182" s="28"/>
      <c r="S182" s="37">
        <f>IF(Suggested="Yes",AA182,AG182)</f>
        <v>97.4</v>
      </c>
      <c r="T182" s="35" t="s">
        <v>150</v>
      </c>
      <c r="U182" s="4" t="str">
        <f>+Instructions!$B$3</f>
        <v>I</v>
      </c>
      <c r="V182" s="50"/>
      <c r="W182" s="54">
        <f>+Instructions!$C$22</f>
        <v>0</v>
      </c>
      <c r="X182" s="16">
        <f>ROUND($AA182*(1-W182)+0.004999,2)</f>
        <v>97.4</v>
      </c>
      <c r="Y182" s="50"/>
      <c r="Z182" s="5" t="s">
        <v>1708</v>
      </c>
      <c r="AA182" s="37">
        <v>97.4</v>
      </c>
      <c r="AB182" s="58">
        <f>+W182</f>
        <v>0</v>
      </c>
      <c r="AC182" s="16">
        <f>+X182</f>
        <v>97.4</v>
      </c>
      <c r="AD182" s="11">
        <f>(AG182-AC182)/AG182</f>
        <v>0</v>
      </c>
      <c r="AE182" s="119"/>
      <c r="AF182" s="126">
        <v>1</v>
      </c>
      <c r="AG182" s="36">
        <f>SUM(AJ182:AL182)+AE182</f>
        <v>97.4</v>
      </c>
      <c r="AH182" s="50"/>
      <c r="AJ182" s="16">
        <f>ROUND(AC182/(1-VLOOKUP(AF182,Group,2,FALSE)),2)</f>
        <v>97.4</v>
      </c>
      <c r="AK182" s="16">
        <f>IF(VLOOKUP(AF182,Group,5,FALSE)="YES",VLOOKUP(ROUND(ROUND(AJ182,1)-AJ182,2),Round,2,FALSE)+VLOOKUP(AF182,Group,6,FALSE),0)</f>
        <v>0</v>
      </c>
      <c r="AL182" s="16">
        <f>IF(VLOOKUP(AF182,Group,7,FALSE)="",0,ROUND(AJ182-0.04999,1)-AJ182+AM182)</f>
        <v>0</v>
      </c>
      <c r="AM182" s="16" t="str">
        <f>IF(VLOOKUP(AF182,Group,7,FALSE)="","",VLOOKUP(AF182,Group,7,FALSE))</f>
        <v/>
      </c>
      <c r="AO182" s="30" t="s">
        <v>161</v>
      </c>
    </row>
    <row r="183" spans="2:41" s="2" customFormat="1" ht="1.5" customHeight="1" x14ac:dyDescent="0.2">
      <c r="P183" s="73"/>
      <c r="Q183" s="86"/>
      <c r="R183" s="5"/>
      <c r="S183" s="37"/>
      <c r="T183" s="5"/>
      <c r="U183" s="4"/>
      <c r="V183" s="50"/>
      <c r="Y183" s="50"/>
      <c r="AH183" s="50"/>
      <c r="AO183" s="30" t="s">
        <v>161</v>
      </c>
    </row>
    <row r="184" spans="2:41" s="2" customFormat="1" ht="9.75" customHeight="1" x14ac:dyDescent="0.2">
      <c r="D184" s="38" t="s">
        <v>155</v>
      </c>
      <c r="E184" s="140" t="s">
        <v>715</v>
      </c>
      <c r="H184" s="140"/>
      <c r="I184" s="140"/>
      <c r="J184" s="140"/>
      <c r="K184" s="140"/>
      <c r="L184" s="140"/>
      <c r="M184" s="140"/>
      <c r="N184" s="140"/>
      <c r="O184" s="140"/>
      <c r="P184" s="143"/>
      <c r="Q184" s="152"/>
      <c r="R184" s="144"/>
      <c r="S184" s="37"/>
      <c r="T184" s="144"/>
      <c r="U184" s="149"/>
      <c r="V184" s="50"/>
      <c r="Y184" s="50"/>
      <c r="AH184" s="50"/>
      <c r="AO184" s="30" t="s">
        <v>161</v>
      </c>
    </row>
    <row r="185" spans="2:41" s="2" customFormat="1" ht="2.85" customHeight="1" x14ac:dyDescent="0.2">
      <c r="P185" s="73"/>
      <c r="Q185" s="86"/>
      <c r="R185" s="5"/>
      <c r="S185" s="37"/>
      <c r="T185" s="5"/>
      <c r="U185" s="4"/>
      <c r="V185" s="50"/>
      <c r="Y185" s="50"/>
      <c r="AH185" s="50"/>
      <c r="AO185" s="30" t="s">
        <v>161</v>
      </c>
    </row>
    <row r="186" spans="2:41" s="2" customFormat="1" ht="9.75" customHeight="1" x14ac:dyDescent="0.2">
      <c r="G186" s="270" t="s">
        <v>312</v>
      </c>
      <c r="H186" s="273"/>
      <c r="I186" s="273"/>
      <c r="J186" s="273"/>
      <c r="K186" s="273"/>
      <c r="L186" s="273"/>
      <c r="M186" s="273"/>
      <c r="N186" s="273"/>
      <c r="O186" s="274"/>
      <c r="P186" s="73"/>
      <c r="Q186" s="86"/>
      <c r="R186" s="5"/>
      <c r="S186" s="37"/>
      <c r="T186" s="5"/>
      <c r="U186" s="4"/>
      <c r="V186" s="50"/>
      <c r="Y186" s="50"/>
      <c r="AH186" s="50"/>
      <c r="AO186" s="30" t="s">
        <v>161</v>
      </c>
    </row>
    <row r="187" spans="2:41" s="2" customFormat="1" ht="9.75" customHeight="1" x14ac:dyDescent="0.2">
      <c r="G187" s="300" t="s">
        <v>236</v>
      </c>
      <c r="H187" s="301"/>
      <c r="I187" s="301"/>
      <c r="J187" s="301"/>
      <c r="K187" s="302"/>
      <c r="L187" s="300" t="s">
        <v>237</v>
      </c>
      <c r="M187" s="301"/>
      <c r="N187" s="301"/>
      <c r="O187" s="302"/>
      <c r="S187" s="37"/>
      <c r="T187" s="5"/>
      <c r="U187" s="4"/>
      <c r="V187" s="50"/>
      <c r="Y187" s="50"/>
      <c r="AH187" s="50"/>
      <c r="AO187" s="30" t="s">
        <v>161</v>
      </c>
    </row>
    <row r="188" spans="2:41" s="2" customFormat="1" ht="9.75" customHeight="1" x14ac:dyDescent="0.2">
      <c r="G188" s="268" t="s">
        <v>343</v>
      </c>
      <c r="H188" s="268"/>
      <c r="I188" s="268"/>
      <c r="J188" s="268"/>
      <c r="K188" s="269"/>
      <c r="L188" s="270" t="s">
        <v>345</v>
      </c>
      <c r="M188" s="273"/>
      <c r="N188" s="273"/>
      <c r="O188" s="274"/>
      <c r="S188" s="37"/>
      <c r="T188" s="5"/>
      <c r="U188" s="4"/>
      <c r="V188" s="50"/>
      <c r="Y188" s="50"/>
      <c r="AH188" s="50"/>
      <c r="AO188" s="30" t="s">
        <v>161</v>
      </c>
    </row>
    <row r="189" spans="2:41" s="2" customFormat="1" ht="9.75" customHeight="1" x14ac:dyDescent="0.2">
      <c r="G189" s="268" t="s">
        <v>337</v>
      </c>
      <c r="H189" s="268"/>
      <c r="I189" s="268"/>
      <c r="J189" s="268"/>
      <c r="K189" s="269"/>
      <c r="L189" s="270" t="s">
        <v>590</v>
      </c>
      <c r="M189" s="273"/>
      <c r="N189" s="273"/>
      <c r="O189" s="274"/>
      <c r="S189" s="37"/>
      <c r="T189" s="5"/>
      <c r="U189" s="4"/>
      <c r="V189" s="50"/>
      <c r="Y189" s="50"/>
      <c r="AH189" s="50"/>
      <c r="AO189" s="30" t="s">
        <v>161</v>
      </c>
    </row>
    <row r="190" spans="2:41" s="2" customFormat="1" ht="9.75" customHeight="1" x14ac:dyDescent="0.2">
      <c r="G190" s="268" t="s">
        <v>342</v>
      </c>
      <c r="H190" s="268"/>
      <c r="I190" s="268"/>
      <c r="J190" s="268"/>
      <c r="K190" s="269"/>
      <c r="L190" s="268" t="s">
        <v>73</v>
      </c>
      <c r="M190" s="269"/>
      <c r="N190" s="269"/>
      <c r="O190" s="269"/>
      <c r="S190" s="37"/>
      <c r="T190" s="5"/>
      <c r="U190" s="4"/>
      <c r="V190" s="50"/>
      <c r="Y190" s="50"/>
      <c r="AH190" s="50"/>
      <c r="AO190" s="30" t="s">
        <v>161</v>
      </c>
    </row>
    <row r="191" spans="2:41" s="2" customFormat="1" ht="3.95" customHeight="1" x14ac:dyDescent="0.2">
      <c r="E191" s="140"/>
      <c r="F191" s="140"/>
      <c r="G191" s="140"/>
      <c r="H191" s="140"/>
      <c r="I191" s="140"/>
      <c r="J191" s="140"/>
      <c r="K191" s="140"/>
      <c r="L191" s="140"/>
      <c r="M191" s="140"/>
      <c r="N191" s="140"/>
      <c r="O191" s="140"/>
      <c r="P191" s="143"/>
      <c r="Q191" s="152"/>
      <c r="R191" s="144"/>
      <c r="S191" s="37"/>
      <c r="T191" s="5"/>
      <c r="U191" s="4"/>
      <c r="V191" s="50"/>
      <c r="Y191" s="50"/>
      <c r="AH191" s="50"/>
      <c r="AO191" s="30" t="s">
        <v>161</v>
      </c>
    </row>
    <row r="192" spans="2:41" s="2" customFormat="1" ht="9.9499999999999993" customHeight="1" x14ac:dyDescent="0.2">
      <c r="D192" s="10" t="s">
        <v>1294</v>
      </c>
      <c r="P192" s="73"/>
      <c r="Q192" s="86"/>
      <c r="R192" s="204" t="s">
        <v>660</v>
      </c>
      <c r="S192" s="205" t="s">
        <v>667</v>
      </c>
      <c r="T192" s="206"/>
      <c r="U192" s="4"/>
      <c r="V192" s="50"/>
      <c r="Y192" s="50"/>
      <c r="AH192" s="50"/>
      <c r="AO192" s="30" t="s">
        <v>161</v>
      </c>
    </row>
    <row r="193" spans="2:41" s="2" customFormat="1" ht="2.85" customHeight="1" x14ac:dyDescent="0.2">
      <c r="D193" s="10"/>
      <c r="P193" s="73"/>
      <c r="Q193" s="86"/>
      <c r="R193" s="5"/>
      <c r="S193" s="37"/>
      <c r="T193" s="5"/>
      <c r="U193" s="4"/>
      <c r="V193" s="50"/>
      <c r="Y193" s="50"/>
      <c r="AH193" s="50"/>
      <c r="AO193" s="30"/>
    </row>
    <row r="194" spans="2:41" s="2" customFormat="1" ht="9.9499999999999993" customHeight="1" x14ac:dyDescent="0.2">
      <c r="B194" s="111" t="s">
        <v>227</v>
      </c>
      <c r="D194" s="38"/>
      <c r="E194" s="73" t="s">
        <v>310</v>
      </c>
      <c r="F194" s="73"/>
      <c r="G194" s="29" t="s">
        <v>308</v>
      </c>
      <c r="H194" s="29"/>
      <c r="I194" s="139" t="s">
        <v>233</v>
      </c>
      <c r="J194" s="29"/>
      <c r="K194" s="29"/>
      <c r="L194" s="29"/>
      <c r="M194" s="29"/>
      <c r="N194" s="29"/>
      <c r="P194" s="73"/>
      <c r="Q194" s="86"/>
      <c r="R194" s="28"/>
      <c r="S194" s="37">
        <f>IF(Suggested="Yes",AA194,AG194)</f>
        <v>119.35</v>
      </c>
      <c r="T194" s="35" t="s">
        <v>150</v>
      </c>
      <c r="U194" s="4" t="str">
        <f>+Instructions!$B$3</f>
        <v>I</v>
      </c>
      <c r="V194" s="50"/>
      <c r="W194" s="54">
        <f>+Instructions!$C$22</f>
        <v>0</v>
      </c>
      <c r="X194" s="16">
        <f>ROUND($AA194*(1-W194)+0.004999,2)</f>
        <v>119.35</v>
      </c>
      <c r="Y194" s="50"/>
      <c r="Z194" s="5" t="s">
        <v>1708</v>
      </c>
      <c r="AA194" s="37">
        <v>119.35</v>
      </c>
      <c r="AB194" s="58">
        <f>+W194</f>
        <v>0</v>
      </c>
      <c r="AC194" s="16">
        <f>+X194</f>
        <v>119.35</v>
      </c>
      <c r="AD194" s="11">
        <f>(AG194-AC194)/AG194</f>
        <v>0</v>
      </c>
      <c r="AE194" s="119"/>
      <c r="AF194" s="126">
        <v>1</v>
      </c>
      <c r="AG194" s="36">
        <f>SUM(AJ194:AL194)+AE194</f>
        <v>119.35</v>
      </c>
      <c r="AH194" s="50"/>
      <c r="AJ194" s="16">
        <f>ROUND(AC194/(1-VLOOKUP(AF194,Group,2,FALSE)),2)</f>
        <v>119.35</v>
      </c>
      <c r="AK194" s="16">
        <f>IF(VLOOKUP(AF194,Group,5,FALSE)="YES",VLOOKUP(ROUND(ROUND(AJ194,1)-AJ194,2),Round,2,FALSE)+VLOOKUP(AF194,Group,6,FALSE),0)</f>
        <v>0</v>
      </c>
      <c r="AL194" s="16">
        <f>IF(VLOOKUP(AF194,Group,7,FALSE)="",0,ROUND(AJ194-0.04999,1)-AJ194+AM194)</f>
        <v>0</v>
      </c>
      <c r="AM194" s="16" t="str">
        <f>IF(VLOOKUP(AF194,Group,7,FALSE)="","",VLOOKUP(AF194,Group,7,FALSE))</f>
        <v/>
      </c>
      <c r="AO194" s="30" t="s">
        <v>161</v>
      </c>
    </row>
    <row r="195" spans="2:41" s="2" customFormat="1" ht="9.9499999999999993" customHeight="1" x14ac:dyDescent="0.2">
      <c r="B195" s="111" t="s">
        <v>227</v>
      </c>
      <c r="D195" s="38"/>
      <c r="E195" s="73" t="s">
        <v>310</v>
      </c>
      <c r="F195" s="73"/>
      <c r="G195" s="29" t="s">
        <v>308</v>
      </c>
      <c r="H195" s="29"/>
      <c r="I195" s="139" t="s">
        <v>232</v>
      </c>
      <c r="J195" s="29"/>
      <c r="K195" s="29"/>
      <c r="L195" s="29"/>
      <c r="M195" s="29"/>
      <c r="N195" s="29"/>
      <c r="O195" s="2" t="s">
        <v>359</v>
      </c>
      <c r="P195" s="73"/>
      <c r="Q195" s="86"/>
      <c r="R195" s="28"/>
      <c r="S195" s="37">
        <f>IF(Suggested="Yes",AA195,AG195)</f>
        <v>132.4</v>
      </c>
      <c r="T195" s="35" t="s">
        <v>150</v>
      </c>
      <c r="U195" s="4" t="str">
        <f>+Instructions!$B$3</f>
        <v>I</v>
      </c>
      <c r="V195" s="50"/>
      <c r="W195" s="54">
        <f>+Instructions!$C$22</f>
        <v>0</v>
      </c>
      <c r="X195" s="16">
        <f>ROUND($AA195*(1-W195)+0.004999,2)</f>
        <v>132.4</v>
      </c>
      <c r="Y195" s="50"/>
      <c r="Z195" s="5" t="s">
        <v>1708</v>
      </c>
      <c r="AA195" s="37">
        <v>132.4</v>
      </c>
      <c r="AB195" s="58">
        <f>+W195</f>
        <v>0</v>
      </c>
      <c r="AC195" s="16">
        <f>+X195</f>
        <v>132.4</v>
      </c>
      <c r="AD195" s="11">
        <f>(AG195-AC195)/AG195</f>
        <v>0</v>
      </c>
      <c r="AE195" s="119"/>
      <c r="AF195" s="126">
        <v>1</v>
      </c>
      <c r="AG195" s="36">
        <f>SUM(AJ195:AL195)+AE195</f>
        <v>132.4</v>
      </c>
      <c r="AH195" s="50"/>
      <c r="AJ195" s="16">
        <f>ROUND(AC195/(1-VLOOKUP(AF195,Group,2,FALSE)),2)</f>
        <v>132.4</v>
      </c>
      <c r="AK195" s="16">
        <f>IF(VLOOKUP(AF195,Group,5,FALSE)="YES",VLOOKUP(ROUND(ROUND(AJ195,1)-AJ195,2),Round,2,FALSE)+VLOOKUP(AF195,Group,6,FALSE),0)</f>
        <v>0</v>
      </c>
      <c r="AL195" s="16">
        <f>IF(VLOOKUP(AF195,Group,7,FALSE)="",0,ROUND(AJ195-0.04999,1)-AJ195+AM195)</f>
        <v>0</v>
      </c>
      <c r="AM195" s="16" t="str">
        <f>IF(VLOOKUP(AF195,Group,7,FALSE)="","",VLOOKUP(AF195,Group,7,FALSE))</f>
        <v/>
      </c>
      <c r="AO195" s="30" t="s">
        <v>161</v>
      </c>
    </row>
    <row r="196" spans="2:41" s="2" customFormat="1" ht="1.5" customHeight="1" x14ac:dyDescent="0.2">
      <c r="P196" s="73"/>
      <c r="Q196" s="86"/>
      <c r="R196" s="5"/>
      <c r="S196" s="37"/>
      <c r="T196" s="5"/>
      <c r="U196" s="4"/>
      <c r="V196" s="50"/>
      <c r="Y196" s="50"/>
      <c r="AH196" s="50"/>
      <c r="AO196" s="30" t="s">
        <v>161</v>
      </c>
    </row>
    <row r="197" spans="2:41" s="2" customFormat="1" ht="9.75" customHeight="1" x14ac:dyDescent="0.2">
      <c r="D197" s="38" t="s">
        <v>155</v>
      </c>
      <c r="E197" s="140" t="s">
        <v>1295</v>
      </c>
      <c r="H197" s="140"/>
      <c r="I197" s="140"/>
      <c r="J197" s="140"/>
      <c r="K197" s="140"/>
      <c r="L197" s="140"/>
      <c r="M197" s="140"/>
      <c r="N197" s="140"/>
      <c r="O197" s="140"/>
      <c r="P197" s="143"/>
      <c r="Q197" s="152"/>
      <c r="R197" s="144"/>
      <c r="S197" s="37"/>
      <c r="T197" s="144"/>
      <c r="U197" s="149"/>
      <c r="V197" s="50"/>
      <c r="Y197" s="50"/>
      <c r="AH197" s="50"/>
      <c r="AO197" s="30" t="s">
        <v>161</v>
      </c>
    </row>
    <row r="198" spans="2:41" s="2" customFormat="1" ht="9.75" customHeight="1" x14ac:dyDescent="0.2">
      <c r="E198" s="140" t="s">
        <v>1297</v>
      </c>
      <c r="H198" s="140"/>
      <c r="I198" s="140"/>
      <c r="J198" s="140"/>
      <c r="K198" s="140"/>
      <c r="L198" s="140"/>
      <c r="M198" s="140"/>
      <c r="N198" s="140"/>
      <c r="O198" s="140"/>
      <c r="P198" s="143"/>
      <c r="Q198" s="152"/>
      <c r="R198" s="144"/>
      <c r="S198" s="37"/>
      <c r="T198" s="144"/>
      <c r="U198" s="149"/>
      <c r="V198" s="50"/>
      <c r="Y198" s="50"/>
      <c r="AH198" s="50"/>
      <c r="AO198" s="30" t="s">
        <v>161</v>
      </c>
    </row>
    <row r="199" spans="2:41" s="2" customFormat="1" ht="9.75" customHeight="1" x14ac:dyDescent="0.2">
      <c r="D199" s="38"/>
      <c r="E199" s="140" t="s">
        <v>1296</v>
      </c>
      <c r="H199" s="140"/>
      <c r="I199" s="140"/>
      <c r="J199" s="140"/>
      <c r="K199" s="140"/>
      <c r="L199" s="140"/>
      <c r="M199" s="140"/>
      <c r="N199" s="140"/>
      <c r="O199" s="140"/>
      <c r="P199" s="143"/>
      <c r="Q199" s="152"/>
      <c r="R199" s="144"/>
      <c r="S199" s="37"/>
      <c r="T199" s="144"/>
      <c r="U199" s="149"/>
      <c r="V199" s="50"/>
      <c r="Y199" s="50"/>
      <c r="AH199" s="50"/>
      <c r="AO199" s="30" t="s">
        <v>161</v>
      </c>
    </row>
    <row r="200" spans="2:41" s="2" customFormat="1" ht="9.75" customHeight="1" x14ac:dyDescent="0.2">
      <c r="E200" s="140" t="s">
        <v>1298</v>
      </c>
      <c r="H200" s="140"/>
      <c r="I200" s="140"/>
      <c r="J200" s="140"/>
      <c r="K200" s="140"/>
      <c r="L200" s="140"/>
      <c r="M200" s="140"/>
      <c r="N200" s="140"/>
      <c r="O200" s="140"/>
      <c r="P200" s="143"/>
      <c r="Q200" s="152"/>
      <c r="R200" s="144"/>
      <c r="S200" s="37"/>
      <c r="T200" s="144"/>
      <c r="U200" s="149"/>
      <c r="V200" s="50"/>
      <c r="Y200" s="50"/>
      <c r="AH200" s="50"/>
      <c r="AO200" s="30" t="s">
        <v>161</v>
      </c>
    </row>
    <row r="201" spans="2:41" s="2" customFormat="1" ht="9.75" customHeight="1" x14ac:dyDescent="0.2">
      <c r="D201" s="38"/>
      <c r="E201" s="140" t="s">
        <v>1299</v>
      </c>
      <c r="H201" s="140"/>
      <c r="I201" s="140"/>
      <c r="J201" s="140"/>
      <c r="K201" s="140"/>
      <c r="L201" s="140"/>
      <c r="M201" s="140"/>
      <c r="N201" s="140"/>
      <c r="O201" s="140"/>
      <c r="P201" s="143"/>
      <c r="Q201" s="152"/>
      <c r="R201" s="144"/>
      <c r="S201" s="37"/>
      <c r="T201" s="144"/>
      <c r="U201" s="149"/>
      <c r="V201" s="50"/>
      <c r="Y201" s="50"/>
      <c r="AH201" s="50"/>
      <c r="AO201" s="30" t="s">
        <v>161</v>
      </c>
    </row>
    <row r="202" spans="2:41" s="2" customFormat="1" ht="9.75" customHeight="1" x14ac:dyDescent="0.2">
      <c r="E202" s="140" t="s">
        <v>1300</v>
      </c>
      <c r="H202" s="140"/>
      <c r="I202" s="140"/>
      <c r="J202" s="140"/>
      <c r="K202" s="140"/>
      <c r="L202" s="140"/>
      <c r="M202" s="140"/>
      <c r="N202" s="140"/>
      <c r="O202" s="140"/>
      <c r="P202" s="143"/>
      <c r="Q202" s="152"/>
      <c r="R202" s="144"/>
      <c r="S202" s="37"/>
      <c r="T202" s="144"/>
      <c r="U202" s="149"/>
      <c r="V202" s="50"/>
      <c r="Y202" s="50"/>
      <c r="AH202" s="50"/>
      <c r="AO202" s="30" t="s">
        <v>161</v>
      </c>
    </row>
    <row r="203" spans="2:41" s="2" customFormat="1" ht="2.85" customHeight="1" x14ac:dyDescent="0.2">
      <c r="P203" s="73"/>
      <c r="Q203" s="86"/>
      <c r="R203" s="5"/>
      <c r="S203" s="37"/>
      <c r="T203" s="5"/>
      <c r="U203" s="4"/>
      <c r="V203" s="50"/>
      <c r="Y203" s="50"/>
      <c r="AH203" s="50"/>
      <c r="AO203" s="30" t="s">
        <v>161</v>
      </c>
    </row>
    <row r="204" spans="2:41" s="2" customFormat="1" ht="9.75" customHeight="1" x14ac:dyDescent="0.2">
      <c r="G204" s="270" t="s">
        <v>312</v>
      </c>
      <c r="H204" s="273"/>
      <c r="I204" s="273"/>
      <c r="J204" s="273"/>
      <c r="K204" s="273"/>
      <c r="L204" s="273"/>
      <c r="M204" s="273"/>
      <c r="N204" s="273"/>
      <c r="O204" s="274"/>
      <c r="P204" s="73"/>
      <c r="Q204" s="86"/>
      <c r="R204" s="5"/>
      <c r="S204" s="37"/>
      <c r="T204" s="5"/>
      <c r="U204" s="4"/>
      <c r="V204" s="50"/>
      <c r="Y204" s="50"/>
      <c r="AH204" s="50"/>
      <c r="AO204" s="30" t="s">
        <v>161</v>
      </c>
    </row>
    <row r="205" spans="2:41" s="2" customFormat="1" ht="9.75" customHeight="1" x14ac:dyDescent="0.2">
      <c r="G205" s="300" t="s">
        <v>236</v>
      </c>
      <c r="H205" s="301"/>
      <c r="I205" s="301"/>
      <c r="J205" s="301"/>
      <c r="K205" s="302"/>
      <c r="L205" s="336" t="s">
        <v>237</v>
      </c>
      <c r="M205" s="336"/>
      <c r="N205" s="336"/>
      <c r="O205" s="336"/>
      <c r="S205" s="37"/>
      <c r="T205" s="5"/>
      <c r="U205" s="4"/>
      <c r="V205" s="50"/>
      <c r="Y205" s="50"/>
      <c r="AH205" s="50"/>
      <c r="AO205" s="30" t="s">
        <v>161</v>
      </c>
    </row>
    <row r="206" spans="2:41" s="2" customFormat="1" ht="9.75" customHeight="1" x14ac:dyDescent="0.2">
      <c r="G206" s="268" t="s">
        <v>343</v>
      </c>
      <c r="H206" s="268"/>
      <c r="I206" s="268"/>
      <c r="J206" s="268"/>
      <c r="K206" s="269"/>
      <c r="L206" s="268" t="s">
        <v>339</v>
      </c>
      <c r="M206" s="269"/>
      <c r="N206" s="269"/>
      <c r="O206" s="269"/>
      <c r="S206" s="37"/>
      <c r="T206" s="5"/>
      <c r="U206" s="4"/>
      <c r="V206" s="50"/>
      <c r="Y206" s="50"/>
      <c r="AH206" s="50"/>
      <c r="AO206" s="30" t="s">
        <v>161</v>
      </c>
    </row>
    <row r="207" spans="2:41" s="2" customFormat="1" ht="9.75" customHeight="1" x14ac:dyDescent="0.2">
      <c r="G207" s="268" t="s">
        <v>337</v>
      </c>
      <c r="H207" s="268"/>
      <c r="I207" s="268"/>
      <c r="J207" s="268"/>
      <c r="K207" s="269"/>
      <c r="L207" s="268" t="s">
        <v>340</v>
      </c>
      <c r="M207" s="269"/>
      <c r="N207" s="269"/>
      <c r="O207" s="269"/>
      <c r="S207" s="37"/>
      <c r="T207" s="5"/>
      <c r="U207" s="4"/>
      <c r="V207" s="50"/>
      <c r="Y207" s="50"/>
      <c r="AH207" s="50"/>
      <c r="AO207" s="30" t="s">
        <v>161</v>
      </c>
    </row>
    <row r="208" spans="2:41" s="2" customFormat="1" ht="9.75" customHeight="1" x14ac:dyDescent="0.2">
      <c r="G208" s="268" t="s">
        <v>342</v>
      </c>
      <c r="H208" s="268"/>
      <c r="I208" s="268"/>
      <c r="J208" s="268"/>
      <c r="K208" s="269"/>
      <c r="L208" s="268" t="s">
        <v>712</v>
      </c>
      <c r="M208" s="269"/>
      <c r="N208" s="269"/>
      <c r="O208" s="269"/>
      <c r="S208" s="37"/>
      <c r="T208" s="5"/>
      <c r="U208" s="4"/>
      <c r="V208" s="50"/>
      <c r="Y208" s="50"/>
      <c r="AH208" s="50"/>
      <c r="AO208" s="30" t="s">
        <v>161</v>
      </c>
    </row>
    <row r="209" spans="2:41" s="2" customFormat="1" ht="3.95" customHeight="1" x14ac:dyDescent="0.2">
      <c r="P209" s="73"/>
      <c r="Q209" s="86"/>
      <c r="R209" s="5"/>
      <c r="S209" s="37"/>
      <c r="T209" s="5"/>
      <c r="U209" s="4"/>
      <c r="V209" s="50"/>
      <c r="Y209" s="50"/>
      <c r="AH209" s="50"/>
      <c r="AO209" s="30" t="s">
        <v>161</v>
      </c>
    </row>
    <row r="210" spans="2:41" s="2" customFormat="1" ht="9.9499999999999993" customHeight="1" x14ac:dyDescent="0.2">
      <c r="D210" s="10" t="s">
        <v>605</v>
      </c>
      <c r="P210" s="73"/>
      <c r="Q210" s="86"/>
      <c r="R210" s="204" t="s">
        <v>660</v>
      </c>
      <c r="S210" s="205" t="s">
        <v>671</v>
      </c>
      <c r="T210" s="206"/>
      <c r="U210" s="35"/>
      <c r="V210" s="50"/>
      <c r="Y210" s="50"/>
      <c r="AH210" s="50"/>
      <c r="AO210" s="30" t="s">
        <v>161</v>
      </c>
    </row>
    <row r="211" spans="2:41" s="2" customFormat="1" ht="2.85" customHeight="1" x14ac:dyDescent="0.2">
      <c r="D211" s="10"/>
      <c r="P211" s="73"/>
      <c r="Q211" s="86"/>
      <c r="R211" s="5"/>
      <c r="S211" s="37"/>
      <c r="T211" s="5"/>
      <c r="U211" s="35"/>
      <c r="V211" s="50"/>
      <c r="Y211" s="50"/>
      <c r="AH211" s="50"/>
      <c r="AO211" s="30"/>
    </row>
    <row r="212" spans="2:41" s="2" customFormat="1" ht="9.9499999999999993" customHeight="1" x14ac:dyDescent="0.2">
      <c r="B212" s="111" t="s">
        <v>227</v>
      </c>
      <c r="D212" s="38"/>
      <c r="E212" s="73" t="s">
        <v>606</v>
      </c>
      <c r="F212" s="73"/>
      <c r="G212" s="29" t="s">
        <v>308</v>
      </c>
      <c r="H212" s="29"/>
      <c r="I212" s="139" t="s">
        <v>233</v>
      </c>
      <c r="J212" s="29"/>
      <c r="K212" s="29"/>
      <c r="L212" s="29"/>
      <c r="M212" s="29"/>
      <c r="N212" s="29"/>
      <c r="P212" s="73"/>
      <c r="Q212" s="86" t="s">
        <v>120</v>
      </c>
      <c r="R212" s="28"/>
      <c r="S212" s="37">
        <f>IF(Suggested="Yes",AA212,AG212)</f>
        <v>61.8</v>
      </c>
      <c r="T212" s="35" t="s">
        <v>150</v>
      </c>
      <c r="U212" s="35" t="str">
        <f>+Instructions!$B$3</f>
        <v>I</v>
      </c>
      <c r="V212" s="50"/>
      <c r="W212" s="54">
        <f>+Instructions!$C$22</f>
        <v>0</v>
      </c>
      <c r="X212" s="16">
        <f>ROUND($AA212*(1-W212)+0.004999,2)</f>
        <v>61.8</v>
      </c>
      <c r="Y212" s="50"/>
      <c r="Z212" s="5" t="s">
        <v>1708</v>
      </c>
      <c r="AA212" s="37">
        <v>61.8</v>
      </c>
      <c r="AB212" s="58">
        <f>+W212</f>
        <v>0</v>
      </c>
      <c r="AC212" s="16">
        <f>+X212</f>
        <v>61.8</v>
      </c>
      <c r="AD212" s="11">
        <f>(AG212-AC212)/AG212</f>
        <v>0</v>
      </c>
      <c r="AE212" s="119"/>
      <c r="AF212" s="126">
        <v>1</v>
      </c>
      <c r="AG212" s="36">
        <f>SUM(AJ212:AL212)+AE212</f>
        <v>61.8</v>
      </c>
      <c r="AH212" s="50"/>
      <c r="AJ212" s="16">
        <f>ROUND(AC212/(1-VLOOKUP(AF212,Group,2,FALSE)),2)</f>
        <v>61.8</v>
      </c>
      <c r="AK212" s="16">
        <f>IF(VLOOKUP(AF212,Group,5,FALSE)="YES",VLOOKUP(ROUND(ROUND(AJ212,1)-AJ212,2),Round,2,FALSE)+VLOOKUP(AF212,Group,6,FALSE),0)</f>
        <v>0</v>
      </c>
      <c r="AL212" s="16">
        <f>IF(VLOOKUP(AF212,Group,7,FALSE)="",0,ROUND(AJ212-0.04999,1)-AJ212+AM212)</f>
        <v>0</v>
      </c>
      <c r="AM212" s="16" t="str">
        <f>IF(VLOOKUP(AF212,Group,7,FALSE)="","",VLOOKUP(AF212,Group,7,FALSE))</f>
        <v/>
      </c>
      <c r="AO212" s="30" t="s">
        <v>161</v>
      </c>
    </row>
    <row r="213" spans="2:41" s="2" customFormat="1" ht="9.9499999999999993" customHeight="1" x14ac:dyDescent="0.2">
      <c r="B213" s="111" t="s">
        <v>227</v>
      </c>
      <c r="D213" s="38"/>
      <c r="E213" s="73" t="s">
        <v>606</v>
      </c>
      <c r="F213" s="73"/>
      <c r="G213" s="29" t="s">
        <v>308</v>
      </c>
      <c r="H213" s="29"/>
      <c r="I213" s="139" t="s">
        <v>303</v>
      </c>
      <c r="J213" s="29"/>
      <c r="K213" s="29"/>
      <c r="L213" s="29"/>
      <c r="M213" s="29"/>
      <c r="N213" s="29"/>
      <c r="P213" s="73"/>
      <c r="Q213" s="86" t="s">
        <v>120</v>
      </c>
      <c r="R213" s="28"/>
      <c r="S213" s="37">
        <f>IF(Suggested="Yes",AA213,AG213)</f>
        <v>65.2</v>
      </c>
      <c r="T213" s="35" t="s">
        <v>150</v>
      </c>
      <c r="U213" s="35" t="str">
        <f>+Instructions!$B$3</f>
        <v>I</v>
      </c>
      <c r="V213" s="50"/>
      <c r="W213" s="54">
        <f>+Instructions!$C$22</f>
        <v>0</v>
      </c>
      <c r="X213" s="16">
        <f>ROUND($AA213*(1-W213)+0.004999,2)</f>
        <v>65.2</v>
      </c>
      <c r="Y213" s="50"/>
      <c r="Z213" s="5" t="s">
        <v>1708</v>
      </c>
      <c r="AA213" s="37">
        <v>65.2</v>
      </c>
      <c r="AB213" s="58">
        <f>+W213</f>
        <v>0</v>
      </c>
      <c r="AC213" s="16">
        <f>+X213</f>
        <v>65.2</v>
      </c>
      <c r="AD213" s="11">
        <f>(AG213-AC213)/AG213</f>
        <v>0</v>
      </c>
      <c r="AE213" s="119"/>
      <c r="AF213" s="126">
        <v>1</v>
      </c>
      <c r="AG213" s="36">
        <f>SUM(AJ213:AL213)+AE213</f>
        <v>65.2</v>
      </c>
      <c r="AH213" s="50"/>
      <c r="AJ213" s="16">
        <f>ROUND(AC213/(1-VLOOKUP(AF213,Group,2,FALSE)),2)</f>
        <v>65.2</v>
      </c>
      <c r="AK213" s="16">
        <f>IF(VLOOKUP(AF213,Group,5,FALSE)="YES",VLOOKUP(ROUND(ROUND(AJ213,1)-AJ213,2),Round,2,FALSE)+VLOOKUP(AF213,Group,6,FALSE),0)</f>
        <v>0</v>
      </c>
      <c r="AL213" s="16">
        <f>IF(VLOOKUP(AF213,Group,7,FALSE)="",0,ROUND(AJ213-0.04999,1)-AJ213+AM213)</f>
        <v>0</v>
      </c>
      <c r="AM213" s="16" t="str">
        <f>IF(VLOOKUP(AF213,Group,7,FALSE)="","",VLOOKUP(AF213,Group,7,FALSE))</f>
        <v/>
      </c>
      <c r="AO213" s="30" t="s">
        <v>161</v>
      </c>
    </row>
    <row r="214" spans="2:41" s="2" customFormat="1" ht="1.5" customHeight="1" x14ac:dyDescent="0.2">
      <c r="P214" s="73"/>
      <c r="Q214" s="86"/>
      <c r="R214" s="5"/>
      <c r="S214" s="37"/>
      <c r="T214" s="5"/>
      <c r="U214" s="35"/>
      <c r="V214" s="50"/>
      <c r="Y214" s="50"/>
      <c r="AH214" s="50"/>
      <c r="AO214" s="30" t="s">
        <v>161</v>
      </c>
    </row>
    <row r="215" spans="2:41" s="2" customFormat="1" ht="9.75" customHeight="1" x14ac:dyDescent="0.2">
      <c r="D215" s="38" t="s">
        <v>155</v>
      </c>
      <c r="E215" s="140" t="s">
        <v>608</v>
      </c>
      <c r="P215" s="73"/>
      <c r="Q215" s="86"/>
      <c r="R215" s="5"/>
      <c r="S215" s="37"/>
      <c r="T215" s="5"/>
      <c r="U215" s="35"/>
      <c r="V215" s="50"/>
      <c r="Y215" s="50"/>
      <c r="AH215" s="50"/>
      <c r="AO215" s="30" t="s">
        <v>161</v>
      </c>
    </row>
    <row r="216" spans="2:41" s="2" customFormat="1" ht="9.75" customHeight="1" x14ac:dyDescent="0.2">
      <c r="E216" s="140" t="s">
        <v>655</v>
      </c>
      <c r="P216" s="73"/>
      <c r="Q216" s="86"/>
      <c r="R216" s="5"/>
      <c r="S216" s="37"/>
      <c r="T216" s="5"/>
      <c r="U216" s="35"/>
      <c r="V216" s="50"/>
      <c r="Y216" s="50"/>
      <c r="AH216" s="50"/>
      <c r="AO216" s="30" t="s">
        <v>161</v>
      </c>
    </row>
    <row r="217" spans="2:41" s="2" customFormat="1" ht="9.75" customHeight="1" x14ac:dyDescent="0.2">
      <c r="E217" s="140" t="s">
        <v>609</v>
      </c>
      <c r="P217" s="73"/>
      <c r="Q217" s="86"/>
      <c r="R217" s="5"/>
      <c r="S217" s="37"/>
      <c r="T217" s="5"/>
      <c r="U217" s="35"/>
      <c r="V217" s="50"/>
      <c r="Y217" s="50"/>
      <c r="AH217" s="50"/>
      <c r="AO217" s="30" t="s">
        <v>161</v>
      </c>
    </row>
    <row r="218" spans="2:41" s="2" customFormat="1" ht="2.1" customHeight="1" x14ac:dyDescent="0.2">
      <c r="P218" s="73"/>
      <c r="Q218" s="86"/>
      <c r="R218" s="5"/>
      <c r="S218" s="37"/>
      <c r="T218" s="5"/>
      <c r="U218" s="35"/>
      <c r="V218" s="50"/>
      <c r="Y218" s="50"/>
      <c r="AH218" s="50"/>
      <c r="AO218" s="30" t="s">
        <v>161</v>
      </c>
    </row>
    <row r="219" spans="2:41" s="2" customFormat="1" ht="9.9499999999999993" customHeight="1" x14ac:dyDescent="0.2">
      <c r="G219" s="270" t="s">
        <v>607</v>
      </c>
      <c r="H219" s="273"/>
      <c r="I219" s="273"/>
      <c r="J219" s="273"/>
      <c r="K219" s="273"/>
      <c r="L219" s="273"/>
      <c r="M219" s="273"/>
      <c r="N219" s="273"/>
      <c r="O219" s="274"/>
      <c r="P219" s="73"/>
      <c r="Q219" s="86"/>
      <c r="R219" s="5"/>
      <c r="S219" s="37"/>
      <c r="T219" s="5"/>
      <c r="U219" s="35"/>
      <c r="V219" s="50"/>
      <c r="Y219" s="50"/>
      <c r="AH219" s="50"/>
      <c r="AO219" s="30" t="s">
        <v>161</v>
      </c>
    </row>
    <row r="220" spans="2:41" s="2" customFormat="1" ht="9.9499999999999993" customHeight="1" x14ac:dyDescent="0.2">
      <c r="G220" s="311" t="s">
        <v>236</v>
      </c>
      <c r="H220" s="312"/>
      <c r="I220" s="312"/>
      <c r="J220" s="312"/>
      <c r="K220" s="313"/>
      <c r="L220" s="300" t="s">
        <v>237</v>
      </c>
      <c r="M220" s="301"/>
      <c r="N220" s="301"/>
      <c r="O220" s="302"/>
      <c r="S220" s="37"/>
      <c r="T220" s="5"/>
      <c r="U220" s="35"/>
      <c r="V220" s="50"/>
      <c r="Y220" s="50"/>
      <c r="AH220" s="50"/>
      <c r="AO220" s="30" t="s">
        <v>161</v>
      </c>
    </row>
    <row r="221" spans="2:41" s="2" customFormat="1" ht="9.9499999999999993" customHeight="1" x14ac:dyDescent="0.2">
      <c r="D221" s="10"/>
      <c r="G221" s="270" t="s">
        <v>343</v>
      </c>
      <c r="H221" s="271"/>
      <c r="I221" s="271"/>
      <c r="J221" s="271"/>
      <c r="K221" s="272"/>
      <c r="L221" s="273" t="s">
        <v>339</v>
      </c>
      <c r="M221" s="273"/>
      <c r="N221" s="273"/>
      <c r="O221" s="274"/>
      <c r="S221" s="37"/>
      <c r="T221" s="5"/>
      <c r="U221" s="35"/>
      <c r="V221" s="50"/>
      <c r="Y221" s="50"/>
      <c r="AH221" s="50"/>
      <c r="AO221" s="30" t="s">
        <v>161</v>
      </c>
    </row>
    <row r="222" spans="2:41" s="2" customFormat="1" ht="9.9499999999999993" customHeight="1" x14ac:dyDescent="0.2">
      <c r="D222" s="10"/>
      <c r="G222" s="270" t="s">
        <v>337</v>
      </c>
      <c r="H222" s="271"/>
      <c r="I222" s="271"/>
      <c r="J222" s="271"/>
      <c r="K222" s="272"/>
      <c r="L222" s="270" t="s">
        <v>340</v>
      </c>
      <c r="M222" s="273"/>
      <c r="N222" s="273"/>
      <c r="O222" s="274"/>
      <c r="S222" s="37"/>
      <c r="T222" s="5"/>
      <c r="U222" s="35"/>
      <c r="V222" s="50"/>
      <c r="Y222" s="50"/>
      <c r="AH222" s="50"/>
      <c r="AO222" s="30"/>
    </row>
    <row r="223" spans="2:41" s="2" customFormat="1" ht="9.9499999999999993" customHeight="1" x14ac:dyDescent="0.2">
      <c r="D223" s="38" t="s">
        <v>230</v>
      </c>
      <c r="E223" s="73"/>
      <c r="F223" s="73"/>
      <c r="G223" s="270" t="s">
        <v>342</v>
      </c>
      <c r="H223" s="271"/>
      <c r="I223" s="271"/>
      <c r="J223" s="271"/>
      <c r="K223" s="272"/>
      <c r="L223" s="270" t="s">
        <v>345</v>
      </c>
      <c r="M223" s="273"/>
      <c r="N223" s="273"/>
      <c r="O223" s="274"/>
      <c r="S223" s="37"/>
      <c r="T223" s="35"/>
      <c r="U223" s="35"/>
      <c r="V223" s="50"/>
      <c r="Y223" s="50"/>
      <c r="AH223" s="50"/>
      <c r="AO223" s="30" t="s">
        <v>161</v>
      </c>
    </row>
    <row r="224" spans="2:41" s="2" customFormat="1" ht="3.95" customHeight="1" x14ac:dyDescent="0.2">
      <c r="P224" s="73"/>
      <c r="Q224" s="86"/>
      <c r="R224" s="5"/>
      <c r="S224" s="37"/>
      <c r="T224" s="5"/>
      <c r="U224" s="4"/>
      <c r="V224" s="50"/>
      <c r="Y224" s="50"/>
      <c r="AH224" s="50"/>
      <c r="AO224" s="30" t="s">
        <v>161</v>
      </c>
    </row>
    <row r="225" spans="2:41" s="2" customFormat="1" ht="9.9499999999999993" customHeight="1" x14ac:dyDescent="0.2">
      <c r="D225" s="10" t="s">
        <v>1194</v>
      </c>
      <c r="P225" s="73"/>
      <c r="Q225" s="86"/>
      <c r="R225" s="204" t="s">
        <v>660</v>
      </c>
      <c r="S225" s="205" t="s">
        <v>671</v>
      </c>
      <c r="T225" s="206"/>
      <c r="U225" s="35"/>
      <c r="V225" s="50"/>
      <c r="Y225" s="50"/>
      <c r="AH225" s="50"/>
      <c r="AO225" s="30" t="s">
        <v>161</v>
      </c>
    </row>
    <row r="226" spans="2:41" s="2" customFormat="1" ht="2.85" customHeight="1" x14ac:dyDescent="0.2">
      <c r="D226" s="10"/>
      <c r="P226" s="73"/>
      <c r="Q226" s="86"/>
      <c r="R226" s="5"/>
      <c r="S226" s="37"/>
      <c r="T226" s="5"/>
      <c r="U226" s="35"/>
      <c r="V226" s="50"/>
      <c r="Y226" s="50"/>
      <c r="AH226" s="50"/>
      <c r="AO226" s="30"/>
    </row>
    <row r="227" spans="2:41" s="2" customFormat="1" ht="9.9499999999999993" customHeight="1" x14ac:dyDescent="0.2">
      <c r="B227" s="111" t="s">
        <v>227</v>
      </c>
      <c r="D227" s="38"/>
      <c r="E227" s="73" t="s">
        <v>1191</v>
      </c>
      <c r="F227" s="73"/>
      <c r="G227" s="29" t="s">
        <v>308</v>
      </c>
      <c r="H227" s="29"/>
      <c r="I227" s="139" t="s">
        <v>303</v>
      </c>
      <c r="J227" s="29"/>
      <c r="K227" s="29"/>
      <c r="L227" s="29"/>
      <c r="M227" s="29"/>
      <c r="N227" s="29"/>
      <c r="P227" s="73"/>
      <c r="Q227" s="86"/>
      <c r="R227" s="28"/>
      <c r="S227" s="37">
        <f>IF(Suggested="Yes",AA227,AG227)</f>
        <v>115.55</v>
      </c>
      <c r="T227" s="35" t="s">
        <v>150</v>
      </c>
      <c r="U227" s="35" t="str">
        <f>+Instructions!$B$3</f>
        <v>I</v>
      </c>
      <c r="V227" s="50"/>
      <c r="W227" s="54">
        <f>+Instructions!$C$22</f>
        <v>0</v>
      </c>
      <c r="X227" s="16">
        <f>ROUND($AA227*(1-W227)+0.004999,2)</f>
        <v>115.55</v>
      </c>
      <c r="Y227" s="50"/>
      <c r="Z227" s="5" t="s">
        <v>1708</v>
      </c>
      <c r="AA227" s="37">
        <v>115.55</v>
      </c>
      <c r="AB227" s="58">
        <f>+W227</f>
        <v>0</v>
      </c>
      <c r="AC227" s="16">
        <f>+X227</f>
        <v>115.55</v>
      </c>
      <c r="AD227" s="11">
        <f>(AG227-AC227)/AG227</f>
        <v>0</v>
      </c>
      <c r="AE227" s="119"/>
      <c r="AF227" s="126">
        <v>1</v>
      </c>
      <c r="AG227" s="36">
        <f>SUM(AJ227:AL227)+AE227</f>
        <v>115.55</v>
      </c>
      <c r="AH227" s="50"/>
      <c r="AJ227" s="16">
        <f>ROUND(AC227/(1-VLOOKUP(AF227,Group,2,FALSE)),2)</f>
        <v>115.55</v>
      </c>
      <c r="AK227" s="16">
        <f>IF(VLOOKUP(AF227,Group,5,FALSE)="YES",VLOOKUP(ROUND(ROUND(AJ227,1)-AJ227,2),Round,2,FALSE)+VLOOKUP(AF227,Group,6,FALSE),0)</f>
        <v>0</v>
      </c>
      <c r="AL227" s="16">
        <f>IF(VLOOKUP(AF227,Group,7,FALSE)="",0,ROUND(AJ227-0.04999,1)-AJ227+AM227)</f>
        <v>0</v>
      </c>
      <c r="AM227" s="16" t="str">
        <f>IF(VLOOKUP(AF227,Group,7,FALSE)="","",VLOOKUP(AF227,Group,7,FALSE))</f>
        <v/>
      </c>
      <c r="AO227" s="30" t="s">
        <v>161</v>
      </c>
    </row>
    <row r="228" spans="2:41" s="2" customFormat="1" ht="1.5" customHeight="1" x14ac:dyDescent="0.2">
      <c r="P228" s="73"/>
      <c r="Q228" s="86"/>
      <c r="R228" s="5"/>
      <c r="S228" s="37"/>
      <c r="T228" s="5"/>
      <c r="U228" s="35"/>
      <c r="V228" s="50"/>
      <c r="Y228" s="50"/>
      <c r="AH228" s="50"/>
      <c r="AO228" s="30" t="s">
        <v>161</v>
      </c>
    </row>
    <row r="229" spans="2:41" s="2" customFormat="1" ht="9.75" customHeight="1" x14ac:dyDescent="0.2">
      <c r="D229" s="38" t="s">
        <v>155</v>
      </c>
      <c r="E229" s="140" t="s">
        <v>1193</v>
      </c>
      <c r="P229" s="73"/>
      <c r="Q229" s="86"/>
      <c r="R229" s="5"/>
      <c r="S229" s="37"/>
      <c r="T229" s="5"/>
      <c r="U229" s="35"/>
      <c r="V229" s="50"/>
      <c r="Y229" s="50"/>
      <c r="AH229" s="50"/>
      <c r="AO229" s="30" t="s">
        <v>161</v>
      </c>
    </row>
    <row r="230" spans="2:41" s="2" customFormat="1" ht="9.75" customHeight="1" x14ac:dyDescent="0.2">
      <c r="E230" s="140" t="s">
        <v>1196</v>
      </c>
      <c r="P230" s="73"/>
      <c r="Q230" s="86"/>
      <c r="R230" s="5"/>
      <c r="S230" s="37"/>
      <c r="T230" s="5"/>
      <c r="U230" s="35"/>
      <c r="V230" s="50"/>
      <c r="Y230" s="50"/>
      <c r="AH230" s="50"/>
      <c r="AO230" s="30" t="s">
        <v>161</v>
      </c>
    </row>
    <row r="231" spans="2:41" s="2" customFormat="1" ht="9.75" customHeight="1" x14ac:dyDescent="0.2">
      <c r="E231" s="140" t="s">
        <v>1197</v>
      </c>
      <c r="P231" s="73"/>
      <c r="Q231" s="86"/>
      <c r="R231" s="5"/>
      <c r="S231" s="37"/>
      <c r="T231" s="5"/>
      <c r="U231" s="35"/>
      <c r="V231" s="50"/>
      <c r="Y231" s="50"/>
      <c r="AH231" s="50"/>
      <c r="AO231" s="30" t="s">
        <v>161</v>
      </c>
    </row>
    <row r="232" spans="2:41" s="2" customFormat="1" ht="2.1" customHeight="1" x14ac:dyDescent="0.2">
      <c r="P232" s="73"/>
      <c r="Q232" s="86"/>
      <c r="R232" s="5"/>
      <c r="S232" s="37"/>
      <c r="T232" s="5"/>
      <c r="U232" s="35"/>
      <c r="V232" s="50"/>
      <c r="Y232" s="50"/>
      <c r="AH232" s="50"/>
      <c r="AO232" s="30" t="s">
        <v>161</v>
      </c>
    </row>
    <row r="233" spans="2:41" s="2" customFormat="1" ht="9.9499999999999993" customHeight="1" x14ac:dyDescent="0.2">
      <c r="G233" s="270" t="s">
        <v>1198</v>
      </c>
      <c r="H233" s="273"/>
      <c r="I233" s="273"/>
      <c r="J233" s="273"/>
      <c r="K233" s="273"/>
      <c r="L233" s="273"/>
      <c r="M233" s="273"/>
      <c r="N233" s="273"/>
      <c r="O233" s="274"/>
      <c r="P233" s="73"/>
      <c r="Q233" s="86"/>
      <c r="R233" s="5"/>
      <c r="S233" s="37"/>
      <c r="T233" s="5"/>
      <c r="U233" s="35"/>
      <c r="V233" s="50"/>
      <c r="Y233" s="50"/>
      <c r="AH233" s="50"/>
      <c r="AO233" s="30" t="s">
        <v>161</v>
      </c>
    </row>
    <row r="234" spans="2:41" s="2" customFormat="1" ht="9.9499999999999993" customHeight="1" x14ac:dyDescent="0.2">
      <c r="G234" s="311" t="s">
        <v>236</v>
      </c>
      <c r="H234" s="312"/>
      <c r="I234" s="312"/>
      <c r="J234" s="312"/>
      <c r="K234" s="313"/>
      <c r="L234" s="300" t="s">
        <v>237</v>
      </c>
      <c r="M234" s="301"/>
      <c r="N234" s="301"/>
      <c r="O234" s="302"/>
      <c r="S234" s="37"/>
      <c r="T234" s="5"/>
      <c r="U234" s="35"/>
      <c r="V234" s="50"/>
      <c r="Y234" s="50"/>
      <c r="AH234" s="50"/>
      <c r="AO234" s="30" t="s">
        <v>161</v>
      </c>
    </row>
    <row r="235" spans="2:41" s="2" customFormat="1" ht="9.9499999999999993" customHeight="1" x14ac:dyDescent="0.2">
      <c r="D235" s="10"/>
      <c r="G235" s="270" t="s">
        <v>343</v>
      </c>
      <c r="H235" s="271"/>
      <c r="I235" s="271"/>
      <c r="J235" s="271"/>
      <c r="K235" s="272"/>
      <c r="L235" s="273" t="s">
        <v>339</v>
      </c>
      <c r="M235" s="273"/>
      <c r="N235" s="273"/>
      <c r="O235" s="274"/>
      <c r="S235" s="37"/>
      <c r="T235" s="5"/>
      <c r="U235" s="35"/>
      <c r="V235" s="50"/>
      <c r="Y235" s="50"/>
      <c r="AH235" s="50"/>
      <c r="AO235" s="30" t="s">
        <v>161</v>
      </c>
    </row>
    <row r="236" spans="2:41" s="2" customFormat="1" ht="9.9499999999999993" customHeight="1" x14ac:dyDescent="0.2">
      <c r="D236" s="10"/>
      <c r="G236" s="270" t="s">
        <v>337</v>
      </c>
      <c r="H236" s="271"/>
      <c r="I236" s="271"/>
      <c r="J236" s="271"/>
      <c r="K236" s="272"/>
      <c r="L236" s="270" t="s">
        <v>340</v>
      </c>
      <c r="M236" s="273"/>
      <c r="N236" s="273"/>
      <c r="O236" s="274"/>
      <c r="S236" s="37"/>
      <c r="T236" s="5"/>
      <c r="U236" s="35"/>
      <c r="V236" s="50"/>
      <c r="Y236" s="50"/>
      <c r="AH236" s="50"/>
      <c r="AO236" s="30"/>
    </row>
    <row r="237" spans="2:41" s="2" customFormat="1" ht="9.9499999999999993" customHeight="1" x14ac:dyDescent="0.2">
      <c r="D237" s="38" t="s">
        <v>230</v>
      </c>
      <c r="E237" s="73"/>
      <c r="F237" s="73"/>
      <c r="G237" s="270" t="s">
        <v>342</v>
      </c>
      <c r="H237" s="271"/>
      <c r="I237" s="271"/>
      <c r="J237" s="271"/>
      <c r="K237" s="272"/>
      <c r="L237" s="270" t="s">
        <v>345</v>
      </c>
      <c r="M237" s="273"/>
      <c r="N237" s="273"/>
      <c r="O237" s="274"/>
      <c r="S237" s="37"/>
      <c r="T237" s="35"/>
      <c r="U237" s="35"/>
      <c r="V237" s="50"/>
      <c r="Y237" s="50"/>
      <c r="AH237" s="50"/>
      <c r="AO237" s="30" t="s">
        <v>161</v>
      </c>
    </row>
    <row r="238" spans="2:41" s="2" customFormat="1" ht="3.95" customHeight="1" x14ac:dyDescent="0.2">
      <c r="C238" s="141"/>
      <c r="E238" s="73"/>
      <c r="F238" s="73"/>
      <c r="G238" s="29"/>
      <c r="H238" s="29"/>
      <c r="I238" s="29"/>
      <c r="J238" s="29"/>
      <c r="K238" s="29"/>
      <c r="L238" s="29"/>
      <c r="M238" s="29"/>
      <c r="N238" s="29"/>
      <c r="P238" s="73"/>
      <c r="Q238" s="86"/>
      <c r="R238" s="28"/>
      <c r="S238" s="37"/>
      <c r="T238" s="35"/>
      <c r="U238" s="35"/>
      <c r="V238" s="50"/>
      <c r="Y238" s="50"/>
      <c r="AH238" s="50"/>
      <c r="AO238" s="30"/>
    </row>
    <row r="239" spans="2:41" s="2" customFormat="1" ht="9.9499999999999993" customHeight="1" x14ac:dyDescent="0.2">
      <c r="D239" s="10" t="s">
        <v>1479</v>
      </c>
      <c r="P239" s="73"/>
      <c r="Q239" s="86"/>
      <c r="R239" s="204" t="s">
        <v>660</v>
      </c>
      <c r="S239" s="205" t="s">
        <v>795</v>
      </c>
      <c r="T239" s="206"/>
      <c r="U239" s="35"/>
      <c r="V239" s="50"/>
      <c r="Y239" s="50"/>
      <c r="AH239" s="50"/>
      <c r="AO239" s="30" t="s">
        <v>161</v>
      </c>
    </row>
    <row r="240" spans="2:41" s="2" customFormat="1" ht="2.85" customHeight="1" x14ac:dyDescent="0.2">
      <c r="D240" s="10"/>
      <c r="P240" s="73"/>
      <c r="Q240" s="86"/>
      <c r="R240" s="5"/>
      <c r="S240" s="37"/>
      <c r="T240" s="5"/>
      <c r="U240" s="35"/>
      <c r="V240" s="50"/>
      <c r="Y240" s="50"/>
      <c r="AH240" s="50"/>
      <c r="AO240" s="30"/>
    </row>
    <row r="241" spans="2:41" s="2" customFormat="1" ht="9.9499999999999993" customHeight="1" x14ac:dyDescent="0.2">
      <c r="B241" s="111" t="s">
        <v>227</v>
      </c>
      <c r="D241" s="38"/>
      <c r="E241" s="73" t="s">
        <v>302</v>
      </c>
      <c r="F241" s="73"/>
      <c r="G241" s="29" t="s">
        <v>231</v>
      </c>
      <c r="H241" s="29"/>
      <c r="I241" s="139"/>
      <c r="J241" s="29" t="s">
        <v>1478</v>
      </c>
      <c r="K241" s="29"/>
      <c r="L241" s="29"/>
      <c r="M241" s="29"/>
      <c r="N241" s="29"/>
      <c r="P241" s="73"/>
      <c r="Q241" s="86" t="s">
        <v>120</v>
      </c>
      <c r="R241" s="28"/>
      <c r="S241" s="37">
        <f>IF(Suggested="Yes",AA241,AG241)</f>
        <v>309.64999999999998</v>
      </c>
      <c r="T241" s="35" t="s">
        <v>150</v>
      </c>
      <c r="U241" s="35" t="str">
        <f>+Instructions!$B$3</f>
        <v>I</v>
      </c>
      <c r="V241" s="50"/>
      <c r="W241" s="54">
        <f>+Instructions!$C$22</f>
        <v>0</v>
      </c>
      <c r="X241" s="16">
        <f>ROUND($AA241*(1-W241)+0.004999,2)</f>
        <v>309.64999999999998</v>
      </c>
      <c r="Y241" s="50"/>
      <c r="Z241" s="5" t="s">
        <v>1708</v>
      </c>
      <c r="AA241" s="37">
        <v>309.64999999999998</v>
      </c>
      <c r="AB241" s="58">
        <f>+W241</f>
        <v>0</v>
      </c>
      <c r="AC241" s="16">
        <f>+X241</f>
        <v>309.64999999999998</v>
      </c>
      <c r="AD241" s="11">
        <f>(AG241-AC241)/AG241</f>
        <v>0</v>
      </c>
      <c r="AE241" s="119"/>
      <c r="AF241" s="126">
        <v>1</v>
      </c>
      <c r="AG241" s="36">
        <f>SUM(AJ241:AL241)+AE241</f>
        <v>309.64999999999998</v>
      </c>
      <c r="AH241" s="50"/>
      <c r="AJ241" s="16">
        <f>ROUND(AC241/(1-VLOOKUP(AF241,Group,2,FALSE)),2)</f>
        <v>309.64999999999998</v>
      </c>
      <c r="AK241" s="16">
        <f>IF(VLOOKUP(AF241,Group,5,FALSE)="YES",VLOOKUP(ROUND(ROUND(AJ241,1)-AJ241,2),Round,2,FALSE)+VLOOKUP(AF241,Group,6,FALSE),0)</f>
        <v>0</v>
      </c>
      <c r="AL241" s="16">
        <f>IF(VLOOKUP(AF241,Group,7,FALSE)="",0,ROUND(AJ241-0.04999,1)-AJ241+AM241)</f>
        <v>0</v>
      </c>
      <c r="AM241" s="16" t="str">
        <f>IF(VLOOKUP(AF241,Group,7,FALSE)="","",VLOOKUP(AF241,Group,7,FALSE))</f>
        <v/>
      </c>
      <c r="AO241" s="30" t="s">
        <v>161</v>
      </c>
    </row>
    <row r="242" spans="2:41" s="2" customFormat="1" ht="1.5" customHeight="1" x14ac:dyDescent="0.2">
      <c r="P242" s="73"/>
      <c r="Q242" s="86"/>
      <c r="R242" s="5"/>
      <c r="S242" s="37"/>
      <c r="T242" s="5"/>
      <c r="U242" s="35"/>
      <c r="V242" s="50"/>
      <c r="Y242" s="50"/>
      <c r="AH242" s="50"/>
      <c r="AO242" s="30" t="s">
        <v>161</v>
      </c>
    </row>
    <row r="243" spans="2:41" s="2" customFormat="1" ht="9.75" customHeight="1" x14ac:dyDescent="0.2">
      <c r="D243" s="38" t="s">
        <v>155</v>
      </c>
      <c r="E243" s="140" t="s">
        <v>1456</v>
      </c>
      <c r="P243" s="73"/>
      <c r="Q243" s="86"/>
      <c r="R243" s="5"/>
      <c r="S243" s="37"/>
      <c r="T243" s="5"/>
      <c r="U243" s="35"/>
      <c r="V243" s="50"/>
      <c r="Y243" s="50"/>
      <c r="AH243" s="50"/>
      <c r="AO243" s="30" t="s">
        <v>161</v>
      </c>
    </row>
    <row r="244" spans="2:41" s="2" customFormat="1" ht="9.75" customHeight="1" x14ac:dyDescent="0.2">
      <c r="E244" s="140" t="s">
        <v>1457</v>
      </c>
      <c r="P244" s="73"/>
      <c r="Q244" s="86"/>
      <c r="R244" s="5"/>
      <c r="S244" s="37"/>
      <c r="T244" s="5"/>
      <c r="U244" s="35"/>
      <c r="V244" s="50"/>
      <c r="Y244" s="50"/>
      <c r="AH244" s="50"/>
      <c r="AO244" s="30" t="s">
        <v>161</v>
      </c>
    </row>
    <row r="245" spans="2:41" s="2" customFormat="1" ht="9.75" customHeight="1" x14ac:dyDescent="0.2">
      <c r="E245" s="140" t="s">
        <v>1458</v>
      </c>
      <c r="P245" s="73"/>
      <c r="Q245" s="86"/>
      <c r="R245" s="5"/>
      <c r="S245" s="37"/>
      <c r="T245" s="5"/>
      <c r="U245" s="35"/>
      <c r="V245" s="50"/>
      <c r="Y245" s="50"/>
      <c r="AH245" s="50"/>
      <c r="AO245" s="30" t="s">
        <v>161</v>
      </c>
    </row>
    <row r="246" spans="2:41" s="2" customFormat="1" ht="9.75" customHeight="1" x14ac:dyDescent="0.2">
      <c r="E246" s="140" t="s">
        <v>1459</v>
      </c>
      <c r="P246" s="73"/>
      <c r="Q246" s="86"/>
      <c r="R246" s="5"/>
      <c r="S246" s="37"/>
      <c r="T246" s="5"/>
      <c r="U246" s="35"/>
      <c r="V246" s="50"/>
      <c r="Y246" s="50"/>
      <c r="AH246" s="50"/>
      <c r="AO246" s="30" t="s">
        <v>161</v>
      </c>
    </row>
    <row r="247" spans="2:41" s="2" customFormat="1" ht="2.1" customHeight="1" x14ac:dyDescent="0.2">
      <c r="P247" s="73"/>
      <c r="Q247" s="86"/>
      <c r="R247" s="5"/>
      <c r="S247" s="37"/>
      <c r="T247" s="5"/>
      <c r="U247" s="35"/>
      <c r="V247" s="50"/>
      <c r="Y247" s="50"/>
      <c r="AH247" s="50"/>
      <c r="AO247" s="30" t="s">
        <v>161</v>
      </c>
    </row>
    <row r="248" spans="2:41" s="2" customFormat="1" ht="9.9499999999999993" customHeight="1" x14ac:dyDescent="0.2">
      <c r="G248" s="270" t="s">
        <v>1460</v>
      </c>
      <c r="H248" s="273"/>
      <c r="I248" s="273"/>
      <c r="J248" s="273"/>
      <c r="K248" s="273"/>
      <c r="L248" s="273"/>
      <c r="M248" s="273"/>
      <c r="N248" s="273"/>
      <c r="O248" s="274"/>
      <c r="P248" s="73"/>
      <c r="Q248" s="86"/>
      <c r="R248" s="5"/>
      <c r="S248" s="37"/>
      <c r="T248" s="5"/>
      <c r="U248" s="35"/>
      <c r="V248" s="50"/>
      <c r="Y248" s="50"/>
      <c r="AH248" s="50"/>
      <c r="AO248" s="30" t="s">
        <v>161</v>
      </c>
    </row>
    <row r="249" spans="2:41" s="2" customFormat="1" ht="9.9499999999999993" customHeight="1" x14ac:dyDescent="0.2">
      <c r="G249" s="311" t="s">
        <v>236</v>
      </c>
      <c r="H249" s="312"/>
      <c r="I249" s="312"/>
      <c r="J249" s="312"/>
      <c r="K249" s="313"/>
      <c r="L249" s="300" t="s">
        <v>237</v>
      </c>
      <c r="M249" s="301"/>
      <c r="N249" s="301"/>
      <c r="O249" s="302"/>
      <c r="S249" s="37"/>
      <c r="T249" s="5"/>
      <c r="U249" s="35"/>
      <c r="V249" s="50"/>
      <c r="Y249" s="50"/>
      <c r="AH249" s="50"/>
      <c r="AO249" s="30" t="s">
        <v>161</v>
      </c>
    </row>
    <row r="250" spans="2:41" s="2" customFormat="1" ht="9.9499999999999993" customHeight="1" x14ac:dyDescent="0.2">
      <c r="D250" s="10"/>
      <c r="G250" s="270" t="s">
        <v>343</v>
      </c>
      <c r="H250" s="271"/>
      <c r="I250" s="271"/>
      <c r="J250" s="271"/>
      <c r="K250" s="272"/>
      <c r="L250" s="273" t="s">
        <v>1461</v>
      </c>
      <c r="M250" s="273"/>
      <c r="N250" s="273"/>
      <c r="O250" s="274"/>
      <c r="S250" s="37"/>
      <c r="T250" s="5"/>
      <c r="U250" s="35"/>
      <c r="V250" s="50"/>
      <c r="Y250" s="50"/>
      <c r="AH250" s="50"/>
      <c r="AO250" s="30" t="s">
        <v>161</v>
      </c>
    </row>
    <row r="251" spans="2:41" s="2" customFormat="1" ht="9.9499999999999993" customHeight="1" x14ac:dyDescent="0.2">
      <c r="D251" s="10"/>
      <c r="G251" s="270" t="s">
        <v>337</v>
      </c>
      <c r="H251" s="271"/>
      <c r="I251" s="271"/>
      <c r="J251" s="271"/>
      <c r="K251" s="272"/>
      <c r="L251" s="270" t="s">
        <v>1462</v>
      </c>
      <c r="M251" s="273"/>
      <c r="N251" s="273"/>
      <c r="O251" s="274"/>
      <c r="S251" s="37"/>
      <c r="T251" s="5"/>
      <c r="U251" s="35"/>
      <c r="V251" s="50"/>
      <c r="Y251" s="50"/>
      <c r="AH251" s="50"/>
      <c r="AO251" s="30"/>
    </row>
    <row r="252" spans="2:41" s="2" customFormat="1" ht="9.9499999999999993" customHeight="1" x14ac:dyDescent="0.2">
      <c r="D252" s="38" t="s">
        <v>230</v>
      </c>
      <c r="E252" s="73"/>
      <c r="F252" s="73"/>
      <c r="G252" s="270" t="s">
        <v>342</v>
      </c>
      <c r="H252" s="271"/>
      <c r="I252" s="271"/>
      <c r="J252" s="271"/>
      <c r="K252" s="272"/>
      <c r="L252" s="270" t="s">
        <v>1463</v>
      </c>
      <c r="M252" s="273"/>
      <c r="N252" s="273"/>
      <c r="O252" s="274"/>
      <c r="S252" s="37"/>
      <c r="T252" s="35"/>
      <c r="U252" s="35"/>
      <c r="V252" s="50"/>
      <c r="Y252" s="50"/>
      <c r="AH252" s="50"/>
      <c r="AO252" s="30" t="s">
        <v>161</v>
      </c>
    </row>
    <row r="253" spans="2:41" s="2" customFormat="1" ht="3.95" customHeight="1" x14ac:dyDescent="0.2">
      <c r="C253" s="141"/>
      <c r="E253" s="73"/>
      <c r="F253" s="73"/>
      <c r="G253" s="29"/>
      <c r="H253" s="29"/>
      <c r="I253" s="29"/>
      <c r="J253" s="29"/>
      <c r="K253" s="29"/>
      <c r="L253" s="29"/>
      <c r="M253" s="29"/>
      <c r="N253" s="29"/>
      <c r="P253" s="73"/>
      <c r="Q253" s="86"/>
      <c r="R253" s="28"/>
      <c r="S253" s="37"/>
      <c r="T253" s="35"/>
      <c r="U253" s="35"/>
      <c r="V253" s="50"/>
      <c r="Y253" s="50"/>
      <c r="AH253" s="50"/>
      <c r="AO253" s="30"/>
    </row>
    <row r="254" spans="2:41" s="2" customFormat="1" ht="9.9499999999999993" customHeight="1" x14ac:dyDescent="0.2">
      <c r="D254" s="10" t="s">
        <v>794</v>
      </c>
      <c r="P254" s="73"/>
      <c r="Q254" s="86"/>
      <c r="R254" s="204" t="s">
        <v>660</v>
      </c>
      <c r="S254" s="205" t="s">
        <v>795</v>
      </c>
      <c r="T254" s="206"/>
      <c r="U254" s="35"/>
      <c r="V254" s="50"/>
      <c r="Y254" s="50"/>
      <c r="AH254" s="50"/>
      <c r="AO254" s="30" t="s">
        <v>161</v>
      </c>
    </row>
    <row r="255" spans="2:41" s="2" customFormat="1" ht="2.85" customHeight="1" x14ac:dyDescent="0.2">
      <c r="D255" s="10"/>
      <c r="P255" s="73"/>
      <c r="Q255" s="86"/>
      <c r="R255" s="5"/>
      <c r="S255" s="37"/>
      <c r="T255" s="5"/>
      <c r="U255" s="35"/>
      <c r="V255" s="50"/>
      <c r="Y255" s="50"/>
      <c r="AH255" s="50"/>
      <c r="AO255" s="30"/>
    </row>
    <row r="256" spans="2:41" s="2" customFormat="1" ht="9.9499999999999993" customHeight="1" x14ac:dyDescent="0.2">
      <c r="B256" s="111" t="s">
        <v>227</v>
      </c>
      <c r="D256" s="38"/>
      <c r="E256" s="73" t="s">
        <v>310</v>
      </c>
      <c r="F256" s="73"/>
      <c r="G256" s="29" t="s">
        <v>308</v>
      </c>
      <c r="H256" s="29"/>
      <c r="I256" s="139" t="s">
        <v>233</v>
      </c>
      <c r="J256" s="29"/>
      <c r="K256" s="29"/>
      <c r="L256" s="29"/>
      <c r="M256" s="29"/>
      <c r="N256" s="29"/>
      <c r="P256" s="73"/>
      <c r="Q256" s="86" t="s">
        <v>120</v>
      </c>
      <c r="R256" s="28"/>
      <c r="S256" s="37">
        <f>IF(Suggested="Yes",AA256,AG256)</f>
        <v>94.95</v>
      </c>
      <c r="T256" s="35" t="s">
        <v>150</v>
      </c>
      <c r="U256" s="35" t="str">
        <f>+Instructions!$B$3</f>
        <v>I</v>
      </c>
      <c r="V256" s="50"/>
      <c r="W256" s="54">
        <f>+Instructions!$C$22</f>
        <v>0</v>
      </c>
      <c r="X256" s="16">
        <f>ROUND($AA256*(1-W256)+0.004999,2)</f>
        <v>94.95</v>
      </c>
      <c r="Y256" s="50"/>
      <c r="Z256" s="5" t="s">
        <v>1708</v>
      </c>
      <c r="AA256" s="37">
        <v>94.95</v>
      </c>
      <c r="AB256" s="58">
        <f>+W256</f>
        <v>0</v>
      </c>
      <c r="AC256" s="16">
        <f>+X256</f>
        <v>94.95</v>
      </c>
      <c r="AD256" s="11">
        <f>(AG256-AC256)/AG256</f>
        <v>0</v>
      </c>
      <c r="AE256" s="119"/>
      <c r="AF256" s="126">
        <v>1</v>
      </c>
      <c r="AG256" s="36">
        <f>SUM(AJ256:AL256)+AE256</f>
        <v>94.95</v>
      </c>
      <c r="AH256" s="50"/>
      <c r="AJ256" s="16">
        <f>ROUND(AC256/(1-VLOOKUP(AF256,Group,2,FALSE)),2)</f>
        <v>94.95</v>
      </c>
      <c r="AK256" s="16">
        <f>IF(VLOOKUP(AF256,Group,5,FALSE)="YES",VLOOKUP(ROUND(ROUND(AJ256,1)-AJ256,2),Round,2,FALSE)+VLOOKUP(AF256,Group,6,FALSE),0)</f>
        <v>0</v>
      </c>
      <c r="AL256" s="16">
        <f>IF(VLOOKUP(AF256,Group,7,FALSE)="",0,ROUND(AJ256-0.04999,1)-AJ256+AM256)</f>
        <v>0</v>
      </c>
      <c r="AM256" s="16" t="str">
        <f>IF(VLOOKUP(AF256,Group,7,FALSE)="","",VLOOKUP(AF256,Group,7,FALSE))</f>
        <v/>
      </c>
      <c r="AO256" s="30" t="s">
        <v>161</v>
      </c>
    </row>
    <row r="257" spans="1:41" s="2" customFormat="1" ht="9.9499999999999993" customHeight="1" x14ac:dyDescent="0.2">
      <c r="B257" s="111" t="s">
        <v>227</v>
      </c>
      <c r="D257" s="38"/>
      <c r="E257" s="73" t="s">
        <v>310</v>
      </c>
      <c r="F257" s="73"/>
      <c r="G257" s="29" t="s">
        <v>308</v>
      </c>
      <c r="H257" s="29"/>
      <c r="I257" s="139" t="s">
        <v>303</v>
      </c>
      <c r="J257" s="29"/>
      <c r="K257" s="29"/>
      <c r="L257" s="29"/>
      <c r="M257" s="29"/>
      <c r="N257" s="29"/>
      <c r="P257" s="73"/>
      <c r="Q257" s="86" t="s">
        <v>120</v>
      </c>
      <c r="R257" s="28"/>
      <c r="S257" s="37">
        <f>IF(Suggested="Yes",AA257,AG257)</f>
        <v>105.25</v>
      </c>
      <c r="T257" s="35" t="s">
        <v>150</v>
      </c>
      <c r="U257" s="35" t="str">
        <f>+Instructions!$B$3</f>
        <v>I</v>
      </c>
      <c r="V257" s="50"/>
      <c r="W257" s="54">
        <f>+Instructions!$C$22</f>
        <v>0</v>
      </c>
      <c r="X257" s="16">
        <f>ROUND($AA257*(1-W257)+0.004999,2)</f>
        <v>105.25</v>
      </c>
      <c r="Y257" s="50"/>
      <c r="Z257" s="5" t="s">
        <v>1708</v>
      </c>
      <c r="AA257" s="37">
        <v>105.25</v>
      </c>
      <c r="AB257" s="58">
        <f>+W257</f>
        <v>0</v>
      </c>
      <c r="AC257" s="16">
        <f>+X257</f>
        <v>105.25</v>
      </c>
      <c r="AD257" s="11">
        <f>(AG257-AC257)/AG257</f>
        <v>0</v>
      </c>
      <c r="AE257" s="119"/>
      <c r="AF257" s="126">
        <v>1</v>
      </c>
      <c r="AG257" s="36">
        <f>SUM(AJ257:AL257)+AE257</f>
        <v>105.25</v>
      </c>
      <c r="AH257" s="50"/>
      <c r="AJ257" s="16">
        <f>ROUND(AC257/(1-VLOOKUP(AF257,Group,2,FALSE)),2)</f>
        <v>105.25</v>
      </c>
      <c r="AK257" s="16">
        <f>IF(VLOOKUP(AF257,Group,5,FALSE)="YES",VLOOKUP(ROUND(ROUND(AJ257,1)-AJ257,2),Round,2,FALSE)+VLOOKUP(AF257,Group,6,FALSE),0)</f>
        <v>0</v>
      </c>
      <c r="AL257" s="16">
        <f>IF(VLOOKUP(AF257,Group,7,FALSE)="",0,ROUND(AJ257-0.04999,1)-AJ257+AM257)</f>
        <v>0</v>
      </c>
      <c r="AM257" s="16" t="str">
        <f>IF(VLOOKUP(AF257,Group,7,FALSE)="","",VLOOKUP(AF257,Group,7,FALSE))</f>
        <v/>
      </c>
      <c r="AO257" s="30" t="s">
        <v>161</v>
      </c>
    </row>
    <row r="258" spans="1:41" s="2" customFormat="1" ht="3.95" customHeight="1" x14ac:dyDescent="0.2">
      <c r="P258" s="73"/>
      <c r="Q258" s="86"/>
      <c r="R258" s="5"/>
      <c r="S258" s="37"/>
      <c r="T258" s="5"/>
      <c r="U258" s="4"/>
      <c r="V258" s="50"/>
      <c r="Y258" s="50"/>
      <c r="AH258" s="50"/>
      <c r="AO258" s="30" t="s">
        <v>161</v>
      </c>
    </row>
    <row r="259" spans="1:41" s="2" customFormat="1" ht="10.7" customHeight="1" x14ac:dyDescent="0.2">
      <c r="C259" s="146" t="s">
        <v>355</v>
      </c>
      <c r="P259" s="73"/>
      <c r="Q259" s="86"/>
      <c r="R259" s="5"/>
      <c r="S259" s="37"/>
      <c r="T259" s="5"/>
      <c r="U259" s="4"/>
      <c r="V259" s="50"/>
      <c r="Y259" s="50"/>
      <c r="AH259" s="50"/>
      <c r="AO259" s="30" t="s">
        <v>161</v>
      </c>
    </row>
    <row r="260" spans="1:41" s="2" customFormat="1" ht="9.9499999999999993" customHeight="1" x14ac:dyDescent="0.2">
      <c r="A260" s="2" t="s">
        <v>193</v>
      </c>
      <c r="D260" s="72" t="s">
        <v>1484</v>
      </c>
      <c r="P260" s="73"/>
      <c r="Q260" s="86"/>
      <c r="R260" s="204" t="s">
        <v>660</v>
      </c>
      <c r="S260" s="205" t="s">
        <v>795</v>
      </c>
      <c r="T260" s="206"/>
      <c r="U260" s="4"/>
      <c r="V260" s="50"/>
      <c r="Y260" s="50"/>
      <c r="AH260" s="50"/>
      <c r="AO260" s="30" t="s">
        <v>161</v>
      </c>
    </row>
    <row r="261" spans="1:41" s="2" customFormat="1" ht="2.85" customHeight="1" x14ac:dyDescent="0.2">
      <c r="P261" s="73"/>
      <c r="Q261" s="86"/>
      <c r="R261" s="5"/>
      <c r="S261" s="37"/>
      <c r="T261" s="5"/>
      <c r="U261" s="35"/>
      <c r="V261" s="50"/>
      <c r="Y261" s="50"/>
      <c r="AH261" s="50"/>
      <c r="AO261" s="30" t="s">
        <v>161</v>
      </c>
    </row>
    <row r="262" spans="1:41" s="2" customFormat="1" ht="9.75" customHeight="1" x14ac:dyDescent="0.2">
      <c r="D262" s="38" t="s">
        <v>155</v>
      </c>
      <c r="E262" s="140" t="s">
        <v>1076</v>
      </c>
      <c r="G262" s="140"/>
      <c r="P262" s="73"/>
      <c r="Q262" s="86"/>
      <c r="R262" s="5"/>
      <c r="S262" s="37"/>
      <c r="T262" s="5"/>
      <c r="U262" s="35"/>
      <c r="V262" s="50"/>
      <c r="Y262" s="50"/>
      <c r="AH262" s="50"/>
      <c r="AO262" s="30" t="s">
        <v>161</v>
      </c>
    </row>
    <row r="263" spans="1:41" s="2" customFormat="1" ht="9.75" customHeight="1" x14ac:dyDescent="0.2">
      <c r="E263" s="140" t="s">
        <v>1077</v>
      </c>
      <c r="G263" s="140"/>
      <c r="P263" s="73"/>
      <c r="Q263" s="86"/>
      <c r="R263" s="5"/>
      <c r="S263" s="37"/>
      <c r="T263" s="5"/>
      <c r="U263" s="35"/>
      <c r="V263" s="50"/>
      <c r="Y263" s="50"/>
      <c r="AH263" s="50"/>
      <c r="AO263" s="30" t="s">
        <v>161</v>
      </c>
    </row>
    <row r="264" spans="1:41" s="2" customFormat="1" ht="9.75" customHeight="1" x14ac:dyDescent="0.2">
      <c r="E264" s="140" t="s">
        <v>1078</v>
      </c>
      <c r="G264" s="140"/>
      <c r="P264" s="73"/>
      <c r="Q264" s="86"/>
      <c r="R264" s="5"/>
      <c r="S264" s="37"/>
      <c r="T264" s="5"/>
      <c r="U264" s="35"/>
      <c r="V264" s="50"/>
      <c r="Y264" s="50"/>
      <c r="AH264" s="50"/>
      <c r="AO264" s="30" t="s">
        <v>161</v>
      </c>
    </row>
    <row r="265" spans="1:41" s="2" customFormat="1" ht="9.75" customHeight="1" x14ac:dyDescent="0.2">
      <c r="E265" s="140" t="s">
        <v>1079</v>
      </c>
      <c r="G265" s="140"/>
      <c r="P265" s="73"/>
      <c r="Q265" s="86"/>
      <c r="R265" s="5"/>
      <c r="S265" s="37"/>
      <c r="T265" s="5"/>
      <c r="U265" s="35"/>
      <c r="V265" s="50"/>
      <c r="Y265" s="50"/>
      <c r="AH265" s="50"/>
      <c r="AO265" s="30" t="s">
        <v>161</v>
      </c>
    </row>
    <row r="266" spans="1:41" s="2" customFormat="1" ht="9.75" customHeight="1" x14ac:dyDescent="0.2">
      <c r="E266" s="140" t="s">
        <v>1080</v>
      </c>
      <c r="G266" s="140"/>
      <c r="P266" s="73"/>
      <c r="Q266" s="86"/>
      <c r="R266" s="5"/>
      <c r="S266" s="37"/>
      <c r="T266" s="5"/>
      <c r="U266" s="35"/>
      <c r="V266" s="50"/>
      <c r="Y266" s="50"/>
      <c r="AH266" s="50"/>
      <c r="AO266" s="30" t="s">
        <v>161</v>
      </c>
    </row>
    <row r="267" spans="1:41" s="2" customFormat="1" ht="9.75" customHeight="1" x14ac:dyDescent="0.2">
      <c r="E267" s="140" t="s">
        <v>796</v>
      </c>
      <c r="G267" s="140"/>
      <c r="P267" s="73"/>
      <c r="Q267" s="86"/>
      <c r="R267" s="5"/>
      <c r="S267" s="37"/>
      <c r="T267" s="5"/>
      <c r="U267" s="35"/>
      <c r="V267" s="50"/>
      <c r="Y267" s="50"/>
      <c r="AH267" s="50"/>
      <c r="AO267" s="30" t="s">
        <v>161</v>
      </c>
    </row>
    <row r="268" spans="1:41" s="2" customFormat="1" ht="2.1" customHeight="1" x14ac:dyDescent="0.2">
      <c r="P268" s="73"/>
      <c r="Q268" s="86"/>
      <c r="R268" s="5"/>
      <c r="S268" s="37"/>
      <c r="T268" s="5"/>
      <c r="U268" s="35"/>
      <c r="V268" s="50"/>
      <c r="Y268" s="50"/>
      <c r="AH268" s="50"/>
      <c r="AO268" s="30" t="s">
        <v>161</v>
      </c>
    </row>
    <row r="269" spans="1:41" s="2" customFormat="1" ht="9.75" customHeight="1" x14ac:dyDescent="0.2">
      <c r="G269" s="268" t="s">
        <v>312</v>
      </c>
      <c r="H269" s="335"/>
      <c r="I269" s="335"/>
      <c r="J269" s="335"/>
      <c r="K269" s="335"/>
      <c r="L269" s="335"/>
      <c r="M269" s="335"/>
      <c r="N269" s="335"/>
      <c r="O269" s="335"/>
      <c r="P269" s="73"/>
      <c r="Q269" s="86"/>
      <c r="R269" s="5"/>
      <c r="S269" s="37"/>
      <c r="T269" s="5"/>
      <c r="U269" s="35"/>
      <c r="V269" s="50"/>
      <c r="Y269" s="50"/>
      <c r="AH269" s="50"/>
      <c r="AO269" s="30" t="s">
        <v>161</v>
      </c>
    </row>
    <row r="270" spans="1:41" s="2" customFormat="1" ht="9.75" customHeight="1" x14ac:dyDescent="0.2">
      <c r="G270" s="300" t="s">
        <v>236</v>
      </c>
      <c r="H270" s="301"/>
      <c r="I270" s="301"/>
      <c r="J270" s="301"/>
      <c r="K270" s="302"/>
      <c r="L270" s="300" t="s">
        <v>237</v>
      </c>
      <c r="M270" s="301"/>
      <c r="N270" s="301"/>
      <c r="O270" s="302"/>
      <c r="S270" s="37"/>
      <c r="T270" s="5"/>
      <c r="U270" s="4"/>
      <c r="V270" s="50"/>
      <c r="Y270" s="50"/>
      <c r="AH270" s="50"/>
      <c r="AO270" s="30" t="s">
        <v>161</v>
      </c>
    </row>
    <row r="271" spans="1:41" s="2" customFormat="1" ht="9.75" customHeight="1" x14ac:dyDescent="0.2">
      <c r="D271" s="10"/>
      <c r="G271" s="268" t="s">
        <v>797</v>
      </c>
      <c r="H271" s="335"/>
      <c r="I271" s="335"/>
      <c r="J271" s="335"/>
      <c r="K271" s="335"/>
      <c r="L271" s="335"/>
      <c r="M271" s="335"/>
      <c r="N271" s="335"/>
      <c r="O271" s="335"/>
      <c r="S271" s="37"/>
      <c r="T271" s="5"/>
      <c r="U271" s="35"/>
      <c r="V271" s="50"/>
      <c r="Y271" s="50"/>
      <c r="AH271" s="50"/>
      <c r="AO271" s="30" t="s">
        <v>161</v>
      </c>
    </row>
    <row r="272" spans="1:41" s="2" customFormat="1" ht="9.75" customHeight="1" x14ac:dyDescent="0.2">
      <c r="G272" s="270" t="s">
        <v>337</v>
      </c>
      <c r="H272" s="271"/>
      <c r="I272" s="271"/>
      <c r="J272" s="271"/>
      <c r="K272" s="272"/>
      <c r="L272" s="270" t="s">
        <v>332</v>
      </c>
      <c r="M272" s="273"/>
      <c r="N272" s="273"/>
      <c r="O272" s="274"/>
      <c r="S272" s="37"/>
      <c r="T272" s="5"/>
      <c r="U272" s="4"/>
      <c r="V272" s="50"/>
      <c r="Y272" s="50"/>
      <c r="AH272" s="50"/>
      <c r="AO272" s="30" t="s">
        <v>161</v>
      </c>
    </row>
    <row r="273" spans="2:41" s="2" customFormat="1" ht="9.75" customHeight="1" x14ac:dyDescent="0.2">
      <c r="D273" s="10"/>
      <c r="G273" s="268" t="s">
        <v>798</v>
      </c>
      <c r="H273" s="335"/>
      <c r="I273" s="335"/>
      <c r="J273" s="335"/>
      <c r="K273" s="335"/>
      <c r="L273" s="335"/>
      <c r="M273" s="335"/>
      <c r="N273" s="335"/>
      <c r="O273" s="335"/>
      <c r="S273" s="37"/>
      <c r="T273" s="5"/>
      <c r="U273" s="35"/>
      <c r="V273" s="50"/>
      <c r="Y273" s="50"/>
      <c r="AH273" s="50"/>
      <c r="AO273" s="30" t="s">
        <v>161</v>
      </c>
    </row>
    <row r="274" spans="2:41" s="2" customFormat="1" ht="9.75" customHeight="1" x14ac:dyDescent="0.2">
      <c r="G274" s="270" t="s">
        <v>342</v>
      </c>
      <c r="H274" s="271"/>
      <c r="I274" s="271"/>
      <c r="J274" s="271"/>
      <c r="K274" s="272"/>
      <c r="L274" s="270" t="s">
        <v>799</v>
      </c>
      <c r="M274" s="273"/>
      <c r="N274" s="273"/>
      <c r="O274" s="274"/>
      <c r="S274" s="37"/>
      <c r="T274" s="5"/>
      <c r="U274" s="4"/>
      <c r="V274" s="50"/>
      <c r="Y274" s="50"/>
      <c r="AH274" s="50"/>
      <c r="AO274" s="30" t="s">
        <v>161</v>
      </c>
    </row>
    <row r="275" spans="2:41" s="2" customFormat="1" ht="9.75" customHeight="1" x14ac:dyDescent="0.2">
      <c r="D275" s="10"/>
      <c r="G275" s="268" t="s">
        <v>800</v>
      </c>
      <c r="H275" s="335"/>
      <c r="I275" s="335"/>
      <c r="J275" s="335"/>
      <c r="K275" s="335"/>
      <c r="L275" s="335"/>
      <c r="M275" s="335"/>
      <c r="N275" s="335"/>
      <c r="O275" s="335"/>
      <c r="S275" s="37"/>
      <c r="T275" s="5"/>
      <c r="U275" s="35"/>
      <c r="V275" s="50"/>
      <c r="Y275" s="50"/>
      <c r="AH275" s="50"/>
      <c r="AO275" s="30" t="s">
        <v>161</v>
      </c>
    </row>
    <row r="276" spans="2:41" s="2" customFormat="1" ht="9.75" customHeight="1" x14ac:dyDescent="0.2">
      <c r="G276" s="270" t="s">
        <v>343</v>
      </c>
      <c r="H276" s="271"/>
      <c r="I276" s="271"/>
      <c r="J276" s="271"/>
      <c r="K276" s="272"/>
      <c r="L276" s="270" t="s">
        <v>589</v>
      </c>
      <c r="M276" s="273"/>
      <c r="N276" s="273"/>
      <c r="O276" s="274"/>
      <c r="S276" s="37"/>
      <c r="T276" s="5"/>
      <c r="U276" s="4"/>
      <c r="V276" s="50"/>
      <c r="Y276" s="50"/>
      <c r="AH276" s="50"/>
      <c r="AO276" s="30" t="s">
        <v>161</v>
      </c>
    </row>
    <row r="277" spans="2:41" s="2" customFormat="1" ht="9.75" customHeight="1" x14ac:dyDescent="0.2">
      <c r="G277" s="270" t="s">
        <v>337</v>
      </c>
      <c r="H277" s="271"/>
      <c r="I277" s="271"/>
      <c r="J277" s="271"/>
      <c r="K277" s="272"/>
      <c r="L277" s="270" t="s">
        <v>340</v>
      </c>
      <c r="M277" s="273"/>
      <c r="N277" s="273"/>
      <c r="O277" s="274"/>
      <c r="S277" s="37"/>
      <c r="T277" s="5"/>
      <c r="U277" s="4"/>
      <c r="V277" s="50"/>
      <c r="Y277" s="50"/>
      <c r="AH277" s="50"/>
      <c r="AO277" s="30" t="s">
        <v>161</v>
      </c>
    </row>
    <row r="278" spans="2:41" s="2" customFormat="1" ht="3.95" customHeight="1" x14ac:dyDescent="0.2">
      <c r="P278" s="73"/>
      <c r="Q278" s="86"/>
      <c r="R278" s="5"/>
      <c r="S278" s="37"/>
      <c r="T278" s="5"/>
      <c r="U278" s="4"/>
      <c r="V278" s="50"/>
      <c r="Y278" s="50"/>
      <c r="AH278" s="50"/>
      <c r="AO278" s="30" t="s">
        <v>161</v>
      </c>
    </row>
    <row r="279" spans="2:41" s="2" customFormat="1" ht="9.9499999999999993" customHeight="1" x14ac:dyDescent="0.2">
      <c r="D279" s="10" t="s">
        <v>72</v>
      </c>
      <c r="P279" s="73"/>
      <c r="Q279" s="86"/>
      <c r="R279" s="204" t="s">
        <v>660</v>
      </c>
      <c r="S279" s="205" t="s">
        <v>673</v>
      </c>
      <c r="T279" s="206"/>
      <c r="U279" s="4"/>
      <c r="V279" s="50"/>
      <c r="Y279" s="50"/>
      <c r="AH279" s="50"/>
      <c r="AO279" s="30" t="s">
        <v>161</v>
      </c>
    </row>
    <row r="280" spans="2:41" s="2" customFormat="1" ht="2.85" customHeight="1" x14ac:dyDescent="0.2">
      <c r="D280" s="10"/>
      <c r="P280" s="73"/>
      <c r="Q280" s="86"/>
      <c r="R280" s="5"/>
      <c r="S280" s="37"/>
      <c r="T280" s="5"/>
      <c r="U280" s="4"/>
      <c r="V280" s="50"/>
      <c r="Y280" s="50"/>
      <c r="AH280" s="50"/>
      <c r="AO280" s="30"/>
    </row>
    <row r="281" spans="2:41" s="2" customFormat="1" ht="9.9499999999999993" customHeight="1" x14ac:dyDescent="0.2">
      <c r="B281" s="111" t="s">
        <v>227</v>
      </c>
      <c r="D281" s="38"/>
      <c r="E281" s="73" t="s">
        <v>307</v>
      </c>
      <c r="F281" s="73"/>
      <c r="G281" s="29" t="s">
        <v>308</v>
      </c>
      <c r="H281" s="29"/>
      <c r="I281" s="139" t="s">
        <v>233</v>
      </c>
      <c r="J281" s="29"/>
      <c r="K281" s="29"/>
      <c r="L281" s="29"/>
      <c r="M281" s="29"/>
      <c r="N281" s="29"/>
      <c r="O281" s="2" t="s">
        <v>230</v>
      </c>
      <c r="P281" s="73"/>
      <c r="Q281" s="86" t="s">
        <v>120</v>
      </c>
      <c r="R281" s="28"/>
      <c r="S281" s="37">
        <f>IF(Suggested="Yes",AA281,AG281)</f>
        <v>52.8</v>
      </c>
      <c r="T281" s="35" t="s">
        <v>150</v>
      </c>
      <c r="U281" s="4" t="str">
        <f>+Instructions!$B$3</f>
        <v>I</v>
      </c>
      <c r="V281" s="50"/>
      <c r="W281" s="54">
        <f>+Instructions!$C$22</f>
        <v>0</v>
      </c>
      <c r="X281" s="16">
        <f>ROUND($AA281*(1-W281)+0.004999,2)</f>
        <v>52.8</v>
      </c>
      <c r="Y281" s="50"/>
      <c r="Z281" s="5" t="s">
        <v>1708</v>
      </c>
      <c r="AA281" s="37">
        <v>52.8</v>
      </c>
      <c r="AB281" s="58">
        <f>+W281</f>
        <v>0</v>
      </c>
      <c r="AC281" s="16">
        <f>+X281</f>
        <v>52.8</v>
      </c>
      <c r="AD281" s="11">
        <f>(AG281-AC281)/AG281</f>
        <v>0</v>
      </c>
      <c r="AE281" s="119"/>
      <c r="AF281" s="126">
        <v>1</v>
      </c>
      <c r="AG281" s="36">
        <f>SUM(AJ281:AL281)+AE281</f>
        <v>52.8</v>
      </c>
      <c r="AH281" s="50"/>
      <c r="AJ281" s="16">
        <f>ROUND(AC281/(1-VLOOKUP(AF281,Group,2,FALSE)),2)</f>
        <v>52.8</v>
      </c>
      <c r="AK281" s="16">
        <f>IF(VLOOKUP(AF281,Group,5,FALSE)="YES",VLOOKUP(ROUND(ROUND(AJ281,1)-AJ281,2),Round,2,FALSE)+VLOOKUP(AF281,Group,6,FALSE),0)</f>
        <v>0</v>
      </c>
      <c r="AL281" s="16">
        <f>IF(VLOOKUP(AF281,Group,7,FALSE)="",0,ROUND(AJ281-0.04999,1)-AJ281+AM281)</f>
        <v>0</v>
      </c>
      <c r="AM281" s="16" t="str">
        <f>IF(VLOOKUP(AF281,Group,7,FALSE)="","",VLOOKUP(AF281,Group,7,FALSE))</f>
        <v/>
      </c>
      <c r="AO281" s="30" t="s">
        <v>161</v>
      </c>
    </row>
    <row r="282" spans="2:41" s="2" customFormat="1" ht="9.9499999999999993" customHeight="1" x14ac:dyDescent="0.2">
      <c r="B282" s="111" t="s">
        <v>227</v>
      </c>
      <c r="D282" s="38"/>
      <c r="E282" s="73" t="s">
        <v>307</v>
      </c>
      <c r="F282" s="73"/>
      <c r="G282" s="29" t="s">
        <v>308</v>
      </c>
      <c r="H282" s="29"/>
      <c r="I282" s="139" t="s">
        <v>303</v>
      </c>
      <c r="J282" s="29"/>
      <c r="K282" s="29"/>
      <c r="L282" s="29"/>
      <c r="M282" s="29"/>
      <c r="N282" s="29"/>
      <c r="P282" s="73"/>
      <c r="Q282" s="86" t="s">
        <v>120</v>
      </c>
      <c r="R282" s="28"/>
      <c r="S282" s="37">
        <f>IF(Suggested="Yes",AA282,AG282)</f>
        <v>58.9</v>
      </c>
      <c r="T282" s="35" t="s">
        <v>150</v>
      </c>
      <c r="U282" s="4" t="str">
        <f>+Instructions!$B$3</f>
        <v>I</v>
      </c>
      <c r="V282" s="50"/>
      <c r="W282" s="54">
        <f>+Instructions!$C$22</f>
        <v>0</v>
      </c>
      <c r="X282" s="16">
        <f>ROUND($AA282*(1-W282)+0.004999,2)</f>
        <v>58.9</v>
      </c>
      <c r="Y282" s="50"/>
      <c r="Z282" s="5" t="s">
        <v>1708</v>
      </c>
      <c r="AA282" s="37">
        <v>58.9</v>
      </c>
      <c r="AB282" s="58">
        <f>+W282</f>
        <v>0</v>
      </c>
      <c r="AC282" s="16">
        <f>+X282</f>
        <v>58.9</v>
      </c>
      <c r="AD282" s="11">
        <f>(AG282-AC282)/AG282</f>
        <v>0</v>
      </c>
      <c r="AE282" s="119"/>
      <c r="AF282" s="126">
        <v>1</v>
      </c>
      <c r="AG282" s="36">
        <f>SUM(AJ282:AL282)+AE282</f>
        <v>58.9</v>
      </c>
      <c r="AH282" s="50"/>
      <c r="AJ282" s="16">
        <f>ROUND(AC282/(1-VLOOKUP(AF282,Group,2,FALSE)),2)</f>
        <v>58.9</v>
      </c>
      <c r="AK282" s="16">
        <f>IF(VLOOKUP(AF282,Group,5,FALSE)="YES",VLOOKUP(ROUND(ROUND(AJ282,1)-AJ282,2),Round,2,FALSE)+VLOOKUP(AF282,Group,6,FALSE),0)</f>
        <v>0</v>
      </c>
      <c r="AL282" s="16">
        <f>IF(VLOOKUP(AF282,Group,7,FALSE)="",0,ROUND(AJ282-0.04999,1)-AJ282+AM282)</f>
        <v>0</v>
      </c>
      <c r="AM282" s="16" t="str">
        <f>IF(VLOOKUP(AF282,Group,7,FALSE)="","",VLOOKUP(AF282,Group,7,FALSE))</f>
        <v/>
      </c>
      <c r="AO282" s="30" t="s">
        <v>161</v>
      </c>
    </row>
    <row r="283" spans="2:41" s="2" customFormat="1" ht="1.5" customHeight="1" x14ac:dyDescent="0.2">
      <c r="P283" s="73"/>
      <c r="Q283" s="86"/>
      <c r="R283" s="5"/>
      <c r="S283" s="37"/>
      <c r="T283" s="5"/>
      <c r="U283" s="4"/>
      <c r="V283" s="50"/>
      <c r="Y283" s="50"/>
      <c r="AH283" s="50"/>
      <c r="AO283" s="30" t="s">
        <v>161</v>
      </c>
    </row>
    <row r="284" spans="2:41" s="2" customFormat="1" ht="9.75" customHeight="1" x14ac:dyDescent="0.2">
      <c r="D284" s="38" t="s">
        <v>155</v>
      </c>
      <c r="E284" s="140" t="s">
        <v>751</v>
      </c>
      <c r="F284" s="140"/>
      <c r="G284" s="140"/>
      <c r="H284" s="140"/>
      <c r="I284" s="140"/>
      <c r="J284" s="140"/>
      <c r="K284" s="140"/>
      <c r="L284" s="140"/>
      <c r="M284" s="140"/>
      <c r="N284" s="140"/>
      <c r="O284" s="140"/>
      <c r="P284" s="143"/>
      <c r="Q284" s="152"/>
      <c r="R284" s="144"/>
      <c r="S284" s="37"/>
      <c r="T284" s="5"/>
      <c r="U284" s="4"/>
      <c r="V284" s="50"/>
      <c r="Y284" s="50"/>
      <c r="AH284" s="50"/>
      <c r="AO284" s="30" t="s">
        <v>161</v>
      </c>
    </row>
    <row r="285" spans="2:41" s="2" customFormat="1" ht="9.75" customHeight="1" x14ac:dyDescent="0.2">
      <c r="E285" s="140" t="s">
        <v>752</v>
      </c>
      <c r="F285" s="140"/>
      <c r="G285" s="140"/>
      <c r="H285" s="140"/>
      <c r="I285" s="140"/>
      <c r="J285" s="140"/>
      <c r="K285" s="140"/>
      <c r="L285" s="140"/>
      <c r="M285" s="140"/>
      <c r="N285" s="140"/>
      <c r="O285" s="140"/>
      <c r="P285" s="143"/>
      <c r="Q285" s="152"/>
      <c r="R285" s="144"/>
      <c r="S285" s="37"/>
      <c r="T285" s="5"/>
      <c r="U285" s="4"/>
      <c r="V285" s="50"/>
      <c r="Y285" s="50"/>
      <c r="AH285" s="50"/>
      <c r="AO285" s="30" t="s">
        <v>161</v>
      </c>
    </row>
    <row r="286" spans="2:41" s="2" customFormat="1" ht="9.75" customHeight="1" x14ac:dyDescent="0.2">
      <c r="E286" s="140" t="s">
        <v>1010</v>
      </c>
      <c r="F286" s="140"/>
      <c r="G286" s="140"/>
      <c r="H286" s="140"/>
      <c r="I286" s="140"/>
      <c r="J286" s="140"/>
      <c r="K286" s="140"/>
      <c r="L286" s="140"/>
      <c r="M286" s="140"/>
      <c r="N286" s="140"/>
      <c r="O286" s="140"/>
      <c r="P286" s="143"/>
      <c r="Q286" s="152"/>
      <c r="R286" s="144"/>
      <c r="S286" s="37"/>
      <c r="T286" s="5"/>
      <c r="U286" s="4"/>
      <c r="V286" s="50"/>
      <c r="Y286" s="50"/>
      <c r="AH286" s="50"/>
      <c r="AO286" s="30" t="s">
        <v>161</v>
      </c>
    </row>
    <row r="287" spans="2:41" s="2" customFormat="1" ht="9.75" customHeight="1" x14ac:dyDescent="0.2">
      <c r="E287" s="140" t="s">
        <v>1011</v>
      </c>
      <c r="F287" s="140"/>
      <c r="G287" s="140"/>
      <c r="H287" s="140"/>
      <c r="I287" s="140"/>
      <c r="J287" s="140"/>
      <c r="K287" s="140"/>
      <c r="L287" s="140"/>
      <c r="M287" s="140"/>
      <c r="N287" s="140"/>
      <c r="O287" s="140"/>
      <c r="P287" s="143"/>
      <c r="Q287" s="152"/>
      <c r="R287" s="144"/>
      <c r="S287" s="37"/>
      <c r="T287" s="5"/>
      <c r="U287" s="4"/>
      <c r="V287" s="50"/>
      <c r="Y287" s="50"/>
      <c r="AH287" s="50"/>
      <c r="AO287" s="30" t="s">
        <v>161</v>
      </c>
    </row>
    <row r="288" spans="2:41" s="2" customFormat="1" ht="2.85" customHeight="1" x14ac:dyDescent="0.2">
      <c r="P288" s="73"/>
      <c r="Q288" s="86"/>
      <c r="R288" s="5"/>
      <c r="S288" s="37"/>
      <c r="T288" s="5"/>
      <c r="U288" s="4"/>
      <c r="V288" s="50"/>
      <c r="Y288" s="50"/>
      <c r="AH288" s="50"/>
      <c r="AO288" s="30"/>
    </row>
    <row r="289" spans="2:41" s="2" customFormat="1" ht="9.9499999999999993" customHeight="1" x14ac:dyDescent="0.2">
      <c r="G289" s="270" t="s">
        <v>309</v>
      </c>
      <c r="H289" s="273"/>
      <c r="I289" s="273"/>
      <c r="J289" s="273"/>
      <c r="K289" s="273"/>
      <c r="L289" s="273"/>
      <c r="M289" s="273"/>
      <c r="N289" s="273"/>
      <c r="O289" s="274"/>
      <c r="P289" s="73"/>
      <c r="Q289" s="86"/>
      <c r="R289" s="5"/>
      <c r="S289" s="37"/>
      <c r="T289" s="5"/>
      <c r="U289" s="4"/>
      <c r="V289" s="50"/>
      <c r="Y289" s="50"/>
      <c r="AH289" s="50"/>
      <c r="AO289" s="30" t="s">
        <v>161</v>
      </c>
    </row>
    <row r="290" spans="2:41" s="2" customFormat="1" ht="9.9499999999999993" customHeight="1" x14ac:dyDescent="0.2">
      <c r="G290" s="311" t="s">
        <v>236</v>
      </c>
      <c r="H290" s="312"/>
      <c r="I290" s="312"/>
      <c r="J290" s="312"/>
      <c r="K290" s="313"/>
      <c r="L290" s="300" t="s">
        <v>237</v>
      </c>
      <c r="M290" s="301"/>
      <c r="N290" s="301"/>
      <c r="O290" s="302"/>
      <c r="S290" s="37"/>
      <c r="T290" s="5"/>
      <c r="U290" s="4"/>
      <c r="V290" s="50"/>
      <c r="Y290" s="50"/>
      <c r="AH290" s="50"/>
      <c r="AO290" s="30" t="s">
        <v>161</v>
      </c>
    </row>
    <row r="291" spans="2:41" s="2" customFormat="1" ht="9.9499999999999993" customHeight="1" x14ac:dyDescent="0.2">
      <c r="G291" s="270" t="s">
        <v>343</v>
      </c>
      <c r="H291" s="271"/>
      <c r="I291" s="271"/>
      <c r="J291" s="271"/>
      <c r="K291" s="272"/>
      <c r="L291" s="273" t="s">
        <v>339</v>
      </c>
      <c r="M291" s="273"/>
      <c r="N291" s="273"/>
      <c r="O291" s="274"/>
      <c r="S291" s="37" t="s">
        <v>230</v>
      </c>
      <c r="T291" s="5"/>
      <c r="U291" s="4"/>
      <c r="V291" s="50"/>
      <c r="Y291" s="50"/>
      <c r="AH291" s="50"/>
      <c r="AO291" s="30" t="s">
        <v>161</v>
      </c>
    </row>
    <row r="292" spans="2:41" s="2" customFormat="1" ht="9.9499999999999993" customHeight="1" x14ac:dyDescent="0.2">
      <c r="G292" s="270" t="s">
        <v>337</v>
      </c>
      <c r="H292" s="271"/>
      <c r="I292" s="271"/>
      <c r="J292" s="271"/>
      <c r="K292" s="272"/>
      <c r="L292" s="270" t="s">
        <v>340</v>
      </c>
      <c r="M292" s="273"/>
      <c r="N292" s="273"/>
      <c r="O292" s="274"/>
      <c r="S292" s="37"/>
      <c r="T292" s="5"/>
      <c r="U292" s="4"/>
      <c r="V292" s="50"/>
      <c r="Y292" s="50"/>
      <c r="AH292" s="50"/>
      <c r="AO292" s="30" t="s">
        <v>161</v>
      </c>
    </row>
    <row r="293" spans="2:41" s="2" customFormat="1" ht="9.9499999999999993" customHeight="1" x14ac:dyDescent="0.2">
      <c r="G293" s="270" t="s">
        <v>342</v>
      </c>
      <c r="H293" s="271"/>
      <c r="I293" s="271"/>
      <c r="J293" s="271"/>
      <c r="K293" s="272"/>
      <c r="L293" s="270" t="s">
        <v>345</v>
      </c>
      <c r="M293" s="273"/>
      <c r="N293" s="273"/>
      <c r="O293" s="274"/>
      <c r="S293" s="37"/>
      <c r="T293" s="5"/>
      <c r="U293" s="4"/>
      <c r="V293" s="50"/>
      <c r="Y293" s="50"/>
      <c r="AH293" s="50"/>
      <c r="AO293" s="30" t="s">
        <v>161</v>
      </c>
    </row>
    <row r="294" spans="2:41" s="2" customFormat="1" ht="3.95" customHeight="1" x14ac:dyDescent="0.2">
      <c r="D294" s="10"/>
      <c r="P294" s="73"/>
      <c r="Q294" s="86"/>
      <c r="R294" s="5"/>
      <c r="S294" s="37"/>
      <c r="T294" s="5"/>
      <c r="U294" s="4"/>
      <c r="V294" s="50"/>
      <c r="Y294" s="50"/>
      <c r="AH294" s="50"/>
      <c r="AO294" s="30"/>
    </row>
    <row r="295" spans="2:41" s="2" customFormat="1" ht="9.9499999999999993" customHeight="1" x14ac:dyDescent="0.2">
      <c r="D295" s="10" t="s">
        <v>373</v>
      </c>
      <c r="P295" s="73"/>
      <c r="Q295" s="86"/>
      <c r="R295" s="204" t="s">
        <v>660</v>
      </c>
      <c r="S295" s="205" t="s">
        <v>673</v>
      </c>
      <c r="T295" s="206"/>
      <c r="U295" s="4"/>
      <c r="V295" s="50"/>
      <c r="Y295" s="50"/>
      <c r="AH295" s="50"/>
      <c r="AO295" s="30" t="s">
        <v>161</v>
      </c>
    </row>
    <row r="296" spans="2:41" s="2" customFormat="1" ht="2.85" customHeight="1" x14ac:dyDescent="0.2">
      <c r="D296" s="10"/>
      <c r="P296" s="73"/>
      <c r="Q296" s="86"/>
      <c r="R296" s="5"/>
      <c r="S296" s="37"/>
      <c r="T296" s="5"/>
      <c r="U296" s="4"/>
      <c r="V296" s="50"/>
      <c r="Y296" s="50"/>
      <c r="AH296" s="50"/>
      <c r="AO296" s="30"/>
    </row>
    <row r="297" spans="2:41" s="2" customFormat="1" ht="9.9499999999999993" customHeight="1" x14ac:dyDescent="0.2">
      <c r="B297" s="111" t="s">
        <v>227</v>
      </c>
      <c r="D297" s="38"/>
      <c r="E297" s="73" t="s">
        <v>307</v>
      </c>
      <c r="F297" s="73"/>
      <c r="G297" s="29" t="s">
        <v>308</v>
      </c>
      <c r="H297" s="29"/>
      <c r="I297" s="139" t="s">
        <v>233</v>
      </c>
      <c r="J297" s="29" t="s">
        <v>374</v>
      </c>
      <c r="K297" s="29"/>
      <c r="L297" s="29"/>
      <c r="M297" s="29"/>
      <c r="N297" s="29"/>
      <c r="O297" s="2" t="s">
        <v>230</v>
      </c>
      <c r="P297" s="73"/>
      <c r="Q297" s="86"/>
      <c r="R297" s="28"/>
      <c r="S297" s="37">
        <f>IF(Suggested="Yes",AA297,AG297)</f>
        <v>101.6</v>
      </c>
      <c r="T297" s="35" t="s">
        <v>150</v>
      </c>
      <c r="U297" s="4" t="str">
        <f>+Instructions!$B$3</f>
        <v>I</v>
      </c>
      <c r="V297" s="50"/>
      <c r="W297" s="54">
        <f>+Instructions!$C$22</f>
        <v>0</v>
      </c>
      <c r="X297" s="16">
        <f>ROUND($AA297*(1-W297)+0.004999,2)</f>
        <v>101.6</v>
      </c>
      <c r="Y297" s="50"/>
      <c r="Z297" s="5" t="s">
        <v>1708</v>
      </c>
      <c r="AA297" s="37">
        <v>101.6</v>
      </c>
      <c r="AB297" s="58">
        <f>+W297</f>
        <v>0</v>
      </c>
      <c r="AC297" s="16">
        <f>+X297</f>
        <v>101.6</v>
      </c>
      <c r="AD297" s="11">
        <f>(AG297-AC297)/AG297</f>
        <v>0</v>
      </c>
      <c r="AE297" s="119"/>
      <c r="AF297" s="126">
        <v>1</v>
      </c>
      <c r="AG297" s="36">
        <f>SUM(AJ297:AL297)+AE297</f>
        <v>101.6</v>
      </c>
      <c r="AH297" s="50"/>
      <c r="AJ297" s="16">
        <f>ROUND(AC297/(1-VLOOKUP(AF297,Group,2,FALSE)),2)</f>
        <v>101.6</v>
      </c>
      <c r="AK297" s="16">
        <f>IF(VLOOKUP(AF297,Group,5,FALSE)="YES",VLOOKUP(ROUND(ROUND(AJ297,1)-AJ297,2),Round,2,FALSE)+VLOOKUP(AF297,Group,6,FALSE),0)</f>
        <v>0</v>
      </c>
      <c r="AL297" s="16">
        <f>IF(VLOOKUP(AF297,Group,7,FALSE)="",0,ROUND(AJ297-0.04999,1)-AJ297+AM297)</f>
        <v>0</v>
      </c>
      <c r="AM297" s="16" t="str">
        <f>IF(VLOOKUP(AF297,Group,7,FALSE)="","",VLOOKUP(AF297,Group,7,FALSE))</f>
        <v/>
      </c>
      <c r="AO297" s="30" t="s">
        <v>161</v>
      </c>
    </row>
    <row r="298" spans="2:41" s="2" customFormat="1" ht="9.9499999999999993" customHeight="1" x14ac:dyDescent="0.2">
      <c r="B298" s="111" t="s">
        <v>227</v>
      </c>
      <c r="D298" s="38"/>
      <c r="E298" s="73" t="s">
        <v>307</v>
      </c>
      <c r="F298" s="73"/>
      <c r="G298" s="29" t="s">
        <v>308</v>
      </c>
      <c r="H298" s="29"/>
      <c r="I298" s="139" t="s">
        <v>303</v>
      </c>
      <c r="J298" s="29" t="s">
        <v>374</v>
      </c>
      <c r="K298" s="29"/>
      <c r="L298" s="29"/>
      <c r="M298" s="29"/>
      <c r="N298" s="29"/>
      <c r="P298" s="73"/>
      <c r="Q298" s="86"/>
      <c r="R298" s="28"/>
      <c r="S298" s="37">
        <f>IF(Suggested="Yes",AA298,AG298)</f>
        <v>110.6</v>
      </c>
      <c r="T298" s="35" t="s">
        <v>150</v>
      </c>
      <c r="U298" s="4" t="str">
        <f>+Instructions!$B$3</f>
        <v>I</v>
      </c>
      <c r="V298" s="50"/>
      <c r="W298" s="54">
        <f>+Instructions!$C$22</f>
        <v>0</v>
      </c>
      <c r="X298" s="16">
        <f>ROUND($AA298*(1-W298)+0.004999,2)</f>
        <v>110.6</v>
      </c>
      <c r="Y298" s="50"/>
      <c r="Z298" s="5" t="s">
        <v>1708</v>
      </c>
      <c r="AA298" s="37">
        <v>110.6</v>
      </c>
      <c r="AB298" s="58">
        <f>+W298</f>
        <v>0</v>
      </c>
      <c r="AC298" s="16">
        <f>+X298</f>
        <v>110.6</v>
      </c>
      <c r="AD298" s="11">
        <f>(AG298-AC298)/AG298</f>
        <v>0</v>
      </c>
      <c r="AE298" s="119"/>
      <c r="AF298" s="126">
        <v>1</v>
      </c>
      <c r="AG298" s="36">
        <f>SUM(AJ298:AL298)+AE298</f>
        <v>110.6</v>
      </c>
      <c r="AH298" s="50"/>
      <c r="AJ298" s="16">
        <f>ROUND(AC298/(1-VLOOKUP(AF298,Group,2,FALSE)),2)</f>
        <v>110.6</v>
      </c>
      <c r="AK298" s="16">
        <f>IF(VLOOKUP(AF298,Group,5,FALSE)="YES",VLOOKUP(ROUND(ROUND(AJ298,1)-AJ298,2),Round,2,FALSE)+VLOOKUP(AF298,Group,6,FALSE),0)</f>
        <v>0</v>
      </c>
      <c r="AL298" s="16">
        <f>IF(VLOOKUP(AF298,Group,7,FALSE)="",0,ROUND(AJ298-0.04999,1)-AJ298+AM298)</f>
        <v>0</v>
      </c>
      <c r="AM298" s="16" t="str">
        <f>IF(VLOOKUP(AF298,Group,7,FALSE)="","",VLOOKUP(AF298,Group,7,FALSE))</f>
        <v/>
      </c>
      <c r="AO298" s="30" t="s">
        <v>161</v>
      </c>
    </row>
    <row r="299" spans="2:41" s="2" customFormat="1" ht="1.5" customHeight="1" x14ac:dyDescent="0.2">
      <c r="P299" s="73"/>
      <c r="Q299" s="86"/>
      <c r="R299" s="5"/>
      <c r="S299" s="37"/>
      <c r="T299" s="5"/>
      <c r="U299" s="4"/>
      <c r="V299" s="50"/>
      <c r="Y299" s="50"/>
      <c r="AH299" s="50"/>
      <c r="AO299" s="30" t="s">
        <v>161</v>
      </c>
    </row>
    <row r="300" spans="2:41" s="2" customFormat="1" ht="9.75" customHeight="1" x14ac:dyDescent="0.2">
      <c r="D300" s="38" t="s">
        <v>155</v>
      </c>
      <c r="E300" s="140" t="s">
        <v>500</v>
      </c>
      <c r="F300" s="140"/>
      <c r="G300" s="140"/>
      <c r="H300" s="140"/>
      <c r="I300" s="140"/>
      <c r="J300" s="140"/>
      <c r="K300" s="140"/>
      <c r="L300" s="140"/>
      <c r="M300" s="140"/>
      <c r="N300" s="140"/>
      <c r="O300" s="140"/>
      <c r="P300" s="143"/>
      <c r="Q300" s="152"/>
      <c r="R300" s="144"/>
      <c r="S300" s="37"/>
      <c r="T300" s="5"/>
      <c r="U300" s="4"/>
      <c r="V300" s="50"/>
      <c r="Y300" s="50"/>
      <c r="AH300" s="50"/>
      <c r="AO300" s="30"/>
    </row>
    <row r="301" spans="2:41" s="2" customFormat="1" ht="9.75" customHeight="1" x14ac:dyDescent="0.2">
      <c r="E301" s="140" t="s">
        <v>501</v>
      </c>
      <c r="F301" s="140"/>
      <c r="G301" s="140"/>
      <c r="H301" s="140"/>
      <c r="I301" s="140"/>
      <c r="J301" s="140"/>
      <c r="K301" s="140"/>
      <c r="L301" s="140"/>
      <c r="M301" s="140"/>
      <c r="N301" s="140"/>
      <c r="O301" s="140"/>
      <c r="P301" s="143"/>
      <c r="Q301" s="152"/>
      <c r="R301" s="144"/>
      <c r="S301" s="37"/>
      <c r="T301" s="5"/>
      <c r="U301" s="4"/>
      <c r="V301" s="50"/>
      <c r="Y301" s="50"/>
      <c r="AH301" s="50"/>
      <c r="AO301" s="30"/>
    </row>
    <row r="302" spans="2:41" s="2" customFormat="1" ht="9.75" customHeight="1" x14ac:dyDescent="0.2">
      <c r="E302" s="140" t="s">
        <v>502</v>
      </c>
      <c r="F302" s="140"/>
      <c r="G302" s="140"/>
      <c r="H302" s="140"/>
      <c r="I302" s="140"/>
      <c r="J302" s="140"/>
      <c r="K302" s="140"/>
      <c r="L302" s="140"/>
      <c r="M302" s="140"/>
      <c r="N302" s="140"/>
      <c r="O302" s="140"/>
      <c r="P302" s="143"/>
      <c r="Q302" s="152"/>
      <c r="R302" s="144"/>
      <c r="S302" s="37"/>
      <c r="T302" s="5"/>
      <c r="U302" s="4"/>
      <c r="V302" s="50"/>
      <c r="Y302" s="50"/>
      <c r="AH302" s="50"/>
      <c r="AO302" s="30"/>
    </row>
    <row r="303" spans="2:41" s="2" customFormat="1" ht="9.75" customHeight="1" x14ac:dyDescent="0.2">
      <c r="D303" s="2" t="s">
        <v>230</v>
      </c>
      <c r="E303" s="140" t="s">
        <v>1009</v>
      </c>
      <c r="F303" s="140"/>
      <c r="G303" s="140"/>
      <c r="H303" s="140"/>
      <c r="I303" s="140"/>
      <c r="J303" s="140"/>
      <c r="K303" s="140"/>
      <c r="L303" s="140"/>
      <c r="M303" s="140"/>
      <c r="N303" s="140"/>
      <c r="O303" s="140"/>
      <c r="P303" s="143"/>
      <c r="Q303" s="152"/>
      <c r="R303" s="144"/>
      <c r="S303" s="37"/>
      <c r="T303" s="5"/>
      <c r="U303" s="4"/>
      <c r="V303" s="50"/>
      <c r="Y303" s="50"/>
      <c r="AH303" s="50"/>
      <c r="AO303" s="30"/>
    </row>
    <row r="304" spans="2:41" s="2" customFormat="1" ht="2.85" customHeight="1" x14ac:dyDescent="0.2">
      <c r="P304" s="73"/>
      <c r="Q304" s="86"/>
      <c r="R304" s="5"/>
      <c r="S304" s="37"/>
      <c r="T304" s="5"/>
      <c r="U304" s="4"/>
      <c r="V304" s="50"/>
      <c r="Y304" s="50"/>
      <c r="AH304" s="50"/>
      <c r="AO304" s="30" t="s">
        <v>161</v>
      </c>
    </row>
    <row r="305" spans="2:41" s="2" customFormat="1" ht="9.9499999999999993" customHeight="1" x14ac:dyDescent="0.2">
      <c r="G305" s="270" t="s">
        <v>309</v>
      </c>
      <c r="H305" s="273"/>
      <c r="I305" s="273"/>
      <c r="J305" s="273"/>
      <c r="K305" s="273"/>
      <c r="L305" s="273"/>
      <c r="M305" s="273"/>
      <c r="N305" s="273"/>
      <c r="O305" s="274"/>
      <c r="P305" s="73"/>
      <c r="Q305" s="86"/>
      <c r="R305" s="5"/>
      <c r="S305" s="37"/>
      <c r="T305" s="5"/>
      <c r="U305" s="4"/>
      <c r="V305" s="50"/>
      <c r="Y305" s="50"/>
      <c r="AH305" s="50"/>
      <c r="AO305" s="30" t="s">
        <v>161</v>
      </c>
    </row>
    <row r="306" spans="2:41" s="2" customFormat="1" ht="9.9499999999999993" customHeight="1" x14ac:dyDescent="0.2">
      <c r="G306" s="300" t="s">
        <v>236</v>
      </c>
      <c r="H306" s="301"/>
      <c r="I306" s="301"/>
      <c r="J306" s="301"/>
      <c r="K306" s="302"/>
      <c r="L306" s="300" t="s">
        <v>237</v>
      </c>
      <c r="M306" s="301"/>
      <c r="N306" s="301"/>
      <c r="O306" s="302"/>
      <c r="S306" s="37"/>
      <c r="T306" s="5"/>
      <c r="U306" s="4"/>
      <c r="V306" s="50"/>
      <c r="Y306" s="50"/>
      <c r="AH306" s="50"/>
      <c r="AO306" s="30" t="s">
        <v>161</v>
      </c>
    </row>
    <row r="307" spans="2:41" s="2" customFormat="1" ht="9.9499999999999993" customHeight="1" x14ac:dyDescent="0.2">
      <c r="G307" s="270" t="s">
        <v>587</v>
      </c>
      <c r="H307" s="273"/>
      <c r="I307" s="273"/>
      <c r="J307" s="273"/>
      <c r="K307" s="273"/>
      <c r="L307" s="273"/>
      <c r="M307" s="273"/>
      <c r="N307" s="273"/>
      <c r="O307" s="274"/>
      <c r="P307" s="73"/>
      <c r="Q307" s="86"/>
      <c r="R307" s="5"/>
      <c r="S307" s="37"/>
      <c r="T307" s="5"/>
      <c r="U307" s="4"/>
      <c r="V307" s="50"/>
      <c r="Y307" s="50"/>
      <c r="AH307" s="50"/>
      <c r="AO307" s="30" t="s">
        <v>161</v>
      </c>
    </row>
    <row r="308" spans="2:41" s="2" customFormat="1" ht="9.9499999999999993" customHeight="1" x14ac:dyDescent="0.2">
      <c r="G308" s="268" t="s">
        <v>343</v>
      </c>
      <c r="H308" s="268"/>
      <c r="I308" s="268"/>
      <c r="J308" s="268"/>
      <c r="K308" s="269"/>
      <c r="L308" s="270" t="s">
        <v>339</v>
      </c>
      <c r="M308" s="273"/>
      <c r="N308" s="273"/>
      <c r="O308" s="274"/>
      <c r="S308" s="37"/>
      <c r="T308" s="5"/>
      <c r="U308" s="4"/>
      <c r="V308" s="50"/>
      <c r="Y308" s="50"/>
      <c r="AH308" s="50"/>
      <c r="AO308" s="30" t="s">
        <v>161</v>
      </c>
    </row>
    <row r="309" spans="2:41" s="2" customFormat="1" ht="9.9499999999999993" customHeight="1" x14ac:dyDescent="0.2">
      <c r="G309" s="268" t="s">
        <v>337</v>
      </c>
      <c r="H309" s="268"/>
      <c r="I309" s="268"/>
      <c r="J309" s="268"/>
      <c r="K309" s="269"/>
      <c r="L309" s="270" t="s">
        <v>340</v>
      </c>
      <c r="M309" s="273"/>
      <c r="N309" s="273"/>
      <c r="O309" s="274"/>
      <c r="Q309" s="2" t="s">
        <v>230</v>
      </c>
      <c r="S309" s="37"/>
      <c r="T309" s="5"/>
      <c r="U309" s="4"/>
      <c r="V309" s="50"/>
      <c r="Y309" s="50"/>
      <c r="AH309" s="50"/>
      <c r="AO309" s="30" t="s">
        <v>161</v>
      </c>
    </row>
    <row r="310" spans="2:41" s="2" customFormat="1" ht="9.9499999999999993" customHeight="1" x14ac:dyDescent="0.2">
      <c r="G310" s="270" t="s">
        <v>588</v>
      </c>
      <c r="H310" s="273"/>
      <c r="I310" s="273"/>
      <c r="J310" s="273"/>
      <c r="K310" s="273"/>
      <c r="L310" s="273"/>
      <c r="M310" s="273"/>
      <c r="N310" s="273"/>
      <c r="O310" s="274"/>
      <c r="P310" s="73"/>
      <c r="Q310" s="86"/>
      <c r="R310" s="5"/>
      <c r="S310" s="37"/>
      <c r="T310" s="5"/>
      <c r="U310" s="4"/>
      <c r="V310" s="50"/>
      <c r="Y310" s="50"/>
      <c r="AH310" s="50"/>
      <c r="AO310" s="30" t="s">
        <v>161</v>
      </c>
    </row>
    <row r="311" spans="2:41" s="2" customFormat="1" ht="9.9499999999999993" customHeight="1" x14ac:dyDescent="0.2">
      <c r="G311" s="268" t="s">
        <v>342</v>
      </c>
      <c r="H311" s="268"/>
      <c r="I311" s="268"/>
      <c r="J311" s="268"/>
      <c r="K311" s="269"/>
      <c r="L311" s="268" t="s">
        <v>345</v>
      </c>
      <c r="M311" s="269"/>
      <c r="N311" s="269"/>
      <c r="O311" s="269"/>
      <c r="S311" s="37"/>
      <c r="T311" s="5"/>
      <c r="U311" s="4"/>
      <c r="V311" s="50"/>
      <c r="Y311" s="50"/>
      <c r="AH311" s="50"/>
      <c r="AO311" s="30" t="s">
        <v>161</v>
      </c>
    </row>
    <row r="312" spans="2:41" s="2" customFormat="1" ht="3.95" customHeight="1" x14ac:dyDescent="0.2">
      <c r="P312" s="73"/>
      <c r="Q312" s="86"/>
      <c r="R312" s="5"/>
      <c r="S312" s="37"/>
      <c r="T312" s="5"/>
      <c r="U312" s="4"/>
      <c r="V312" s="50"/>
      <c r="Y312" s="50"/>
      <c r="AH312" s="50"/>
      <c r="AO312" s="30" t="s">
        <v>161</v>
      </c>
    </row>
    <row r="313" spans="2:41" s="2" customFormat="1" ht="9.9499999999999993" customHeight="1" x14ac:dyDescent="0.2">
      <c r="D313" s="10" t="s">
        <v>579</v>
      </c>
      <c r="P313" s="73"/>
      <c r="Q313" s="86"/>
      <c r="R313" s="204" t="s">
        <v>660</v>
      </c>
      <c r="S313" s="205" t="s">
        <v>674</v>
      </c>
      <c r="T313" s="206"/>
      <c r="U313" s="4"/>
      <c r="V313" s="50"/>
      <c r="Y313" s="50"/>
      <c r="AH313" s="50"/>
      <c r="AO313" s="30" t="s">
        <v>161</v>
      </c>
    </row>
    <row r="314" spans="2:41" s="2" customFormat="1" ht="2.85" customHeight="1" x14ac:dyDescent="0.2">
      <c r="D314" s="10"/>
      <c r="P314" s="73"/>
      <c r="Q314" s="86"/>
      <c r="R314" s="5"/>
      <c r="S314" s="37"/>
      <c r="T314" s="5"/>
      <c r="U314" s="4"/>
      <c r="V314" s="50"/>
      <c r="Y314" s="50"/>
      <c r="AH314" s="50"/>
      <c r="AO314" s="30"/>
    </row>
    <row r="315" spans="2:41" s="2" customFormat="1" ht="9.9499999999999993" customHeight="1" x14ac:dyDescent="0.2">
      <c r="B315" s="111" t="s">
        <v>227</v>
      </c>
      <c r="D315" s="38"/>
      <c r="E315" s="73" t="s">
        <v>307</v>
      </c>
      <c r="F315" s="73"/>
      <c r="G315" s="29" t="s">
        <v>308</v>
      </c>
      <c r="H315" s="29"/>
      <c r="I315" s="139" t="s">
        <v>233</v>
      </c>
      <c r="J315" s="29"/>
      <c r="K315" s="29"/>
      <c r="L315" s="29"/>
      <c r="M315" s="29"/>
      <c r="N315" s="29" t="s">
        <v>230</v>
      </c>
      <c r="P315" s="73"/>
      <c r="Q315" s="86"/>
      <c r="R315" s="28"/>
      <c r="S315" s="37">
        <f>IF(Suggested="Yes",AA315,AG315)</f>
        <v>36.200000000000003</v>
      </c>
      <c r="T315" s="35" t="s">
        <v>150</v>
      </c>
      <c r="U315" s="4" t="str">
        <f>+Instructions!$B$3</f>
        <v>I</v>
      </c>
      <c r="V315" s="50"/>
      <c r="W315" s="54">
        <f>+Instructions!$C$22</f>
        <v>0</v>
      </c>
      <c r="X315" s="16">
        <f>ROUND($AA315*(1-W315)+0.004999,2)</f>
        <v>36.200000000000003</v>
      </c>
      <c r="Y315" s="50"/>
      <c r="Z315" s="5" t="s">
        <v>1708</v>
      </c>
      <c r="AA315" s="37">
        <v>36.200000000000003</v>
      </c>
      <c r="AB315" s="58">
        <f>+W315</f>
        <v>0</v>
      </c>
      <c r="AC315" s="16">
        <f>+X315</f>
        <v>36.200000000000003</v>
      </c>
      <c r="AD315" s="11">
        <f>(AG315-AC315)/AG315</f>
        <v>0</v>
      </c>
      <c r="AE315" s="119"/>
      <c r="AF315" s="126">
        <v>1</v>
      </c>
      <c r="AG315" s="36">
        <f>SUM(AJ315:AL315)+AE315</f>
        <v>36.200000000000003</v>
      </c>
      <c r="AH315" s="50"/>
      <c r="AJ315" s="16">
        <f>ROUND(AC315/(1-VLOOKUP(AF315,Group,2,FALSE)),2)</f>
        <v>36.200000000000003</v>
      </c>
      <c r="AK315" s="16">
        <f>IF(VLOOKUP(AF315,Group,5,FALSE)="YES",VLOOKUP(ROUND(ROUND(AJ315,1)-AJ315,2),Round,2,FALSE)+VLOOKUP(AF315,Group,6,FALSE),0)</f>
        <v>0</v>
      </c>
      <c r="AL315" s="16">
        <f>IF(VLOOKUP(AF315,Group,7,FALSE)="",0,ROUND(AJ315-0.04999,1)-AJ315+AM315)</f>
        <v>0</v>
      </c>
      <c r="AM315" s="16" t="str">
        <f>IF(VLOOKUP(AF315,Group,7,FALSE)="","",VLOOKUP(AF315,Group,7,FALSE))</f>
        <v/>
      </c>
      <c r="AO315" s="30" t="s">
        <v>161</v>
      </c>
    </row>
    <row r="316" spans="2:41" s="2" customFormat="1" ht="9.9499999999999993" customHeight="1" x14ac:dyDescent="0.2">
      <c r="B316" s="111" t="s">
        <v>227</v>
      </c>
      <c r="D316" s="38"/>
      <c r="E316" s="73" t="s">
        <v>307</v>
      </c>
      <c r="F316" s="73"/>
      <c r="G316" s="29" t="s">
        <v>308</v>
      </c>
      <c r="H316" s="29"/>
      <c r="I316" s="139" t="s">
        <v>303</v>
      </c>
      <c r="J316" s="29"/>
      <c r="K316" s="29"/>
      <c r="L316" s="29"/>
      <c r="M316" s="29"/>
      <c r="N316" s="29"/>
      <c r="P316" s="73"/>
      <c r="Q316" s="86" t="s">
        <v>120</v>
      </c>
      <c r="R316" s="28"/>
      <c r="S316" s="37">
        <f>IF(Suggested="Yes",AA316,AG316)</f>
        <v>38.5</v>
      </c>
      <c r="T316" s="35" t="s">
        <v>150</v>
      </c>
      <c r="U316" s="4" t="str">
        <f>+Instructions!$B$3</f>
        <v>I</v>
      </c>
      <c r="V316" s="50"/>
      <c r="W316" s="54">
        <f>+Instructions!$C$22</f>
        <v>0</v>
      </c>
      <c r="X316" s="16">
        <f>ROUND($AA316*(1-W316)+0.004999,2)</f>
        <v>38.5</v>
      </c>
      <c r="Y316" s="50"/>
      <c r="Z316" s="5" t="s">
        <v>1708</v>
      </c>
      <c r="AA316" s="37">
        <v>38.5</v>
      </c>
      <c r="AB316" s="58">
        <f>+W316</f>
        <v>0</v>
      </c>
      <c r="AC316" s="16">
        <f>+X316</f>
        <v>38.5</v>
      </c>
      <c r="AD316" s="11">
        <f>(AG316-AC316)/AG316</f>
        <v>0</v>
      </c>
      <c r="AE316" s="119"/>
      <c r="AF316" s="126">
        <v>1</v>
      </c>
      <c r="AG316" s="36">
        <f>SUM(AJ316:AL316)+AE316</f>
        <v>38.5</v>
      </c>
      <c r="AH316" s="50"/>
      <c r="AJ316" s="16">
        <f>ROUND(AC316/(1-VLOOKUP(AF316,Group,2,FALSE)),2)</f>
        <v>38.5</v>
      </c>
      <c r="AK316" s="16">
        <f>IF(VLOOKUP(AF316,Group,5,FALSE)="YES",VLOOKUP(ROUND(ROUND(AJ316,1)-AJ316,2),Round,2,FALSE)+VLOOKUP(AF316,Group,6,FALSE),0)</f>
        <v>0</v>
      </c>
      <c r="AL316" s="16">
        <f>IF(VLOOKUP(AF316,Group,7,FALSE)="",0,ROUND(AJ316-0.04999,1)-AJ316+AM316)</f>
        <v>0</v>
      </c>
      <c r="AM316" s="16" t="str">
        <f>IF(VLOOKUP(AF316,Group,7,FALSE)="","",VLOOKUP(AF316,Group,7,FALSE))</f>
        <v/>
      </c>
      <c r="AO316" s="30" t="s">
        <v>161</v>
      </c>
    </row>
    <row r="317" spans="2:41" s="2" customFormat="1" ht="1.5" customHeight="1" x14ac:dyDescent="0.2">
      <c r="P317" s="73"/>
      <c r="Q317" s="86"/>
      <c r="R317" s="5"/>
      <c r="S317" s="37"/>
      <c r="T317" s="5"/>
      <c r="U317" s="4"/>
      <c r="V317" s="50"/>
      <c r="Y317" s="50"/>
      <c r="AH317" s="50"/>
      <c r="AO317" s="30" t="s">
        <v>161</v>
      </c>
    </row>
    <row r="318" spans="2:41" s="2" customFormat="1" ht="9.75" customHeight="1" x14ac:dyDescent="0.2">
      <c r="D318" s="38" t="s">
        <v>155</v>
      </c>
      <c r="E318" s="140" t="s">
        <v>580</v>
      </c>
      <c r="F318" s="140"/>
      <c r="G318" s="140"/>
      <c r="H318" s="140"/>
      <c r="I318" s="140"/>
      <c r="J318" s="140"/>
      <c r="K318" s="140"/>
      <c r="L318" s="140"/>
      <c r="M318" s="140"/>
      <c r="N318" s="140"/>
      <c r="O318" s="140"/>
      <c r="P318" s="143"/>
      <c r="Q318" s="152"/>
      <c r="R318" s="144"/>
      <c r="S318" s="37"/>
      <c r="T318" s="5"/>
      <c r="U318" s="4"/>
      <c r="V318" s="50"/>
      <c r="Y318" s="50"/>
      <c r="AH318" s="50"/>
      <c r="AO318" s="30"/>
    </row>
    <row r="319" spans="2:41" s="2" customFormat="1" ht="9.75" customHeight="1" x14ac:dyDescent="0.2">
      <c r="E319" s="140" t="s">
        <v>581</v>
      </c>
      <c r="F319" s="140"/>
      <c r="G319" s="140"/>
      <c r="H319" s="140"/>
      <c r="I319" s="140"/>
      <c r="J319" s="140"/>
      <c r="K319" s="140"/>
      <c r="L319" s="140"/>
      <c r="M319" s="140"/>
      <c r="N319" s="140"/>
      <c r="O319" s="140"/>
      <c r="P319" s="143"/>
      <c r="Q319" s="152"/>
      <c r="R319" s="144"/>
      <c r="S319" s="37"/>
      <c r="T319" s="5"/>
      <c r="U319" s="4"/>
      <c r="V319" s="50"/>
      <c r="Y319" s="50"/>
      <c r="AH319" s="50"/>
      <c r="AO319" s="30"/>
    </row>
    <row r="320" spans="2:41" s="2" customFormat="1" ht="2.85" customHeight="1" x14ac:dyDescent="0.2">
      <c r="P320" s="73"/>
      <c r="Q320" s="86"/>
      <c r="R320" s="5"/>
      <c r="S320" s="37"/>
      <c r="T320" s="5"/>
      <c r="U320" s="4"/>
      <c r="V320" s="50"/>
      <c r="Y320" s="50"/>
      <c r="AH320" s="50"/>
      <c r="AO320" s="30" t="s">
        <v>161</v>
      </c>
    </row>
    <row r="321" spans="2:41" s="2" customFormat="1" ht="9.9499999999999993" customHeight="1" x14ac:dyDescent="0.2">
      <c r="G321" s="270" t="s">
        <v>309</v>
      </c>
      <c r="H321" s="273"/>
      <c r="I321" s="273"/>
      <c r="J321" s="273"/>
      <c r="K321" s="273"/>
      <c r="L321" s="273"/>
      <c r="M321" s="273"/>
      <c r="N321" s="273"/>
      <c r="O321" s="274"/>
      <c r="P321" s="73"/>
      <c r="Q321" s="86"/>
      <c r="R321" s="5"/>
      <c r="S321" s="37"/>
      <c r="T321" s="5"/>
      <c r="U321" s="4"/>
      <c r="V321" s="50"/>
      <c r="Y321" s="50"/>
      <c r="AH321" s="50"/>
      <c r="AO321" s="30" t="s">
        <v>161</v>
      </c>
    </row>
    <row r="322" spans="2:41" s="2" customFormat="1" ht="9.9499999999999993" customHeight="1" x14ac:dyDescent="0.2">
      <c r="G322" s="300" t="s">
        <v>236</v>
      </c>
      <c r="H322" s="301"/>
      <c r="I322" s="301"/>
      <c r="J322" s="301"/>
      <c r="K322" s="302"/>
      <c r="L322" s="300" t="s">
        <v>237</v>
      </c>
      <c r="M322" s="301"/>
      <c r="N322" s="301"/>
      <c r="O322" s="302"/>
      <c r="S322" s="37"/>
      <c r="T322" s="5"/>
      <c r="U322" s="4"/>
      <c r="V322" s="50"/>
      <c r="Y322" s="50"/>
      <c r="AH322" s="50"/>
      <c r="AO322" s="30" t="s">
        <v>161</v>
      </c>
    </row>
    <row r="323" spans="2:41" s="2" customFormat="1" ht="9.9499999999999993" customHeight="1" x14ac:dyDescent="0.2">
      <c r="G323" s="268" t="s">
        <v>342</v>
      </c>
      <c r="H323" s="268"/>
      <c r="I323" s="268"/>
      <c r="J323" s="268"/>
      <c r="K323" s="269"/>
      <c r="L323" s="268" t="s">
        <v>799</v>
      </c>
      <c r="M323" s="269"/>
      <c r="N323" s="269"/>
      <c r="O323" s="269"/>
      <c r="S323" s="37"/>
      <c r="T323" s="5"/>
      <c r="U323" s="4"/>
      <c r="V323" s="50"/>
      <c r="Y323" s="50"/>
      <c r="AH323" s="50"/>
      <c r="AO323" s="30" t="s">
        <v>161</v>
      </c>
    </row>
    <row r="324" spans="2:41" s="2" customFormat="1" ht="3.95" customHeight="1" x14ac:dyDescent="0.2">
      <c r="P324" s="73"/>
      <c r="Q324" s="86"/>
      <c r="R324" s="5"/>
      <c r="S324" s="37"/>
      <c r="T324" s="5"/>
      <c r="U324" s="4"/>
      <c r="V324" s="50"/>
      <c r="Y324" s="50"/>
      <c r="AH324" s="50"/>
      <c r="AO324" s="30" t="s">
        <v>161</v>
      </c>
    </row>
    <row r="325" spans="2:41" s="2" customFormat="1" ht="9.9499999999999993" customHeight="1" x14ac:dyDescent="0.2">
      <c r="D325" s="10" t="s">
        <v>716</v>
      </c>
      <c r="P325" s="73"/>
      <c r="Q325" s="86"/>
      <c r="R325" s="204" t="s">
        <v>660</v>
      </c>
      <c r="S325" s="205" t="s">
        <v>721</v>
      </c>
      <c r="T325" s="206"/>
      <c r="U325" s="4"/>
      <c r="V325" s="50"/>
      <c r="Y325" s="50"/>
      <c r="AH325" s="50"/>
      <c r="AO325" s="30" t="s">
        <v>161</v>
      </c>
    </row>
    <row r="326" spans="2:41" s="2" customFormat="1" ht="2.85" customHeight="1" x14ac:dyDescent="0.2">
      <c r="D326" s="10"/>
      <c r="P326" s="73"/>
      <c r="Q326" s="86"/>
      <c r="R326" s="5"/>
      <c r="S326" s="37"/>
      <c r="T326" s="5"/>
      <c r="U326" s="4"/>
      <c r="V326" s="50"/>
      <c r="Y326" s="50"/>
      <c r="AH326" s="50"/>
      <c r="AO326" s="30"/>
    </row>
    <row r="327" spans="2:41" s="2" customFormat="1" ht="9.9499999999999993" customHeight="1" x14ac:dyDescent="0.2">
      <c r="B327" s="111" t="s">
        <v>227</v>
      </c>
      <c r="D327" s="38"/>
      <c r="E327" s="73" t="s">
        <v>307</v>
      </c>
      <c r="F327" s="73"/>
      <c r="G327" s="29" t="s">
        <v>308</v>
      </c>
      <c r="H327" s="29"/>
      <c r="I327" s="139" t="s">
        <v>233</v>
      </c>
      <c r="J327" s="29"/>
      <c r="K327" s="29"/>
      <c r="L327" s="29"/>
      <c r="M327" s="29"/>
      <c r="N327" s="29"/>
      <c r="P327" s="73"/>
      <c r="Q327" s="86" t="s">
        <v>120</v>
      </c>
      <c r="R327" s="28"/>
      <c r="S327" s="37">
        <f>IF(Suggested="Yes",AA327,AG327)</f>
        <v>39.200000000000003</v>
      </c>
      <c r="T327" s="35" t="s">
        <v>150</v>
      </c>
      <c r="U327" s="4" t="str">
        <f>+Instructions!$B$3</f>
        <v>I</v>
      </c>
      <c r="V327" s="50"/>
      <c r="W327" s="54">
        <f>+Instructions!$C$22</f>
        <v>0</v>
      </c>
      <c r="X327" s="16">
        <f>ROUND($AA327*(1-W327)+0.004999,2)</f>
        <v>39.200000000000003</v>
      </c>
      <c r="Y327" s="50"/>
      <c r="Z327" s="5" t="s">
        <v>1708</v>
      </c>
      <c r="AA327" s="37">
        <v>39.200000000000003</v>
      </c>
      <c r="AB327" s="58">
        <f>+W327</f>
        <v>0</v>
      </c>
      <c r="AC327" s="16">
        <f>+X327</f>
        <v>39.200000000000003</v>
      </c>
      <c r="AD327" s="11">
        <f>(AG327-AC327)/AG327</f>
        <v>0</v>
      </c>
      <c r="AE327" s="119"/>
      <c r="AF327" s="126">
        <v>1</v>
      </c>
      <c r="AG327" s="36">
        <f>SUM(AJ327:AL327)+AE327</f>
        <v>39.200000000000003</v>
      </c>
      <c r="AH327" s="50"/>
      <c r="AJ327" s="16">
        <f>ROUND(AC327/(1-VLOOKUP(AF327,Group,2,FALSE)),2)</f>
        <v>39.200000000000003</v>
      </c>
      <c r="AK327" s="16">
        <f>IF(VLOOKUP(AF327,Group,5,FALSE)="YES",VLOOKUP(ROUND(ROUND(AJ327,1)-AJ327,2),Round,2,FALSE)+VLOOKUP(AF327,Group,6,FALSE),0)</f>
        <v>0</v>
      </c>
      <c r="AL327" s="16">
        <f>IF(VLOOKUP(AF327,Group,7,FALSE)="",0,ROUND(AJ327-0.04999,1)-AJ327+AM327)</f>
        <v>0</v>
      </c>
      <c r="AM327" s="16" t="str">
        <f>IF(VLOOKUP(AF327,Group,7,FALSE)="","",VLOOKUP(AF327,Group,7,FALSE))</f>
        <v/>
      </c>
      <c r="AO327" s="30" t="s">
        <v>161</v>
      </c>
    </row>
    <row r="328" spans="2:41" s="2" customFormat="1" ht="9.9499999999999993" customHeight="1" x14ac:dyDescent="0.2">
      <c r="B328" s="111" t="s">
        <v>227</v>
      </c>
      <c r="D328" s="38"/>
      <c r="E328" s="73" t="s">
        <v>307</v>
      </c>
      <c r="F328" s="73"/>
      <c r="G328" s="29" t="s">
        <v>308</v>
      </c>
      <c r="H328" s="29"/>
      <c r="I328" s="139" t="s">
        <v>303</v>
      </c>
      <c r="J328" s="29"/>
      <c r="K328" s="29"/>
      <c r="L328" s="29"/>
      <c r="M328" s="29"/>
      <c r="N328" s="29"/>
      <c r="P328" s="73"/>
      <c r="Q328" s="86"/>
      <c r="R328" s="28"/>
      <c r="S328" s="37">
        <f>IF(Suggested="Yes",AA328,AG328)</f>
        <v>41.9</v>
      </c>
      <c r="T328" s="35" t="s">
        <v>150</v>
      </c>
      <c r="U328" s="4" t="str">
        <f>+Instructions!$B$3</f>
        <v>I</v>
      </c>
      <c r="V328" s="50"/>
      <c r="W328" s="54">
        <f>+Instructions!$C$22</f>
        <v>0</v>
      </c>
      <c r="X328" s="16">
        <f>ROUND($AA328*(1-W328)+0.004999,2)</f>
        <v>41.9</v>
      </c>
      <c r="Y328" s="50"/>
      <c r="Z328" s="5" t="s">
        <v>1708</v>
      </c>
      <c r="AA328" s="37">
        <v>41.9</v>
      </c>
      <c r="AB328" s="58">
        <f>+W328</f>
        <v>0</v>
      </c>
      <c r="AC328" s="16">
        <f>+X328</f>
        <v>41.9</v>
      </c>
      <c r="AD328" s="11">
        <f>(AG328-AC328)/AG328</f>
        <v>0</v>
      </c>
      <c r="AE328" s="119"/>
      <c r="AF328" s="126">
        <v>1</v>
      </c>
      <c r="AG328" s="36">
        <f>SUM(AJ328:AL328)+AE328</f>
        <v>41.9</v>
      </c>
      <c r="AH328" s="50"/>
      <c r="AJ328" s="16">
        <f>ROUND(AC328/(1-VLOOKUP(AF328,Group,2,FALSE)),2)</f>
        <v>41.9</v>
      </c>
      <c r="AK328" s="16">
        <f>IF(VLOOKUP(AF328,Group,5,FALSE)="YES",VLOOKUP(ROUND(ROUND(AJ328,1)-AJ328,2),Round,2,FALSE)+VLOOKUP(AF328,Group,6,FALSE),0)</f>
        <v>0</v>
      </c>
      <c r="AL328" s="16">
        <f>IF(VLOOKUP(AF328,Group,7,FALSE)="",0,ROUND(AJ328-0.04999,1)-AJ328+AM328)</f>
        <v>0</v>
      </c>
      <c r="AM328" s="16" t="str">
        <f>IF(VLOOKUP(AF328,Group,7,FALSE)="","",VLOOKUP(AF328,Group,7,FALSE))</f>
        <v/>
      </c>
      <c r="AO328" s="30" t="s">
        <v>161</v>
      </c>
    </row>
    <row r="329" spans="2:41" s="2" customFormat="1" ht="1.5" customHeight="1" x14ac:dyDescent="0.2">
      <c r="P329" s="73"/>
      <c r="Q329" s="86"/>
      <c r="R329" s="5"/>
      <c r="S329" s="37"/>
      <c r="T329" s="5"/>
      <c r="U329" s="4"/>
      <c r="V329" s="50"/>
      <c r="Y329" s="50"/>
      <c r="AH329" s="50"/>
      <c r="AO329" s="30" t="s">
        <v>161</v>
      </c>
    </row>
    <row r="330" spans="2:41" s="2" customFormat="1" ht="9.75" customHeight="1" x14ac:dyDescent="0.2">
      <c r="D330" s="38" t="s">
        <v>155</v>
      </c>
      <c r="E330" s="140" t="s">
        <v>580</v>
      </c>
      <c r="F330" s="140"/>
      <c r="G330" s="140"/>
      <c r="H330" s="140"/>
      <c r="I330" s="140"/>
      <c r="J330" s="140"/>
      <c r="K330" s="140"/>
      <c r="L330" s="140"/>
      <c r="M330" s="140"/>
      <c r="N330" s="140"/>
      <c r="O330" s="140"/>
      <c r="P330" s="143"/>
      <c r="Q330" s="152"/>
      <c r="R330" s="144"/>
      <c r="S330" s="37"/>
      <c r="T330" s="5"/>
      <c r="U330" s="4"/>
      <c r="V330" s="50"/>
      <c r="Y330" s="50"/>
      <c r="AH330" s="50"/>
      <c r="AO330" s="30"/>
    </row>
    <row r="331" spans="2:41" s="2" customFormat="1" ht="9.75" customHeight="1" x14ac:dyDescent="0.2">
      <c r="E331" s="140" t="s">
        <v>717</v>
      </c>
      <c r="F331" s="140"/>
      <c r="G331" s="140"/>
      <c r="H331" s="140"/>
      <c r="I331" s="140"/>
      <c r="J331" s="140"/>
      <c r="K331" s="140"/>
      <c r="L331" s="140"/>
      <c r="M331" s="140"/>
      <c r="N331" s="140"/>
      <c r="O331" s="140"/>
      <c r="P331" s="143"/>
      <c r="Q331" s="152"/>
      <c r="R331" s="144"/>
      <c r="S331" s="37"/>
      <c r="T331" s="5"/>
      <c r="U331" s="4"/>
      <c r="V331" s="50"/>
      <c r="Y331" s="50"/>
      <c r="AH331" s="50"/>
      <c r="AO331" s="30"/>
    </row>
    <row r="332" spans="2:41" s="2" customFormat="1" ht="2.85" customHeight="1" x14ac:dyDescent="0.2">
      <c r="P332" s="73"/>
      <c r="Q332" s="86"/>
      <c r="R332" s="5"/>
      <c r="S332" s="37"/>
      <c r="T332" s="5"/>
      <c r="U332" s="4"/>
      <c r="V332" s="50"/>
      <c r="Y332" s="50"/>
      <c r="AH332" s="50"/>
      <c r="AO332" s="30" t="s">
        <v>161</v>
      </c>
    </row>
    <row r="333" spans="2:41" s="2" customFormat="1" ht="9.9499999999999993" customHeight="1" x14ac:dyDescent="0.2">
      <c r="G333" s="270" t="s">
        <v>309</v>
      </c>
      <c r="H333" s="273"/>
      <c r="I333" s="273"/>
      <c r="J333" s="273"/>
      <c r="K333" s="273"/>
      <c r="L333" s="273"/>
      <c r="M333" s="273"/>
      <c r="N333" s="273"/>
      <c r="O333" s="274"/>
      <c r="P333" s="73"/>
      <c r="Q333" s="86"/>
      <c r="R333" s="5"/>
      <c r="S333" s="37"/>
      <c r="T333" s="5"/>
      <c r="U333" s="4"/>
      <c r="V333" s="50"/>
      <c r="Y333" s="50"/>
      <c r="AH333" s="50"/>
      <c r="AO333" s="30" t="s">
        <v>161</v>
      </c>
    </row>
    <row r="334" spans="2:41" s="2" customFormat="1" ht="9.9499999999999993" customHeight="1" x14ac:dyDescent="0.2">
      <c r="G334" s="300" t="s">
        <v>236</v>
      </c>
      <c r="H334" s="301"/>
      <c r="I334" s="301"/>
      <c r="J334" s="301"/>
      <c r="K334" s="302"/>
      <c r="L334" s="300" t="s">
        <v>237</v>
      </c>
      <c r="M334" s="301"/>
      <c r="N334" s="301"/>
      <c r="O334" s="302"/>
      <c r="S334" s="37"/>
      <c r="T334" s="5"/>
      <c r="U334" s="4"/>
      <c r="V334" s="50"/>
      <c r="Y334" s="50"/>
      <c r="AH334" s="50"/>
      <c r="AO334" s="30" t="s">
        <v>161</v>
      </c>
    </row>
    <row r="335" spans="2:41" s="2" customFormat="1" ht="9.9499999999999993" customHeight="1" x14ac:dyDescent="0.2">
      <c r="G335" s="268" t="s">
        <v>342</v>
      </c>
      <c r="H335" s="268"/>
      <c r="I335" s="268"/>
      <c r="J335" s="268"/>
      <c r="K335" s="269"/>
      <c r="L335" s="268" t="s">
        <v>799</v>
      </c>
      <c r="M335" s="269"/>
      <c r="N335" s="269"/>
      <c r="O335" s="269"/>
      <c r="S335" s="37"/>
      <c r="T335" s="5"/>
      <c r="U335" s="4"/>
      <c r="V335" s="50"/>
      <c r="Y335" s="50"/>
      <c r="AH335" s="50"/>
      <c r="AO335" s="30" t="s">
        <v>161</v>
      </c>
    </row>
    <row r="336" spans="2:41" s="2" customFormat="1" ht="3.95" customHeight="1" x14ac:dyDescent="0.2">
      <c r="P336" s="73"/>
      <c r="Q336" s="86"/>
      <c r="R336" s="5"/>
      <c r="S336" s="37"/>
      <c r="T336" s="5"/>
      <c r="U336" s="4"/>
      <c r="V336" s="50"/>
      <c r="Y336" s="50"/>
      <c r="AH336" s="50"/>
      <c r="AO336" s="30" t="s">
        <v>161</v>
      </c>
    </row>
    <row r="337" spans="1:41" s="2" customFormat="1" ht="9.9499999999999993" customHeight="1" x14ac:dyDescent="0.2">
      <c r="D337" s="10" t="s">
        <v>1379</v>
      </c>
      <c r="P337" s="73"/>
      <c r="Q337" s="86"/>
      <c r="R337" s="204" t="s">
        <v>660</v>
      </c>
      <c r="S337" s="205" t="s">
        <v>1394</v>
      </c>
      <c r="T337" s="206"/>
      <c r="U337" s="4"/>
      <c r="V337" s="50"/>
      <c r="Y337" s="50"/>
      <c r="AH337" s="50"/>
      <c r="AO337" s="30" t="s">
        <v>161</v>
      </c>
    </row>
    <row r="338" spans="1:41" s="2" customFormat="1" ht="2.85" customHeight="1" x14ac:dyDescent="0.2">
      <c r="D338" s="10"/>
      <c r="P338" s="73"/>
      <c r="Q338" s="86"/>
      <c r="R338" s="5"/>
      <c r="S338" s="37"/>
      <c r="T338" s="5"/>
      <c r="U338" s="4"/>
      <c r="V338" s="50"/>
      <c r="Y338" s="50"/>
      <c r="AH338" s="50"/>
      <c r="AO338" s="30"/>
    </row>
    <row r="339" spans="1:41" s="2" customFormat="1" ht="9.9499999999999993" customHeight="1" x14ac:dyDescent="0.2">
      <c r="B339" s="111" t="s">
        <v>227</v>
      </c>
      <c r="D339" s="38"/>
      <c r="E339" s="73" t="s">
        <v>1380</v>
      </c>
      <c r="F339" s="73"/>
      <c r="G339" s="29" t="s">
        <v>308</v>
      </c>
      <c r="H339" s="29"/>
      <c r="I339" s="139" t="s">
        <v>233</v>
      </c>
      <c r="J339" s="29"/>
      <c r="K339" s="29"/>
      <c r="L339" s="29"/>
      <c r="M339" s="29"/>
      <c r="N339" s="29"/>
      <c r="P339" s="73"/>
      <c r="Q339" s="86" t="s">
        <v>120</v>
      </c>
      <c r="R339" s="28"/>
      <c r="S339" s="37">
        <f>IF(Suggested="Yes",AA339,AG339)</f>
        <v>31.15</v>
      </c>
      <c r="T339" s="35" t="s">
        <v>150</v>
      </c>
      <c r="U339" s="4" t="str">
        <f>+Instructions!$B$3</f>
        <v>I</v>
      </c>
      <c r="V339" s="50"/>
      <c r="W339" s="54">
        <f>+Instructions!$C$22</f>
        <v>0</v>
      </c>
      <c r="X339" s="16">
        <f>ROUND($AA339*(1-W339)+0.004999,2)</f>
        <v>31.15</v>
      </c>
      <c r="Y339" s="50"/>
      <c r="Z339" s="5" t="s">
        <v>1708</v>
      </c>
      <c r="AA339" s="37">
        <v>31.15</v>
      </c>
      <c r="AB339" s="58">
        <f>+W339</f>
        <v>0</v>
      </c>
      <c r="AC339" s="16">
        <f>+X339</f>
        <v>31.15</v>
      </c>
      <c r="AD339" s="11">
        <f>(AG339-AC339)/AG339</f>
        <v>0</v>
      </c>
      <c r="AE339" s="119"/>
      <c r="AF339" s="126">
        <v>1</v>
      </c>
      <c r="AG339" s="36">
        <f>SUM(AJ339:AL339)+AE339</f>
        <v>31.15</v>
      </c>
      <c r="AH339" s="50"/>
      <c r="AJ339" s="16">
        <f>ROUND(AC339/(1-VLOOKUP(AF339,Group,2,FALSE)),2)</f>
        <v>31.15</v>
      </c>
      <c r="AK339" s="16">
        <f>IF(VLOOKUP(AF339,Group,5,FALSE)="YES",VLOOKUP(ROUND(ROUND(AJ339,1)-AJ339,2),Round,2,FALSE)+VLOOKUP(AF339,Group,6,FALSE),0)</f>
        <v>0</v>
      </c>
      <c r="AL339" s="16">
        <f>IF(VLOOKUP(AF339,Group,7,FALSE)="",0,ROUND(AJ339-0.04999,1)-AJ339+AM339)</f>
        <v>0</v>
      </c>
      <c r="AM339" s="16" t="str">
        <f>IF(VLOOKUP(AF339,Group,7,FALSE)="","",VLOOKUP(AF339,Group,7,FALSE))</f>
        <v/>
      </c>
      <c r="AO339" s="30" t="s">
        <v>161</v>
      </c>
    </row>
    <row r="340" spans="1:41" s="2" customFormat="1" ht="9.9499999999999993" customHeight="1" x14ac:dyDescent="0.2">
      <c r="B340" s="111" t="s">
        <v>227</v>
      </c>
      <c r="D340" s="38"/>
      <c r="E340" s="73" t="s">
        <v>1380</v>
      </c>
      <c r="F340" s="73"/>
      <c r="G340" s="29" t="s">
        <v>308</v>
      </c>
      <c r="H340" s="29"/>
      <c r="I340" s="139" t="s">
        <v>303</v>
      </c>
      <c r="J340" s="29"/>
      <c r="K340" s="29"/>
      <c r="L340" s="29"/>
      <c r="M340" s="29"/>
      <c r="N340" s="29"/>
      <c r="P340" s="73"/>
      <c r="Q340" s="86" t="s">
        <v>120</v>
      </c>
      <c r="R340" s="28"/>
      <c r="S340" s="37">
        <f>IF(Suggested="Yes",AA340,AG340)</f>
        <v>33.85</v>
      </c>
      <c r="T340" s="35" t="s">
        <v>150</v>
      </c>
      <c r="U340" s="4" t="str">
        <f>+Instructions!$B$3</f>
        <v>I</v>
      </c>
      <c r="V340" s="50"/>
      <c r="W340" s="54">
        <f>+Instructions!$C$22</f>
        <v>0</v>
      </c>
      <c r="X340" s="16">
        <f>ROUND($AA340*(1-W340)+0.004999,2)</f>
        <v>33.85</v>
      </c>
      <c r="Y340" s="50"/>
      <c r="Z340" s="5" t="s">
        <v>1708</v>
      </c>
      <c r="AA340" s="37">
        <v>33.85</v>
      </c>
      <c r="AB340" s="58">
        <f>+W340</f>
        <v>0</v>
      </c>
      <c r="AC340" s="16">
        <f>+X340</f>
        <v>33.85</v>
      </c>
      <c r="AD340" s="11">
        <f>(AG340-AC340)/AG340</f>
        <v>0</v>
      </c>
      <c r="AE340" s="119"/>
      <c r="AF340" s="126">
        <v>1</v>
      </c>
      <c r="AG340" s="36">
        <f>SUM(AJ340:AL340)+AE340</f>
        <v>33.85</v>
      </c>
      <c r="AH340" s="50"/>
      <c r="AJ340" s="16">
        <f>ROUND(AC340/(1-VLOOKUP(AF340,Group,2,FALSE)),2)</f>
        <v>33.85</v>
      </c>
      <c r="AK340" s="16">
        <f>IF(VLOOKUP(AF340,Group,5,FALSE)="YES",VLOOKUP(ROUND(ROUND(AJ340,1)-AJ340,2),Round,2,FALSE)+VLOOKUP(AF340,Group,6,FALSE),0)</f>
        <v>0</v>
      </c>
      <c r="AL340" s="16">
        <f>IF(VLOOKUP(AF340,Group,7,FALSE)="",0,ROUND(AJ340-0.04999,1)-AJ340+AM340)</f>
        <v>0</v>
      </c>
      <c r="AM340" s="16" t="str">
        <f>IF(VLOOKUP(AF340,Group,7,FALSE)="","",VLOOKUP(AF340,Group,7,FALSE))</f>
        <v/>
      </c>
      <c r="AO340" s="30" t="s">
        <v>161</v>
      </c>
    </row>
    <row r="341" spans="1:41" s="2" customFormat="1" ht="3.95" customHeight="1" x14ac:dyDescent="0.2">
      <c r="P341" s="73"/>
      <c r="Q341" s="86"/>
      <c r="R341" s="5"/>
      <c r="S341" s="37"/>
      <c r="T341" s="5"/>
      <c r="U341" s="4"/>
      <c r="V341" s="50"/>
      <c r="Y341" s="50"/>
      <c r="AH341" s="50"/>
      <c r="AO341" s="30" t="s">
        <v>161</v>
      </c>
    </row>
    <row r="342" spans="1:41" s="2" customFormat="1" ht="10.7" customHeight="1" x14ac:dyDescent="0.2">
      <c r="C342" s="146" t="s">
        <v>355</v>
      </c>
      <c r="P342" s="73"/>
      <c r="Q342" s="86"/>
      <c r="R342" s="5"/>
      <c r="S342" s="37"/>
      <c r="T342" s="5"/>
      <c r="U342" s="4"/>
      <c r="V342" s="50"/>
      <c r="Y342" s="50"/>
      <c r="AH342" s="50"/>
      <c r="AO342" s="30" t="s">
        <v>161</v>
      </c>
    </row>
    <row r="343" spans="1:41" s="2" customFormat="1" ht="9.9499999999999993" customHeight="1" x14ac:dyDescent="0.2">
      <c r="A343" s="2" t="s">
        <v>193</v>
      </c>
      <c r="D343" s="72" t="s">
        <v>1485</v>
      </c>
      <c r="P343" s="73"/>
      <c r="Q343" s="86"/>
      <c r="R343" s="204" t="s">
        <v>660</v>
      </c>
      <c r="S343" s="205" t="s">
        <v>1394</v>
      </c>
      <c r="T343" s="206"/>
      <c r="U343" s="4"/>
      <c r="V343" s="50"/>
      <c r="Y343" s="50"/>
      <c r="AH343" s="50"/>
      <c r="AO343" s="30" t="s">
        <v>161</v>
      </c>
    </row>
    <row r="344" spans="1:41" s="2" customFormat="1" ht="2.85" customHeight="1" x14ac:dyDescent="0.2">
      <c r="P344" s="73"/>
      <c r="Q344" s="86"/>
      <c r="R344" s="5"/>
      <c r="S344" s="37"/>
      <c r="T344" s="5"/>
      <c r="U344" s="4"/>
      <c r="V344" s="50"/>
      <c r="Y344" s="50"/>
      <c r="AH344" s="50"/>
      <c r="AO344" s="30" t="s">
        <v>161</v>
      </c>
    </row>
    <row r="345" spans="1:41" s="2" customFormat="1" ht="9.75" customHeight="1" x14ac:dyDescent="0.2">
      <c r="D345" s="38" t="s">
        <v>155</v>
      </c>
      <c r="E345" s="140" t="s">
        <v>1382</v>
      </c>
      <c r="F345" s="140"/>
      <c r="G345" s="140"/>
      <c r="H345" s="140"/>
      <c r="I345" s="140"/>
      <c r="J345" s="140"/>
      <c r="K345" s="140"/>
      <c r="L345" s="140"/>
      <c r="M345" s="140"/>
      <c r="N345" s="140"/>
      <c r="O345" s="140"/>
      <c r="P345" s="143"/>
      <c r="Q345" s="152"/>
      <c r="R345" s="144"/>
      <c r="S345" s="37"/>
      <c r="T345" s="5"/>
      <c r="U345" s="4"/>
      <c r="V345" s="50"/>
      <c r="Y345" s="50"/>
      <c r="AH345" s="50"/>
      <c r="AO345" s="30"/>
    </row>
    <row r="346" spans="1:41" s="2" customFormat="1" ht="9.75" customHeight="1" x14ac:dyDescent="0.2">
      <c r="E346" s="140" t="s">
        <v>1383</v>
      </c>
      <c r="F346" s="140"/>
      <c r="G346" s="140"/>
      <c r="H346" s="140"/>
      <c r="I346" s="140"/>
      <c r="J346" s="140"/>
      <c r="K346" s="140"/>
      <c r="L346" s="140"/>
      <c r="M346" s="140"/>
      <c r="N346" s="140"/>
      <c r="O346" s="140"/>
      <c r="P346" s="143"/>
      <c r="Q346" s="152"/>
      <c r="R346" s="144"/>
      <c r="S346" s="37"/>
      <c r="T346" s="5"/>
      <c r="U346" s="4"/>
      <c r="V346" s="50"/>
      <c r="Y346" s="50"/>
      <c r="AH346" s="50"/>
      <c r="AO346" s="30"/>
    </row>
    <row r="347" spans="1:41" s="2" customFormat="1" ht="9.75" customHeight="1" x14ac:dyDescent="0.2">
      <c r="E347" s="140" t="s">
        <v>1384</v>
      </c>
      <c r="F347" s="140"/>
      <c r="G347" s="140"/>
      <c r="H347" s="140"/>
      <c r="I347" s="140"/>
      <c r="J347" s="140"/>
      <c r="K347" s="140"/>
      <c r="L347" s="140"/>
      <c r="M347" s="140"/>
      <c r="N347" s="140"/>
      <c r="O347" s="140"/>
      <c r="P347" s="143"/>
      <c r="Q347" s="152"/>
      <c r="R347" s="144"/>
      <c r="S347" s="37"/>
      <c r="T347" s="5"/>
      <c r="U347" s="4"/>
      <c r="V347" s="50"/>
      <c r="Y347" s="50"/>
      <c r="AH347" s="50"/>
      <c r="AO347" s="30"/>
    </row>
    <row r="348" spans="1:41" s="2" customFormat="1" ht="2.85" customHeight="1" x14ac:dyDescent="0.2">
      <c r="P348" s="73"/>
      <c r="Q348" s="86"/>
      <c r="R348" s="5"/>
      <c r="S348" s="37"/>
      <c r="T348" s="5"/>
      <c r="U348" s="4"/>
      <c r="V348" s="50"/>
      <c r="Y348" s="50"/>
      <c r="AH348" s="50"/>
      <c r="AO348" s="30" t="s">
        <v>161</v>
      </c>
    </row>
    <row r="349" spans="1:41" s="2" customFormat="1" ht="9.9499999999999993" customHeight="1" x14ac:dyDescent="0.2">
      <c r="G349" s="270" t="s">
        <v>1385</v>
      </c>
      <c r="H349" s="273"/>
      <c r="I349" s="273"/>
      <c r="J349" s="273"/>
      <c r="K349" s="273"/>
      <c r="L349" s="273"/>
      <c r="M349" s="273"/>
      <c r="N349" s="273"/>
      <c r="O349" s="274"/>
      <c r="P349" s="73"/>
      <c r="Q349" s="86"/>
      <c r="R349" s="5"/>
      <c r="S349" s="37"/>
      <c r="T349" s="5"/>
      <c r="U349" s="4"/>
      <c r="V349" s="50"/>
      <c r="Y349" s="50"/>
      <c r="AH349" s="50"/>
      <c r="AO349" s="30" t="s">
        <v>161</v>
      </c>
    </row>
    <row r="350" spans="1:41" s="2" customFormat="1" ht="9.9499999999999993" customHeight="1" x14ac:dyDescent="0.2">
      <c r="G350" s="300" t="s">
        <v>236</v>
      </c>
      <c r="H350" s="301"/>
      <c r="I350" s="301"/>
      <c r="J350" s="301"/>
      <c r="K350" s="302"/>
      <c r="L350" s="300" t="s">
        <v>237</v>
      </c>
      <c r="M350" s="301"/>
      <c r="N350" s="301"/>
      <c r="O350" s="302"/>
      <c r="S350" s="37"/>
      <c r="T350" s="5"/>
      <c r="U350" s="4"/>
      <c r="V350" s="50"/>
      <c r="Y350" s="50"/>
      <c r="AH350" s="50"/>
      <c r="AO350" s="30" t="s">
        <v>161</v>
      </c>
    </row>
    <row r="351" spans="1:41" s="2" customFormat="1" ht="9.9499999999999993" customHeight="1" x14ac:dyDescent="0.2">
      <c r="G351" s="268" t="s">
        <v>343</v>
      </c>
      <c r="H351" s="268"/>
      <c r="I351" s="268"/>
      <c r="J351" s="268"/>
      <c r="K351" s="269"/>
      <c r="L351" s="268" t="s">
        <v>1386</v>
      </c>
      <c r="M351" s="269"/>
      <c r="N351" s="269"/>
      <c r="O351" s="269"/>
      <c r="S351" s="37"/>
      <c r="T351" s="5"/>
      <c r="U351" s="4"/>
      <c r="V351" s="50"/>
      <c r="Y351" s="50"/>
      <c r="AH351" s="50"/>
      <c r="AO351" s="30" t="s">
        <v>161</v>
      </c>
    </row>
    <row r="352" spans="1:41" s="2" customFormat="1" ht="9.9499999999999993" customHeight="1" x14ac:dyDescent="0.2">
      <c r="G352" s="268" t="s">
        <v>337</v>
      </c>
      <c r="H352" s="268"/>
      <c r="I352" s="268"/>
      <c r="J352" s="268"/>
      <c r="K352" s="269"/>
      <c r="L352" s="268" t="s">
        <v>1387</v>
      </c>
      <c r="M352" s="269"/>
      <c r="N352" s="269"/>
      <c r="O352" s="269"/>
      <c r="S352" s="37"/>
      <c r="T352" s="5"/>
      <c r="U352" s="4"/>
      <c r="V352" s="50"/>
      <c r="Y352" s="50"/>
      <c r="AH352" s="50"/>
      <c r="AO352" s="30" t="s">
        <v>161</v>
      </c>
    </row>
    <row r="353" spans="2:41" s="2" customFormat="1" ht="9.9499999999999993" customHeight="1" x14ac:dyDescent="0.2">
      <c r="G353" s="268" t="s">
        <v>342</v>
      </c>
      <c r="H353" s="268"/>
      <c r="I353" s="268"/>
      <c r="J353" s="268"/>
      <c r="K353" s="269"/>
      <c r="L353" s="268" t="s">
        <v>1388</v>
      </c>
      <c r="M353" s="269"/>
      <c r="N353" s="269"/>
      <c r="O353" s="269"/>
      <c r="S353" s="37"/>
      <c r="T353" s="5"/>
      <c r="U353" s="4"/>
      <c r="V353" s="50"/>
      <c r="Y353" s="50"/>
      <c r="AH353" s="50"/>
      <c r="AO353" s="30" t="s">
        <v>161</v>
      </c>
    </row>
    <row r="354" spans="2:41" s="2" customFormat="1" ht="9.9499999999999993" customHeight="1" x14ac:dyDescent="0.2">
      <c r="G354" s="268" t="s">
        <v>1389</v>
      </c>
      <c r="H354" s="268"/>
      <c r="I354" s="268"/>
      <c r="J354" s="268"/>
      <c r="K354" s="269"/>
      <c r="L354" s="268" t="s">
        <v>1388</v>
      </c>
      <c r="M354" s="269"/>
      <c r="N354" s="269"/>
      <c r="O354" s="269"/>
      <c r="S354" s="37"/>
      <c r="T354" s="5"/>
      <c r="U354" s="4"/>
      <c r="V354" s="50"/>
      <c r="Y354" s="50"/>
      <c r="AH354" s="50"/>
      <c r="AO354" s="30" t="s">
        <v>161</v>
      </c>
    </row>
    <row r="355" spans="2:41" s="2" customFormat="1" ht="3.95" customHeight="1" x14ac:dyDescent="0.2">
      <c r="G355" s="29"/>
      <c r="H355" s="29"/>
      <c r="I355" s="29"/>
      <c r="J355" s="29"/>
      <c r="L355" s="28"/>
      <c r="M355" s="28"/>
      <c r="N355" s="28"/>
      <c r="O355" s="28"/>
      <c r="S355" s="37"/>
      <c r="T355" s="5"/>
      <c r="U355" s="4"/>
      <c r="V355" s="50"/>
      <c r="Y355" s="50"/>
      <c r="AH355" s="50"/>
      <c r="AO355" s="30"/>
    </row>
    <row r="356" spans="2:41" s="2" customFormat="1" ht="9.9499999999999993" customHeight="1" x14ac:dyDescent="0.2">
      <c r="C356" s="2" t="s">
        <v>230</v>
      </c>
      <c r="D356" s="10" t="s">
        <v>1095</v>
      </c>
      <c r="P356" s="73"/>
      <c r="Q356" s="86"/>
      <c r="R356" s="204" t="s">
        <v>660</v>
      </c>
      <c r="S356" s="205" t="s">
        <v>1160</v>
      </c>
      <c r="T356" s="206"/>
      <c r="U356" s="4"/>
      <c r="V356" s="50"/>
      <c r="Y356" s="50"/>
      <c r="AH356" s="50"/>
      <c r="AO356" s="30" t="s">
        <v>161</v>
      </c>
    </row>
    <row r="357" spans="2:41" s="2" customFormat="1" ht="2.85" customHeight="1" x14ac:dyDescent="0.2">
      <c r="D357" s="10"/>
      <c r="P357" s="73"/>
      <c r="Q357" s="86"/>
      <c r="R357" s="5"/>
      <c r="S357" s="37"/>
      <c r="T357" s="5"/>
      <c r="U357" s="4"/>
      <c r="V357" s="50"/>
      <c r="Y357" s="50"/>
      <c r="AH357" s="50"/>
      <c r="AO357" s="30"/>
    </row>
    <row r="358" spans="2:41" s="2" customFormat="1" ht="9.9499999999999993" customHeight="1" x14ac:dyDescent="0.2">
      <c r="B358" s="111" t="s">
        <v>227</v>
      </c>
      <c r="D358" s="38"/>
      <c r="E358" s="73" t="s">
        <v>573</v>
      </c>
      <c r="F358" s="73"/>
      <c r="G358" s="29" t="s">
        <v>308</v>
      </c>
      <c r="H358" s="29"/>
      <c r="I358" s="139" t="s">
        <v>303</v>
      </c>
      <c r="J358" s="29"/>
      <c r="K358" s="29"/>
      <c r="L358" s="29"/>
      <c r="M358" s="29"/>
      <c r="N358" s="29"/>
      <c r="P358" s="73"/>
      <c r="Q358" s="86" t="s">
        <v>120</v>
      </c>
      <c r="R358" s="28"/>
      <c r="S358" s="37">
        <f>IF(Suggested="Yes",AA358,AG358)</f>
        <v>58.35</v>
      </c>
      <c r="T358" s="35" t="s">
        <v>150</v>
      </c>
      <c r="U358" s="4" t="str">
        <f>+Instructions!$B$3</f>
        <v>I</v>
      </c>
      <c r="V358" s="50"/>
      <c r="W358" s="54">
        <f>+Instructions!$C$22</f>
        <v>0</v>
      </c>
      <c r="X358" s="16">
        <f>ROUND($AA358*(1-W358)+0.004999,2)</f>
        <v>58.35</v>
      </c>
      <c r="Y358" s="50"/>
      <c r="Z358" s="5" t="s">
        <v>1708</v>
      </c>
      <c r="AA358" s="37">
        <v>58.35</v>
      </c>
      <c r="AB358" s="58">
        <f>+W358</f>
        <v>0</v>
      </c>
      <c r="AC358" s="16">
        <f>+X358</f>
        <v>58.35</v>
      </c>
      <c r="AD358" s="11">
        <f>(AG358-AC358)/AG358</f>
        <v>0</v>
      </c>
      <c r="AE358" s="119"/>
      <c r="AF358" s="126">
        <v>1</v>
      </c>
      <c r="AG358" s="36">
        <f>SUM(AJ358:AL358)+AE358</f>
        <v>58.35</v>
      </c>
      <c r="AH358" s="50"/>
      <c r="AJ358" s="16">
        <f>ROUND(AC358/(1-VLOOKUP(AF358,Group,2,FALSE)),2)</f>
        <v>58.35</v>
      </c>
      <c r="AK358" s="16">
        <f>IF(VLOOKUP(AF358,Group,5,FALSE)="YES",VLOOKUP(ROUND(ROUND(AJ358,1)-AJ358,2),Round,2,FALSE)+VLOOKUP(AF358,Group,6,FALSE),0)</f>
        <v>0</v>
      </c>
      <c r="AL358" s="16">
        <f>IF(VLOOKUP(AF358,Group,7,FALSE)="",0,ROUND(AJ358-0.04999,1)-AJ358+AM358)</f>
        <v>0</v>
      </c>
      <c r="AM358" s="16" t="str">
        <f>IF(VLOOKUP(AF358,Group,7,FALSE)="","",VLOOKUP(AF358,Group,7,FALSE))</f>
        <v/>
      </c>
      <c r="AO358" s="30" t="s">
        <v>161</v>
      </c>
    </row>
    <row r="359" spans="2:41" s="2" customFormat="1" ht="0.95" customHeight="1" x14ac:dyDescent="0.2">
      <c r="P359" s="73"/>
      <c r="Q359" s="86"/>
      <c r="R359" s="5"/>
      <c r="S359" s="37"/>
      <c r="T359" s="5"/>
      <c r="U359" s="4"/>
      <c r="V359" s="50"/>
      <c r="Y359" s="50"/>
      <c r="AH359" s="50"/>
      <c r="AO359" s="30" t="s">
        <v>161</v>
      </c>
    </row>
    <row r="360" spans="2:41" s="2" customFormat="1" ht="9.6" customHeight="1" x14ac:dyDescent="0.2">
      <c r="D360" s="38" t="s">
        <v>155</v>
      </c>
      <c r="E360" s="140" t="s">
        <v>1097</v>
      </c>
      <c r="F360" s="140"/>
      <c r="G360" s="140"/>
      <c r="H360" s="140"/>
      <c r="I360" s="140"/>
      <c r="J360" s="140"/>
      <c r="K360" s="140"/>
      <c r="L360" s="140"/>
      <c r="M360" s="140"/>
      <c r="N360" s="140"/>
      <c r="O360" s="140"/>
      <c r="P360" s="143"/>
      <c r="Q360" s="152"/>
      <c r="R360" s="144"/>
      <c r="S360" s="37"/>
      <c r="T360" s="5"/>
      <c r="U360" s="4"/>
      <c r="V360" s="50"/>
      <c r="Y360" s="50"/>
      <c r="AH360" s="50"/>
      <c r="AO360" s="30" t="s">
        <v>161</v>
      </c>
    </row>
    <row r="361" spans="2:41" s="2" customFormat="1" ht="9.6" customHeight="1" x14ac:dyDescent="0.2">
      <c r="E361" s="140" t="s">
        <v>1098</v>
      </c>
      <c r="F361" s="140"/>
      <c r="G361" s="140"/>
      <c r="H361" s="140"/>
      <c r="I361" s="140"/>
      <c r="J361" s="140"/>
      <c r="K361" s="140"/>
      <c r="L361" s="140"/>
      <c r="M361" s="140"/>
      <c r="N361" s="140"/>
      <c r="O361" s="140"/>
      <c r="P361" s="143"/>
      <c r="Q361" s="152"/>
      <c r="R361" s="144"/>
      <c r="S361" s="37"/>
      <c r="T361" s="5"/>
      <c r="U361" s="4"/>
      <c r="V361" s="50"/>
      <c r="Y361" s="50"/>
      <c r="AH361" s="50"/>
      <c r="AO361" s="30" t="s">
        <v>161</v>
      </c>
    </row>
    <row r="362" spans="2:41" s="2" customFormat="1" ht="9.6" customHeight="1" x14ac:dyDescent="0.2">
      <c r="E362" s="140" t="s">
        <v>1099</v>
      </c>
      <c r="F362" s="140"/>
      <c r="G362" s="140"/>
      <c r="H362" s="140"/>
      <c r="I362" s="140"/>
      <c r="J362" s="140"/>
      <c r="K362" s="140"/>
      <c r="L362" s="140"/>
      <c r="M362" s="140"/>
      <c r="N362" s="140"/>
      <c r="O362" s="140"/>
      <c r="P362" s="143"/>
      <c r="Q362" s="152"/>
      <c r="R362" s="144"/>
      <c r="S362" s="37"/>
      <c r="T362" s="5"/>
      <c r="U362" s="4"/>
      <c r="V362" s="50"/>
      <c r="Y362" s="50"/>
      <c r="AH362" s="50"/>
      <c r="AO362" s="30" t="s">
        <v>161</v>
      </c>
    </row>
    <row r="363" spans="2:41" s="2" customFormat="1" ht="9.6" customHeight="1" x14ac:dyDescent="0.2">
      <c r="D363" s="2" t="s">
        <v>230</v>
      </c>
      <c r="E363" s="183" t="s">
        <v>1100</v>
      </c>
      <c r="F363" s="140"/>
      <c r="G363" s="140"/>
      <c r="H363" s="140"/>
      <c r="I363" s="140"/>
      <c r="J363" s="140"/>
      <c r="K363" s="140"/>
      <c r="L363" s="140"/>
      <c r="M363" s="140"/>
      <c r="N363" s="140"/>
      <c r="O363" s="140"/>
      <c r="P363" s="143"/>
      <c r="Q363" s="152"/>
      <c r="R363" s="144"/>
      <c r="S363" s="37"/>
      <c r="T363" s="5"/>
      <c r="U363" s="4"/>
      <c r="V363" s="50"/>
      <c r="Y363" s="50"/>
      <c r="AH363" s="50"/>
      <c r="AO363" s="30" t="s">
        <v>161</v>
      </c>
    </row>
    <row r="364" spans="2:41" s="2" customFormat="1" ht="9.6" customHeight="1" x14ac:dyDescent="0.2">
      <c r="E364" s="140" t="s">
        <v>1101</v>
      </c>
      <c r="F364" s="140"/>
      <c r="G364" s="140"/>
      <c r="H364" s="140"/>
      <c r="I364" s="140"/>
      <c r="J364" s="140"/>
      <c r="K364" s="140"/>
      <c r="L364" s="140"/>
      <c r="M364" s="140"/>
      <c r="N364" s="140"/>
      <c r="O364" s="140"/>
      <c r="P364" s="143"/>
      <c r="Q364" s="152"/>
      <c r="R364" s="144"/>
      <c r="S364" s="37"/>
      <c r="T364" s="5"/>
      <c r="U364" s="4"/>
      <c r="V364" s="50"/>
      <c r="Y364" s="50"/>
      <c r="AH364" s="50"/>
      <c r="AO364" s="30" t="s">
        <v>161</v>
      </c>
    </row>
    <row r="365" spans="2:41" s="2" customFormat="1" ht="9.6" customHeight="1" x14ac:dyDescent="0.2">
      <c r="E365" s="140" t="s">
        <v>1102</v>
      </c>
      <c r="F365" s="140"/>
      <c r="G365" s="140"/>
      <c r="H365" s="140"/>
      <c r="I365" s="140"/>
      <c r="J365" s="140"/>
      <c r="K365" s="140"/>
      <c r="L365" s="140"/>
      <c r="M365" s="140"/>
      <c r="N365" s="140"/>
      <c r="O365" s="140"/>
      <c r="P365" s="143"/>
      <c r="Q365" s="152"/>
      <c r="R365" s="144"/>
      <c r="S365" s="37"/>
      <c r="T365" s="5"/>
      <c r="U365" s="4"/>
      <c r="V365" s="50"/>
      <c r="Y365" s="50"/>
      <c r="AH365" s="50"/>
      <c r="AO365" s="30" t="s">
        <v>161</v>
      </c>
    </row>
    <row r="366" spans="2:41" s="2" customFormat="1" ht="2.85" customHeight="1" x14ac:dyDescent="0.2">
      <c r="P366" s="73"/>
      <c r="Q366" s="86"/>
      <c r="R366" s="5"/>
      <c r="S366" s="37"/>
      <c r="T366" s="5"/>
      <c r="U366" s="4"/>
      <c r="V366" s="50"/>
      <c r="Y366" s="50"/>
      <c r="AH366" s="50"/>
      <c r="AO366" s="30" t="s">
        <v>161</v>
      </c>
    </row>
    <row r="367" spans="2:41" s="2" customFormat="1" ht="9.9499999999999993" customHeight="1" x14ac:dyDescent="0.2">
      <c r="E367" s="28"/>
      <c r="F367" s="251"/>
      <c r="G367" s="270" t="s">
        <v>1103</v>
      </c>
      <c r="H367" s="314"/>
      <c r="I367" s="314"/>
      <c r="J367" s="314"/>
      <c r="K367" s="314"/>
      <c r="L367" s="314"/>
      <c r="M367" s="314"/>
      <c r="N367" s="315"/>
      <c r="O367" s="251"/>
      <c r="P367" s="251"/>
      <c r="Q367" s="28"/>
      <c r="R367" s="28"/>
      <c r="S367" s="28"/>
      <c r="T367" s="5"/>
      <c r="U367" s="4"/>
      <c r="V367" s="50"/>
      <c r="Y367" s="50"/>
      <c r="AH367" s="50"/>
      <c r="AO367" s="30" t="s">
        <v>161</v>
      </c>
    </row>
    <row r="368" spans="2:41" s="2" customFormat="1" ht="9.9499999999999993" customHeight="1" x14ac:dyDescent="0.2">
      <c r="D368" s="38"/>
      <c r="E368" s="140"/>
      <c r="F368" s="73"/>
      <c r="G368" s="300" t="s">
        <v>236</v>
      </c>
      <c r="H368" s="301"/>
      <c r="I368" s="301"/>
      <c r="J368" s="302"/>
      <c r="K368" s="300" t="s">
        <v>237</v>
      </c>
      <c r="L368" s="301"/>
      <c r="M368" s="301"/>
      <c r="N368" s="302"/>
      <c r="O368" s="142"/>
      <c r="P368" s="143"/>
      <c r="Q368" s="152"/>
      <c r="R368" s="144"/>
      <c r="S368" s="37"/>
      <c r="T368" s="35"/>
      <c r="U368" s="35"/>
      <c r="V368" s="50"/>
      <c r="Y368" s="50"/>
      <c r="AH368" s="50"/>
      <c r="AO368" s="30" t="s">
        <v>161</v>
      </c>
    </row>
    <row r="369" spans="2:41" s="2" customFormat="1" ht="9.9499999999999993" customHeight="1" x14ac:dyDescent="0.2">
      <c r="D369" s="38"/>
      <c r="E369" s="140"/>
      <c r="F369" s="73"/>
      <c r="G369" s="270" t="s">
        <v>343</v>
      </c>
      <c r="H369" s="271"/>
      <c r="I369" s="271"/>
      <c r="J369" s="272"/>
      <c r="K369" s="270" t="s">
        <v>1104</v>
      </c>
      <c r="L369" s="271"/>
      <c r="M369" s="271"/>
      <c r="N369" s="272"/>
      <c r="O369" s="142"/>
      <c r="P369" s="143"/>
      <c r="Q369" s="152"/>
      <c r="R369" s="144"/>
      <c r="S369" s="37"/>
      <c r="T369" s="35"/>
      <c r="U369" s="35"/>
      <c r="V369" s="50"/>
      <c r="Y369" s="50"/>
      <c r="AH369" s="50"/>
      <c r="AO369" s="30" t="s">
        <v>161</v>
      </c>
    </row>
    <row r="370" spans="2:41" s="2" customFormat="1" ht="9.9499999999999993" customHeight="1" x14ac:dyDescent="0.2">
      <c r="D370" s="38"/>
      <c r="E370" s="140"/>
      <c r="F370" s="73"/>
      <c r="G370" s="270" t="s">
        <v>337</v>
      </c>
      <c r="H370" s="271"/>
      <c r="I370" s="271"/>
      <c r="J370" s="272"/>
      <c r="K370" s="270" t="s">
        <v>590</v>
      </c>
      <c r="L370" s="271"/>
      <c r="M370" s="271"/>
      <c r="N370" s="272"/>
      <c r="O370" s="142"/>
      <c r="P370" s="143"/>
      <c r="Q370" s="152"/>
      <c r="R370" s="144"/>
      <c r="S370" s="37"/>
      <c r="T370" s="35"/>
      <c r="U370" s="35"/>
      <c r="V370" s="50"/>
      <c r="Y370" s="50"/>
      <c r="AH370" s="50"/>
      <c r="AO370" s="30" t="s">
        <v>161</v>
      </c>
    </row>
    <row r="371" spans="2:41" s="2" customFormat="1" ht="9.9499999999999993" customHeight="1" x14ac:dyDescent="0.2">
      <c r="D371" s="38"/>
      <c r="E371" s="140"/>
      <c r="F371" s="73"/>
      <c r="G371" s="270" t="s">
        <v>360</v>
      </c>
      <c r="H371" s="271"/>
      <c r="I371" s="271"/>
      <c r="J371" s="272"/>
      <c r="K371" s="270" t="s">
        <v>1105</v>
      </c>
      <c r="L371" s="271"/>
      <c r="M371" s="271"/>
      <c r="N371" s="272"/>
      <c r="O371" s="142"/>
      <c r="P371" s="143"/>
      <c r="Q371" s="152"/>
      <c r="R371" s="144"/>
      <c r="S371" s="37"/>
      <c r="T371" s="35"/>
      <c r="U371" s="35"/>
      <c r="V371" s="50"/>
      <c r="Y371" s="50"/>
      <c r="AH371" s="50"/>
      <c r="AO371" s="30" t="s">
        <v>161</v>
      </c>
    </row>
    <row r="372" spans="2:41" s="2" customFormat="1" ht="3.95" customHeight="1" x14ac:dyDescent="0.2">
      <c r="P372" s="73"/>
      <c r="Q372" s="86"/>
      <c r="R372" s="5"/>
      <c r="S372" s="37"/>
      <c r="T372" s="5"/>
      <c r="U372" s="4"/>
      <c r="V372" s="50"/>
      <c r="Y372" s="50"/>
      <c r="AH372" s="50"/>
      <c r="AO372" s="30" t="s">
        <v>161</v>
      </c>
    </row>
    <row r="373" spans="2:41" s="2" customFormat="1" ht="9.9499999999999993" customHeight="1" x14ac:dyDescent="0.2">
      <c r="D373" s="141" t="s">
        <v>11</v>
      </c>
      <c r="E373" s="73"/>
      <c r="F373" s="73"/>
      <c r="G373" s="29"/>
      <c r="H373" s="29"/>
      <c r="I373" s="29"/>
      <c r="J373" s="29"/>
      <c r="K373" s="29"/>
      <c r="L373" s="29"/>
      <c r="M373" s="29"/>
      <c r="N373" s="29"/>
      <c r="P373" s="73"/>
      <c r="Q373" s="86"/>
      <c r="R373" s="28"/>
      <c r="S373" s="37"/>
      <c r="T373" s="35"/>
      <c r="U373" s="35"/>
      <c r="V373" s="50"/>
      <c r="Y373" s="50"/>
      <c r="AH373" s="50"/>
      <c r="AO373" s="30" t="s">
        <v>161</v>
      </c>
    </row>
    <row r="374" spans="2:41" s="2" customFormat="1" ht="3" customHeight="1" x14ac:dyDescent="0.2">
      <c r="C374" s="141"/>
      <c r="E374" s="73"/>
      <c r="F374" s="73"/>
      <c r="G374" s="29"/>
      <c r="H374" s="29"/>
      <c r="I374" s="29"/>
      <c r="J374" s="29"/>
      <c r="K374" s="29"/>
      <c r="L374" s="29"/>
      <c r="M374" s="29"/>
      <c r="N374" s="29"/>
      <c r="P374" s="73"/>
      <c r="Q374" s="86"/>
      <c r="R374" s="28"/>
      <c r="S374" s="37"/>
      <c r="T374" s="35"/>
      <c r="U374" s="35"/>
      <c r="V374" s="50"/>
      <c r="Y374" s="50"/>
      <c r="AH374" s="50"/>
      <c r="AO374" s="30"/>
    </row>
    <row r="375" spans="2:41" s="2" customFormat="1" ht="9.9499999999999993" customHeight="1" x14ac:dyDescent="0.2">
      <c r="D375" s="10" t="s">
        <v>214</v>
      </c>
      <c r="P375" s="73"/>
      <c r="Q375" s="86"/>
      <c r="R375" s="204" t="s">
        <v>660</v>
      </c>
      <c r="S375" s="205" t="s">
        <v>675</v>
      </c>
      <c r="T375" s="206"/>
      <c r="U375" s="4"/>
      <c r="V375" s="50"/>
      <c r="Y375" s="50"/>
      <c r="AH375" s="50"/>
      <c r="AO375" s="30" t="s">
        <v>161</v>
      </c>
    </row>
    <row r="376" spans="2:41" s="2" customFormat="1" ht="2.85" customHeight="1" x14ac:dyDescent="0.2">
      <c r="D376" s="10"/>
      <c r="P376" s="73"/>
      <c r="Q376" s="86"/>
      <c r="R376" s="5"/>
      <c r="S376" s="37"/>
      <c r="T376" s="5"/>
      <c r="U376" s="4"/>
      <c r="V376" s="50"/>
      <c r="Y376" s="50"/>
      <c r="AH376" s="50"/>
      <c r="AO376" s="30"/>
    </row>
    <row r="377" spans="2:41" s="2" customFormat="1" ht="9.9499999999999993" customHeight="1" x14ac:dyDescent="0.2">
      <c r="B377" s="111" t="s">
        <v>227</v>
      </c>
      <c r="D377" s="38"/>
      <c r="E377" s="73" t="s">
        <v>234</v>
      </c>
      <c r="F377" s="73"/>
      <c r="G377" s="29" t="s">
        <v>231</v>
      </c>
      <c r="H377" s="29"/>
      <c r="K377" s="145" t="s">
        <v>12</v>
      </c>
      <c r="L377" s="29"/>
      <c r="M377" s="29"/>
      <c r="N377" s="29"/>
      <c r="P377" s="73"/>
      <c r="Q377" s="86" t="s">
        <v>120</v>
      </c>
      <c r="R377" s="28"/>
      <c r="S377" s="37">
        <f>IF(Suggested="Yes",AA377,AG377)</f>
        <v>434.15</v>
      </c>
      <c r="T377" s="35" t="s">
        <v>150</v>
      </c>
      <c r="U377" s="4" t="str">
        <f>+Instructions!$B$3</f>
        <v>I</v>
      </c>
      <c r="V377" s="50"/>
      <c r="W377" s="54">
        <f>+Instructions!$C$22</f>
        <v>0</v>
      </c>
      <c r="X377" s="16">
        <f>ROUND($AA377*(1-W377)+0.004999,2)</f>
        <v>434.15</v>
      </c>
      <c r="Y377" s="50"/>
      <c r="Z377" s="5" t="s">
        <v>1708</v>
      </c>
      <c r="AA377" s="37">
        <v>434.15</v>
      </c>
      <c r="AB377" s="58">
        <f>+W377</f>
        <v>0</v>
      </c>
      <c r="AC377" s="16">
        <f>+X377</f>
        <v>434.15</v>
      </c>
      <c r="AD377" s="11">
        <f>(AG377-AC377)/AG377</f>
        <v>0</v>
      </c>
      <c r="AE377" s="119"/>
      <c r="AF377" s="126">
        <v>1</v>
      </c>
      <c r="AG377" s="36">
        <f>SUM(AJ377:AL377)+AE377</f>
        <v>434.15</v>
      </c>
      <c r="AH377" s="50"/>
      <c r="AJ377" s="16">
        <f>ROUND(AC377/(1-VLOOKUP(AF377,Group,2,FALSE)),2)</f>
        <v>434.15</v>
      </c>
      <c r="AK377" s="16">
        <f>IF(VLOOKUP(AF377,Group,5,FALSE)="YES",VLOOKUP(ROUND(ROUND(AJ377,1)-AJ377,2),Round,2,FALSE)+VLOOKUP(AF377,Group,6,FALSE),0)</f>
        <v>0</v>
      </c>
      <c r="AL377" s="16">
        <f>IF(VLOOKUP(AF377,Group,7,FALSE)="",0,ROUND(AJ377-0.04999,1)-AJ377+AM377)</f>
        <v>0</v>
      </c>
      <c r="AM377" s="16" t="str">
        <f>IF(VLOOKUP(AF377,Group,7,FALSE)="","",VLOOKUP(AF377,Group,7,FALSE))</f>
        <v/>
      </c>
      <c r="AO377" s="30" t="s">
        <v>161</v>
      </c>
    </row>
    <row r="378" spans="2:41" s="2" customFormat="1" ht="0.95" customHeight="1" x14ac:dyDescent="0.2">
      <c r="P378" s="73"/>
      <c r="Q378" s="86"/>
      <c r="R378" s="5"/>
      <c r="S378" s="37"/>
      <c r="T378" s="5"/>
      <c r="U378" s="4"/>
      <c r="V378" s="50"/>
      <c r="Y378" s="50"/>
      <c r="AH378" s="50"/>
      <c r="AO378" s="30" t="s">
        <v>161</v>
      </c>
    </row>
    <row r="379" spans="2:41" s="2" customFormat="1" ht="9.75" customHeight="1" x14ac:dyDescent="0.2">
      <c r="D379" s="38" t="s">
        <v>155</v>
      </c>
      <c r="E379" s="140" t="s">
        <v>455</v>
      </c>
      <c r="F379" s="73"/>
      <c r="H379" s="140"/>
      <c r="I379" s="140"/>
      <c r="J379" s="140"/>
      <c r="K379" s="140"/>
      <c r="L379" s="140"/>
      <c r="M379" s="140"/>
      <c r="N379" s="140"/>
      <c r="O379" s="142"/>
      <c r="P379" s="143"/>
      <c r="Q379" s="152"/>
      <c r="R379" s="144"/>
      <c r="S379" s="37"/>
      <c r="T379" s="35"/>
      <c r="U379" s="35"/>
      <c r="V379" s="50"/>
      <c r="Y379" s="50"/>
      <c r="AH379" s="50"/>
      <c r="AO379" s="30" t="s">
        <v>161</v>
      </c>
    </row>
    <row r="380" spans="2:41" s="2" customFormat="1" ht="9.75" customHeight="1" x14ac:dyDescent="0.2">
      <c r="D380" s="38"/>
      <c r="E380" s="140" t="s">
        <v>456</v>
      </c>
      <c r="F380" s="73"/>
      <c r="H380" s="140"/>
      <c r="I380" s="140"/>
      <c r="J380" s="140"/>
      <c r="K380" s="140"/>
      <c r="L380" s="140"/>
      <c r="M380" s="140"/>
      <c r="N380" s="140"/>
      <c r="O380" s="142"/>
      <c r="P380" s="143"/>
      <c r="Q380" s="152"/>
      <c r="R380" s="144"/>
      <c r="S380" s="37"/>
      <c r="T380" s="35"/>
      <c r="U380" s="35"/>
      <c r="V380" s="50"/>
      <c r="Y380" s="50"/>
      <c r="AH380" s="50"/>
      <c r="AO380" s="30" t="s">
        <v>161</v>
      </c>
    </row>
    <row r="381" spans="2:41" s="2" customFormat="1" ht="2.85" customHeight="1" x14ac:dyDescent="0.2">
      <c r="P381" s="73"/>
      <c r="Q381" s="86"/>
      <c r="R381" s="5"/>
      <c r="S381" s="37"/>
      <c r="T381" s="5"/>
      <c r="U381" s="4"/>
      <c r="V381" s="50"/>
      <c r="Y381" s="50"/>
      <c r="AH381" s="50"/>
      <c r="AO381" s="30" t="s">
        <v>161</v>
      </c>
    </row>
    <row r="382" spans="2:41" s="2" customFormat="1" ht="9.9499999999999993" customHeight="1" x14ac:dyDescent="0.2">
      <c r="D382" s="38"/>
      <c r="E382" s="140"/>
      <c r="F382" s="73"/>
      <c r="G382" s="270" t="s">
        <v>235</v>
      </c>
      <c r="H382" s="273"/>
      <c r="I382" s="273"/>
      <c r="J382" s="273"/>
      <c r="K382" s="273"/>
      <c r="L382" s="273"/>
      <c r="M382" s="273"/>
      <c r="N382" s="274"/>
      <c r="O382" s="142"/>
      <c r="P382" s="143"/>
      <c r="Q382" s="152"/>
      <c r="R382" s="144"/>
      <c r="S382" s="37"/>
      <c r="T382" s="35"/>
      <c r="U382" s="35"/>
      <c r="V382" s="50"/>
      <c r="Y382" s="50"/>
      <c r="AH382" s="50"/>
      <c r="AO382" s="30" t="s">
        <v>161</v>
      </c>
    </row>
    <row r="383" spans="2:41" s="2" customFormat="1" ht="9.9499999999999993" customHeight="1" x14ac:dyDescent="0.2">
      <c r="D383" s="38"/>
      <c r="E383" s="140"/>
      <c r="F383" s="73"/>
      <c r="G383" s="300" t="s">
        <v>236</v>
      </c>
      <c r="H383" s="301"/>
      <c r="I383" s="301"/>
      <c r="J383" s="302"/>
      <c r="K383" s="300" t="s">
        <v>237</v>
      </c>
      <c r="L383" s="301"/>
      <c r="M383" s="301"/>
      <c r="N383" s="302"/>
      <c r="O383" s="142"/>
      <c r="P383" s="143"/>
      <c r="Q383" s="152"/>
      <c r="R383" s="144"/>
      <c r="S383" s="37"/>
      <c r="T383" s="35"/>
      <c r="U383" s="35"/>
      <c r="V383" s="50"/>
      <c r="Y383" s="50"/>
      <c r="AH383" s="50"/>
      <c r="AO383" s="30" t="s">
        <v>161</v>
      </c>
    </row>
    <row r="384" spans="2:41" s="2" customFormat="1" ht="9.9499999999999993" customHeight="1" x14ac:dyDescent="0.2">
      <c r="D384" s="38"/>
      <c r="E384" s="140"/>
      <c r="F384" s="73"/>
      <c r="G384" s="270" t="s">
        <v>238</v>
      </c>
      <c r="H384" s="273"/>
      <c r="I384" s="273"/>
      <c r="J384" s="274"/>
      <c r="K384" s="270" t="s">
        <v>239</v>
      </c>
      <c r="L384" s="273"/>
      <c r="M384" s="273"/>
      <c r="N384" s="274"/>
      <c r="O384" s="142"/>
      <c r="P384" s="143"/>
      <c r="Q384" s="152"/>
      <c r="R384" s="144"/>
      <c r="S384" s="37"/>
      <c r="T384" s="35"/>
      <c r="U384" s="35"/>
      <c r="V384" s="50"/>
      <c r="Y384" s="50"/>
      <c r="AH384" s="50"/>
      <c r="AO384" s="30" t="s">
        <v>161</v>
      </c>
    </row>
    <row r="385" spans="2:41" s="2" customFormat="1" ht="9.9499999999999993" customHeight="1" x14ac:dyDescent="0.2">
      <c r="D385" s="38"/>
      <c r="E385" s="140"/>
      <c r="F385" s="73"/>
      <c r="G385" s="270" t="s">
        <v>240</v>
      </c>
      <c r="H385" s="273"/>
      <c r="I385" s="273"/>
      <c r="J385" s="274"/>
      <c r="K385" s="270" t="s">
        <v>586</v>
      </c>
      <c r="L385" s="273"/>
      <c r="M385" s="273"/>
      <c r="N385" s="274"/>
      <c r="O385" s="142"/>
      <c r="P385" s="143"/>
      <c r="Q385" s="152"/>
      <c r="R385" s="144"/>
      <c r="S385" s="37"/>
      <c r="T385" s="35"/>
      <c r="U385" s="35"/>
      <c r="V385" s="50"/>
      <c r="Y385" s="50"/>
      <c r="AH385" s="50"/>
      <c r="AO385" s="30" t="s">
        <v>161</v>
      </c>
    </row>
    <row r="386" spans="2:41" s="2" customFormat="1" ht="9.9499999999999993" customHeight="1" x14ac:dyDescent="0.2">
      <c r="D386" s="38"/>
      <c r="E386" s="140"/>
      <c r="F386" s="73"/>
      <c r="G386" s="270" t="s">
        <v>241</v>
      </c>
      <c r="H386" s="273"/>
      <c r="I386" s="273"/>
      <c r="J386" s="274"/>
      <c r="K386" s="270" t="s">
        <v>242</v>
      </c>
      <c r="L386" s="273"/>
      <c r="M386" s="273"/>
      <c r="N386" s="274"/>
      <c r="O386" s="142"/>
      <c r="P386" s="143"/>
      <c r="Q386" s="152"/>
      <c r="R386" s="144"/>
      <c r="S386" s="37"/>
      <c r="T386" s="35"/>
      <c r="U386" s="35"/>
      <c r="V386" s="50"/>
      <c r="Y386" s="50"/>
      <c r="AH386" s="50"/>
      <c r="AO386" s="30" t="s">
        <v>161</v>
      </c>
    </row>
    <row r="387" spans="2:41" s="2" customFormat="1" ht="9.9499999999999993" customHeight="1" x14ac:dyDescent="0.2">
      <c r="D387" s="38"/>
      <c r="E387" s="140"/>
      <c r="F387" s="73"/>
      <c r="G387" s="270" t="s">
        <v>243</v>
      </c>
      <c r="H387" s="273"/>
      <c r="I387" s="273"/>
      <c r="J387" s="274"/>
      <c r="K387" s="270" t="s">
        <v>244</v>
      </c>
      <c r="L387" s="273"/>
      <c r="M387" s="273"/>
      <c r="N387" s="274"/>
      <c r="O387" s="142"/>
      <c r="P387" s="143"/>
      <c r="Q387" s="152"/>
      <c r="R387" s="144"/>
      <c r="S387" s="37"/>
      <c r="T387" s="35"/>
      <c r="U387" s="35"/>
      <c r="V387" s="50"/>
      <c r="Y387" s="50"/>
      <c r="AH387" s="50"/>
      <c r="AO387" s="30" t="s">
        <v>161</v>
      </c>
    </row>
    <row r="388" spans="2:41" s="2" customFormat="1" ht="3.95" customHeight="1" x14ac:dyDescent="0.2">
      <c r="D388" s="10"/>
      <c r="P388" s="73"/>
      <c r="Q388" s="86"/>
      <c r="R388" s="5"/>
      <c r="S388" s="37"/>
      <c r="T388" s="5"/>
      <c r="U388" s="4"/>
      <c r="V388" s="50"/>
      <c r="Y388" s="50"/>
      <c r="AH388" s="50"/>
      <c r="AO388" s="30"/>
    </row>
    <row r="389" spans="2:41" s="2" customFormat="1" ht="9.9499999999999993" customHeight="1" x14ac:dyDescent="0.2">
      <c r="D389" s="10" t="s">
        <v>718</v>
      </c>
      <c r="P389" s="73"/>
      <c r="Q389" s="86"/>
      <c r="R389" s="204" t="s">
        <v>660</v>
      </c>
      <c r="S389" s="205" t="s">
        <v>720</v>
      </c>
      <c r="T389" s="206"/>
      <c r="U389" s="4"/>
      <c r="V389" s="50"/>
      <c r="Y389" s="50"/>
      <c r="AH389" s="50"/>
      <c r="AO389" s="30" t="s">
        <v>161</v>
      </c>
    </row>
    <row r="390" spans="2:41" s="2" customFormat="1" ht="2.85" customHeight="1" x14ac:dyDescent="0.2">
      <c r="D390" s="10"/>
      <c r="P390" s="73"/>
      <c r="Q390" s="86"/>
      <c r="R390" s="5"/>
      <c r="S390" s="37"/>
      <c r="T390" s="5"/>
      <c r="U390" s="4"/>
      <c r="V390" s="50"/>
      <c r="Y390" s="50"/>
      <c r="AH390" s="50"/>
      <c r="AO390" s="30"/>
    </row>
    <row r="391" spans="2:41" s="2" customFormat="1" ht="9.9499999999999993" customHeight="1" x14ac:dyDescent="0.2">
      <c r="B391" s="111" t="s">
        <v>227</v>
      </c>
      <c r="D391" s="38"/>
      <c r="E391" s="73" t="s">
        <v>234</v>
      </c>
      <c r="F391" s="73"/>
      <c r="G391" s="29" t="s">
        <v>231</v>
      </c>
      <c r="H391" s="29"/>
      <c r="K391" s="145" t="s">
        <v>719</v>
      </c>
      <c r="L391" s="29"/>
      <c r="M391" s="29"/>
      <c r="N391" s="29"/>
      <c r="P391" s="73"/>
      <c r="Q391" s="86"/>
      <c r="R391" s="28"/>
      <c r="S391" s="37">
        <f>IF(Suggested="Yes",AA391,AG391)</f>
        <v>471.25</v>
      </c>
      <c r="T391" s="35" t="s">
        <v>150</v>
      </c>
      <c r="U391" s="4" t="str">
        <f>+Instructions!$B$3</f>
        <v>I</v>
      </c>
      <c r="V391" s="50"/>
      <c r="W391" s="54">
        <f>+Instructions!$C$22</f>
        <v>0</v>
      </c>
      <c r="X391" s="16">
        <f>ROUND($AA391*(1-W391)+0.004999,2)</f>
        <v>471.25</v>
      </c>
      <c r="Y391" s="50"/>
      <c r="Z391" s="5" t="s">
        <v>1708</v>
      </c>
      <c r="AA391" s="37">
        <v>471.25</v>
      </c>
      <c r="AB391" s="58">
        <f>+W391</f>
        <v>0</v>
      </c>
      <c r="AC391" s="16">
        <f>+X391</f>
        <v>471.25</v>
      </c>
      <c r="AD391" s="11">
        <f>(AG391-AC391)/AG391</f>
        <v>0</v>
      </c>
      <c r="AE391" s="119"/>
      <c r="AF391" s="126">
        <v>1</v>
      </c>
      <c r="AG391" s="36">
        <f>SUM(AJ391:AL391)+AE391</f>
        <v>471.25</v>
      </c>
      <c r="AH391" s="50"/>
      <c r="AJ391" s="16">
        <f>ROUND(AC391/(1-VLOOKUP(AF391,Group,2,FALSE)),2)</f>
        <v>471.25</v>
      </c>
      <c r="AK391" s="16">
        <f>IF(VLOOKUP(AF391,Group,5,FALSE)="YES",VLOOKUP(ROUND(ROUND(AJ391,1)-AJ391,2),Round,2,FALSE)+VLOOKUP(AF391,Group,6,FALSE),0)</f>
        <v>0</v>
      </c>
      <c r="AL391" s="16">
        <f>IF(VLOOKUP(AF391,Group,7,FALSE)="",0,ROUND(AJ391-0.04999,1)-AJ391+AM391)</f>
        <v>0</v>
      </c>
      <c r="AM391" s="16" t="str">
        <f>IF(VLOOKUP(AF391,Group,7,FALSE)="","",VLOOKUP(AF391,Group,7,FALSE))</f>
        <v/>
      </c>
      <c r="AO391" s="30" t="s">
        <v>161</v>
      </c>
    </row>
    <row r="392" spans="2:41" s="2" customFormat="1" ht="0.95" customHeight="1" x14ac:dyDescent="0.2">
      <c r="P392" s="73"/>
      <c r="Q392" s="86"/>
      <c r="R392" s="5"/>
      <c r="S392" s="37"/>
      <c r="T392" s="5"/>
      <c r="U392" s="4"/>
      <c r="V392" s="50"/>
      <c r="Y392" s="50"/>
      <c r="AH392" s="50"/>
      <c r="AO392" s="30" t="s">
        <v>161</v>
      </c>
    </row>
    <row r="393" spans="2:41" s="2" customFormat="1" ht="9.6" customHeight="1" x14ac:dyDescent="0.2">
      <c r="D393" s="38" t="s">
        <v>155</v>
      </c>
      <c r="E393" s="140" t="s">
        <v>753</v>
      </c>
      <c r="F393" s="73"/>
      <c r="H393" s="140"/>
      <c r="I393" s="140"/>
      <c r="J393" s="140"/>
      <c r="K393" s="140"/>
      <c r="L393" s="140"/>
      <c r="M393" s="140"/>
      <c r="N393" s="140"/>
      <c r="O393" s="142"/>
      <c r="P393" s="143"/>
      <c r="Q393" s="152"/>
      <c r="R393" s="144"/>
      <c r="S393" s="37"/>
      <c r="T393" s="35"/>
      <c r="U393" s="35"/>
      <c r="V393" s="50"/>
      <c r="Y393" s="50"/>
      <c r="AH393" s="50"/>
      <c r="AO393" s="30" t="s">
        <v>161</v>
      </c>
    </row>
    <row r="394" spans="2:41" s="2" customFormat="1" ht="9.6" customHeight="1" x14ac:dyDescent="0.2">
      <c r="D394" s="38"/>
      <c r="E394" s="140" t="s">
        <v>754</v>
      </c>
      <c r="F394" s="73"/>
      <c r="H394" s="140"/>
      <c r="I394" s="140"/>
      <c r="J394" s="140"/>
      <c r="K394" s="140"/>
      <c r="L394" s="140"/>
      <c r="M394" s="140"/>
      <c r="N394" s="140"/>
      <c r="O394" s="142"/>
      <c r="P394" s="143"/>
      <c r="Q394" s="152"/>
      <c r="R394" s="144"/>
      <c r="S394" s="37"/>
      <c r="T394" s="35"/>
      <c r="U394" s="35"/>
      <c r="V394" s="50"/>
      <c r="Y394" s="50"/>
      <c r="AH394" s="50"/>
      <c r="AO394" s="30" t="s">
        <v>161</v>
      </c>
    </row>
    <row r="395" spans="2:41" s="2" customFormat="1" ht="9.6" customHeight="1" x14ac:dyDescent="0.2">
      <c r="D395" s="38"/>
      <c r="E395" s="140" t="s">
        <v>755</v>
      </c>
      <c r="F395" s="73"/>
      <c r="H395" s="140"/>
      <c r="I395" s="140"/>
      <c r="J395" s="140"/>
      <c r="K395" s="140"/>
      <c r="L395" s="140"/>
      <c r="M395" s="140"/>
      <c r="N395" s="140"/>
      <c r="O395" s="142"/>
      <c r="P395" s="143"/>
      <c r="Q395" s="152"/>
      <c r="R395" s="144"/>
      <c r="S395" s="37"/>
      <c r="T395" s="35"/>
      <c r="U395" s="35"/>
      <c r="V395" s="50"/>
      <c r="Y395" s="50"/>
      <c r="AH395" s="50"/>
      <c r="AO395" s="30" t="s">
        <v>161</v>
      </c>
    </row>
    <row r="396" spans="2:41" s="2" customFormat="1" ht="9.6" customHeight="1" x14ac:dyDescent="0.2">
      <c r="D396" s="38"/>
      <c r="E396" s="140" t="s">
        <v>756</v>
      </c>
      <c r="F396" s="73"/>
      <c r="H396" s="140"/>
      <c r="I396" s="140"/>
      <c r="J396" s="140"/>
      <c r="K396" s="140"/>
      <c r="L396" s="140"/>
      <c r="M396" s="140"/>
      <c r="N396" s="140"/>
      <c r="O396" s="142"/>
      <c r="P396" s="143"/>
      <c r="Q396" s="152"/>
      <c r="R396" s="144"/>
      <c r="S396" s="37"/>
      <c r="T396" s="35"/>
      <c r="U396" s="35"/>
      <c r="V396" s="50"/>
      <c r="Y396" s="50"/>
      <c r="AH396" s="50"/>
      <c r="AO396" s="30" t="s">
        <v>161</v>
      </c>
    </row>
    <row r="397" spans="2:41" s="2" customFormat="1" ht="9.6" customHeight="1" x14ac:dyDescent="0.2">
      <c r="D397" s="38" t="s">
        <v>230</v>
      </c>
      <c r="E397" s="140" t="s">
        <v>757</v>
      </c>
      <c r="F397" s="73"/>
      <c r="H397" s="140"/>
      <c r="I397" s="140"/>
      <c r="J397" s="140"/>
      <c r="K397" s="140"/>
      <c r="L397" s="140"/>
      <c r="M397" s="140"/>
      <c r="N397" s="140"/>
      <c r="O397" s="142"/>
      <c r="P397" s="143"/>
      <c r="Q397" s="152"/>
      <c r="R397" s="144"/>
      <c r="S397" s="37"/>
      <c r="T397" s="35"/>
      <c r="U397" s="35"/>
      <c r="V397" s="50"/>
      <c r="Y397" s="50"/>
      <c r="AH397" s="50"/>
      <c r="AO397" s="30" t="s">
        <v>161</v>
      </c>
    </row>
    <row r="398" spans="2:41" s="2" customFormat="1" ht="2.85" customHeight="1" x14ac:dyDescent="0.2">
      <c r="P398" s="73"/>
      <c r="Q398" s="86"/>
      <c r="R398" s="5"/>
      <c r="S398" s="37"/>
      <c r="T398" s="5"/>
      <c r="U398" s="4"/>
      <c r="V398" s="50"/>
      <c r="Y398" s="50"/>
      <c r="AH398" s="50"/>
      <c r="AO398" s="30" t="s">
        <v>161</v>
      </c>
    </row>
    <row r="399" spans="2:41" s="2" customFormat="1" ht="9.9499999999999993" customHeight="1" x14ac:dyDescent="0.2">
      <c r="D399" s="38"/>
      <c r="E399" s="140"/>
      <c r="F399" s="73"/>
      <c r="G399" s="270" t="s">
        <v>235</v>
      </c>
      <c r="H399" s="273"/>
      <c r="I399" s="273"/>
      <c r="J399" s="273"/>
      <c r="K399" s="273"/>
      <c r="L399" s="273"/>
      <c r="M399" s="273"/>
      <c r="N399" s="274"/>
      <c r="O399" s="142"/>
      <c r="P399" s="143"/>
      <c r="Q399" s="152"/>
      <c r="R399" s="144"/>
      <c r="S399" s="37"/>
      <c r="T399" s="35"/>
      <c r="U399" s="35"/>
      <c r="V399" s="50"/>
      <c r="Y399" s="50"/>
      <c r="AH399" s="50"/>
      <c r="AO399" s="30" t="s">
        <v>161</v>
      </c>
    </row>
    <row r="400" spans="2:41" s="2" customFormat="1" ht="9.9499999999999993" customHeight="1" x14ac:dyDescent="0.2">
      <c r="D400" s="38"/>
      <c r="E400" s="140"/>
      <c r="F400" s="73"/>
      <c r="G400" s="300" t="s">
        <v>236</v>
      </c>
      <c r="H400" s="301"/>
      <c r="I400" s="301"/>
      <c r="J400" s="302"/>
      <c r="K400" s="300" t="s">
        <v>237</v>
      </c>
      <c r="L400" s="301"/>
      <c r="M400" s="301"/>
      <c r="N400" s="302"/>
      <c r="O400" s="142"/>
      <c r="P400" s="143"/>
      <c r="Q400" s="152"/>
      <c r="R400" s="144"/>
      <c r="S400" s="37"/>
      <c r="T400" s="35"/>
      <c r="U400" s="35"/>
      <c r="V400" s="50"/>
      <c r="Y400" s="50"/>
      <c r="AH400" s="50"/>
      <c r="AO400" s="30" t="s">
        <v>161</v>
      </c>
    </row>
    <row r="401" spans="2:41" s="2" customFormat="1" ht="9.75" customHeight="1" x14ac:dyDescent="0.2">
      <c r="D401" s="38"/>
      <c r="E401" s="140"/>
      <c r="F401" s="73"/>
      <c r="G401" s="270" t="s">
        <v>238</v>
      </c>
      <c r="H401" s="273"/>
      <c r="I401" s="273"/>
      <c r="J401" s="274"/>
      <c r="K401" s="270" t="s">
        <v>239</v>
      </c>
      <c r="L401" s="273"/>
      <c r="M401" s="273"/>
      <c r="N401" s="274"/>
      <c r="O401" s="142"/>
      <c r="P401" s="143"/>
      <c r="Q401" s="152"/>
      <c r="R401" s="144"/>
      <c r="S401" s="37"/>
      <c r="T401" s="35"/>
      <c r="U401" s="35"/>
      <c r="V401" s="50"/>
      <c r="Y401" s="50"/>
      <c r="AH401" s="50"/>
      <c r="AO401" s="30" t="s">
        <v>161</v>
      </c>
    </row>
    <row r="402" spans="2:41" s="2" customFormat="1" ht="9.75" customHeight="1" x14ac:dyDescent="0.2">
      <c r="D402" s="38"/>
      <c r="E402" s="140"/>
      <c r="F402" s="73"/>
      <c r="G402" s="270" t="s">
        <v>240</v>
      </c>
      <c r="H402" s="273"/>
      <c r="I402" s="273"/>
      <c r="J402" s="274"/>
      <c r="K402" s="270" t="s">
        <v>586</v>
      </c>
      <c r="L402" s="273"/>
      <c r="M402" s="273"/>
      <c r="N402" s="274"/>
      <c r="O402" s="142"/>
      <c r="P402" s="143"/>
      <c r="Q402" s="152"/>
      <c r="R402" s="144"/>
      <c r="S402" s="37"/>
      <c r="T402" s="35"/>
      <c r="U402" s="35"/>
      <c r="V402" s="50"/>
      <c r="Y402" s="50"/>
      <c r="AH402" s="50"/>
      <c r="AO402" s="30" t="s">
        <v>161</v>
      </c>
    </row>
    <row r="403" spans="2:41" s="2" customFormat="1" ht="9.75" customHeight="1" x14ac:dyDescent="0.2">
      <c r="D403" s="38"/>
      <c r="E403" s="140"/>
      <c r="F403" s="73"/>
      <c r="G403" s="270" t="s">
        <v>241</v>
      </c>
      <c r="H403" s="273"/>
      <c r="I403" s="273"/>
      <c r="J403" s="274"/>
      <c r="K403" s="270" t="s">
        <v>242</v>
      </c>
      <c r="L403" s="273"/>
      <c r="M403" s="273"/>
      <c r="N403" s="274"/>
      <c r="O403" s="142"/>
      <c r="P403" s="143"/>
      <c r="Q403" s="152"/>
      <c r="R403" s="144"/>
      <c r="S403" s="37"/>
      <c r="T403" s="35"/>
      <c r="U403" s="35"/>
      <c r="V403" s="50"/>
      <c r="Y403" s="50"/>
      <c r="AH403" s="50"/>
      <c r="AO403" s="30" t="s">
        <v>161</v>
      </c>
    </row>
    <row r="404" spans="2:41" s="2" customFormat="1" ht="9.75" customHeight="1" x14ac:dyDescent="0.2">
      <c r="D404" s="38"/>
      <c r="E404" s="140"/>
      <c r="F404" s="73"/>
      <c r="G404" s="270" t="s">
        <v>243</v>
      </c>
      <c r="H404" s="273"/>
      <c r="I404" s="273"/>
      <c r="J404" s="274"/>
      <c r="K404" s="270" t="s">
        <v>244</v>
      </c>
      <c r="L404" s="273"/>
      <c r="M404" s="273"/>
      <c r="N404" s="274"/>
      <c r="O404" s="142"/>
      <c r="P404" s="143"/>
      <c r="Q404" s="152"/>
      <c r="R404" s="144"/>
      <c r="S404" s="37"/>
      <c r="T404" s="35"/>
      <c r="U404" s="35"/>
      <c r="V404" s="50"/>
      <c r="Y404" s="50"/>
      <c r="AH404" s="50"/>
      <c r="AO404" s="30" t="s">
        <v>161</v>
      </c>
    </row>
    <row r="405" spans="2:41" s="2" customFormat="1" ht="3.95" customHeight="1" x14ac:dyDescent="0.2">
      <c r="P405" s="73"/>
      <c r="Q405" s="86"/>
      <c r="R405" s="5"/>
      <c r="S405" s="37"/>
      <c r="T405" s="5"/>
      <c r="U405" s="4"/>
      <c r="V405" s="50"/>
      <c r="Y405" s="50"/>
      <c r="AH405" s="50"/>
      <c r="AO405" s="30" t="s">
        <v>161</v>
      </c>
    </row>
    <row r="406" spans="2:41" s="2" customFormat="1" ht="9.9499999999999993" customHeight="1" x14ac:dyDescent="0.2">
      <c r="D406" s="10" t="s">
        <v>55</v>
      </c>
      <c r="P406" s="73"/>
      <c r="Q406" s="86"/>
      <c r="R406" s="204" t="s">
        <v>660</v>
      </c>
      <c r="S406" s="205" t="s">
        <v>676</v>
      </c>
      <c r="T406" s="206"/>
      <c r="U406" s="4"/>
      <c r="V406" s="50"/>
      <c r="Y406" s="50"/>
      <c r="AH406" s="50"/>
      <c r="AO406" s="30" t="s">
        <v>161</v>
      </c>
    </row>
    <row r="407" spans="2:41" s="2" customFormat="1" ht="2.85" customHeight="1" x14ac:dyDescent="0.2">
      <c r="D407" s="10"/>
      <c r="P407" s="73"/>
      <c r="Q407" s="86"/>
      <c r="R407" s="5"/>
      <c r="S407" s="37"/>
      <c r="T407" s="5"/>
      <c r="U407" s="4"/>
      <c r="V407" s="50"/>
      <c r="Y407" s="50"/>
      <c r="AH407" s="50"/>
      <c r="AO407" s="30"/>
    </row>
    <row r="408" spans="2:41" s="2" customFormat="1" ht="9.9499999999999993" customHeight="1" x14ac:dyDescent="0.2">
      <c r="B408" s="116" t="s">
        <v>198</v>
      </c>
      <c r="D408" s="38"/>
      <c r="E408" s="73" t="s">
        <v>56</v>
      </c>
      <c r="F408" s="73"/>
      <c r="G408" s="29" t="s">
        <v>1034</v>
      </c>
      <c r="H408" s="29"/>
      <c r="I408" s="29"/>
      <c r="J408" s="29" t="s">
        <v>1037</v>
      </c>
      <c r="L408" s="29"/>
      <c r="M408" s="29"/>
      <c r="N408" s="29"/>
      <c r="P408" s="73"/>
      <c r="Q408" s="86"/>
      <c r="R408" s="28"/>
      <c r="S408" s="37">
        <f>IF(Suggested="Yes",AA408,AG408)</f>
        <v>1664.85</v>
      </c>
      <c r="T408" s="35" t="s">
        <v>150</v>
      </c>
      <c r="U408" s="4" t="str">
        <f>+Instructions!$B$3</f>
        <v>I</v>
      </c>
      <c r="V408" s="50"/>
      <c r="W408" s="54">
        <f>+Instructions!$C$22</f>
        <v>0</v>
      </c>
      <c r="X408" s="16">
        <f>ROUND($AA408*(1-W408)+0.004999,2)</f>
        <v>1664.85</v>
      </c>
      <c r="Y408" s="50"/>
      <c r="Z408" s="5" t="s">
        <v>1708</v>
      </c>
      <c r="AA408" s="37">
        <v>1664.85</v>
      </c>
      <c r="AB408" s="58">
        <f t="shared" ref="AB408:AC411" si="10">+W408</f>
        <v>0</v>
      </c>
      <c r="AC408" s="16">
        <f t="shared" si="10"/>
        <v>1664.85</v>
      </c>
      <c r="AD408" s="11">
        <f>(AG408-AC408)/AG408</f>
        <v>0</v>
      </c>
      <c r="AE408" s="119"/>
      <c r="AF408" s="132">
        <v>7</v>
      </c>
      <c r="AG408" s="109">
        <f>SUM(AJ408:AL408)+AE408</f>
        <v>1664.85</v>
      </c>
      <c r="AH408" s="50"/>
      <c r="AJ408" s="16">
        <f>ROUND(AC408/(1-VLOOKUP(AF408,Group,2,FALSE)),2)</f>
        <v>1664.85</v>
      </c>
      <c r="AK408" s="16">
        <f>IF(VLOOKUP(AF408,Group,5,FALSE)="YES",VLOOKUP(ROUND(ROUND(AJ408,1)-AJ408,2),Round,2,FALSE)+VLOOKUP(AF408,Group,6,FALSE),0)</f>
        <v>0</v>
      </c>
      <c r="AL408" s="16">
        <f>IF(VLOOKUP(AF408,Group,7,FALSE)="",0,ROUND(AJ408-0.04999,1)-AJ408+AM408)</f>
        <v>0</v>
      </c>
      <c r="AM408" s="16" t="str">
        <f>IF(VLOOKUP(AF408,Group,7,FALSE)="","",VLOOKUP(AF408,Group,7,FALSE))</f>
        <v/>
      </c>
      <c r="AO408" s="30" t="s">
        <v>161</v>
      </c>
    </row>
    <row r="409" spans="2:41" s="2" customFormat="1" ht="9.9499999999999993" customHeight="1" x14ac:dyDescent="0.2">
      <c r="B409" s="116" t="s">
        <v>198</v>
      </c>
      <c r="D409" s="38"/>
      <c r="E409" s="73" t="s">
        <v>57</v>
      </c>
      <c r="F409" s="73"/>
      <c r="G409" s="29" t="s">
        <v>1035</v>
      </c>
      <c r="H409" s="29"/>
      <c r="I409" s="29"/>
      <c r="J409" s="29" t="s">
        <v>1038</v>
      </c>
      <c r="L409" s="29"/>
      <c r="M409" s="29"/>
      <c r="N409" s="29"/>
      <c r="P409" s="73" t="s">
        <v>67</v>
      </c>
      <c r="Q409" s="86"/>
      <c r="R409" s="28"/>
      <c r="S409" s="37">
        <f>IF(Suggested="Yes",AA409,AG409)</f>
        <v>87.5</v>
      </c>
      <c r="T409" s="35" t="s">
        <v>150</v>
      </c>
      <c r="U409" s="4" t="str">
        <f>+Instructions!$B$3</f>
        <v>I</v>
      </c>
      <c r="V409" s="50"/>
      <c r="W409" s="54">
        <f>+Instructions!$C$22</f>
        <v>0</v>
      </c>
      <c r="X409" s="16">
        <f>ROUND($AA409*(1-W409)+0.004999,2)</f>
        <v>87.5</v>
      </c>
      <c r="Y409" s="50"/>
      <c r="Z409" s="5" t="s">
        <v>1708</v>
      </c>
      <c r="AA409" s="37">
        <v>87.5</v>
      </c>
      <c r="AB409" s="58">
        <f t="shared" si="10"/>
        <v>0</v>
      </c>
      <c r="AC409" s="16">
        <f t="shared" si="10"/>
        <v>87.5</v>
      </c>
      <c r="AD409" s="11">
        <f>(AG409-AC409)/AG409</f>
        <v>0</v>
      </c>
      <c r="AE409" s="119"/>
      <c r="AF409" s="132">
        <v>7</v>
      </c>
      <c r="AG409" s="109">
        <f>SUM(AJ409:AL409)+AE409</f>
        <v>87.5</v>
      </c>
      <c r="AH409" s="50"/>
      <c r="AJ409" s="16">
        <f>ROUND(AC409/(1-VLOOKUP(AF409,Group,2,FALSE)),2)</f>
        <v>87.5</v>
      </c>
      <c r="AK409" s="16">
        <f>IF(VLOOKUP(AF409,Group,5,FALSE)="YES",VLOOKUP(ROUND(ROUND(AJ409,1)-AJ409,2),Round,2,FALSE)+VLOOKUP(AF409,Group,6,FALSE),0)</f>
        <v>0</v>
      </c>
      <c r="AL409" s="16">
        <f>IF(VLOOKUP(AF409,Group,7,FALSE)="",0,ROUND(AJ409-0.04999,1)-AJ409+AM409)</f>
        <v>0</v>
      </c>
      <c r="AM409" s="16" t="str">
        <f>IF(VLOOKUP(AF409,Group,7,FALSE)="","",VLOOKUP(AF409,Group,7,FALSE))</f>
        <v/>
      </c>
      <c r="AO409" s="30" t="s">
        <v>161</v>
      </c>
    </row>
    <row r="410" spans="2:41" s="2" customFormat="1" ht="9.9499999999999993" customHeight="1" x14ac:dyDescent="0.2">
      <c r="B410" s="116" t="s">
        <v>198</v>
      </c>
      <c r="D410" s="38"/>
      <c r="E410" s="73" t="s">
        <v>57</v>
      </c>
      <c r="F410" s="73"/>
      <c r="G410" s="29" t="s">
        <v>1036</v>
      </c>
      <c r="H410" s="29"/>
      <c r="I410" s="29"/>
      <c r="J410" s="29" t="s">
        <v>1039</v>
      </c>
      <c r="L410" s="29"/>
      <c r="M410" s="29"/>
      <c r="N410" s="29"/>
      <c r="P410" s="73" t="s">
        <v>67</v>
      </c>
      <c r="Q410" s="86"/>
      <c r="R410" s="28"/>
      <c r="S410" s="37">
        <f>IF(Suggested="Yes",AA410,AG410)</f>
        <v>111.75</v>
      </c>
      <c r="T410" s="35" t="s">
        <v>150</v>
      </c>
      <c r="U410" s="4" t="str">
        <f>+Instructions!$B$3</f>
        <v>I</v>
      </c>
      <c r="V410" s="50"/>
      <c r="W410" s="54">
        <f>+Instructions!$C$22</f>
        <v>0</v>
      </c>
      <c r="X410" s="16">
        <f>ROUND($AA410*(1-W410)+0.004999,2)</f>
        <v>111.75</v>
      </c>
      <c r="Y410" s="50"/>
      <c r="Z410" s="5" t="s">
        <v>1708</v>
      </c>
      <c r="AA410" s="37">
        <v>111.75</v>
      </c>
      <c r="AB410" s="58">
        <f t="shared" si="10"/>
        <v>0</v>
      </c>
      <c r="AC410" s="16">
        <f t="shared" si="10"/>
        <v>111.75</v>
      </c>
      <c r="AD410" s="11">
        <f>(AG410-AC410)/AG410</f>
        <v>0</v>
      </c>
      <c r="AE410" s="119"/>
      <c r="AF410" s="132">
        <v>7</v>
      </c>
      <c r="AG410" s="109">
        <f>SUM(AJ410:AL410)+AE410</f>
        <v>111.75</v>
      </c>
      <c r="AH410" s="50"/>
      <c r="AJ410" s="16">
        <f>ROUND(AC410/(1-VLOOKUP(AF410,Group,2,FALSE)),2)</f>
        <v>111.75</v>
      </c>
      <c r="AK410" s="16">
        <f>IF(VLOOKUP(AF410,Group,5,FALSE)="YES",VLOOKUP(ROUND(ROUND(AJ410,1)-AJ410,2),Round,2,FALSE)+VLOOKUP(AF410,Group,6,FALSE),0)</f>
        <v>0</v>
      </c>
      <c r="AL410" s="16">
        <f>IF(VLOOKUP(AF410,Group,7,FALSE)="",0,ROUND(AJ410-0.04999,1)-AJ410+AM410)</f>
        <v>0</v>
      </c>
      <c r="AM410" s="16" t="str">
        <f>IF(VLOOKUP(AF410,Group,7,FALSE)="","",VLOOKUP(AF410,Group,7,FALSE))</f>
        <v/>
      </c>
      <c r="AO410" s="30" t="s">
        <v>161</v>
      </c>
    </row>
    <row r="411" spans="2:41" s="2" customFormat="1" ht="9.9499999999999993" customHeight="1" x14ac:dyDescent="0.2">
      <c r="B411" s="116" t="s">
        <v>198</v>
      </c>
      <c r="D411" s="38"/>
      <c r="E411" s="73"/>
      <c r="F411" s="73"/>
      <c r="G411" s="29" t="s">
        <v>1033</v>
      </c>
      <c r="H411" s="29"/>
      <c r="I411" s="29"/>
      <c r="J411" s="29" t="s">
        <v>1040</v>
      </c>
      <c r="L411" s="29"/>
      <c r="M411" s="29"/>
      <c r="N411" s="29"/>
      <c r="P411" s="73" t="s">
        <v>58</v>
      </c>
      <c r="Q411" s="86"/>
      <c r="R411" s="28"/>
      <c r="S411" s="37">
        <f>IF(Suggested="Yes",AA411,AG411)</f>
        <v>21.15</v>
      </c>
      <c r="T411" s="35" t="s">
        <v>150</v>
      </c>
      <c r="U411" s="4" t="str">
        <f>+Instructions!$B$3</f>
        <v>I</v>
      </c>
      <c r="V411" s="50"/>
      <c r="W411" s="54">
        <f>+Instructions!$C$22</f>
        <v>0</v>
      </c>
      <c r="X411" s="16">
        <f>ROUND($AA411*(1-W411)+0.004999,2)</f>
        <v>21.15</v>
      </c>
      <c r="Y411" s="50"/>
      <c r="Z411" s="5" t="s">
        <v>1708</v>
      </c>
      <c r="AA411" s="37">
        <v>21.15</v>
      </c>
      <c r="AB411" s="58">
        <f t="shared" si="10"/>
        <v>0</v>
      </c>
      <c r="AC411" s="16">
        <f t="shared" si="10"/>
        <v>21.15</v>
      </c>
      <c r="AD411" s="11">
        <f>(AG411-AC411)/AG411</f>
        <v>0</v>
      </c>
      <c r="AE411" s="119"/>
      <c r="AF411" s="132">
        <v>7</v>
      </c>
      <c r="AG411" s="109">
        <f>SUM(AJ411:AL411)+AE411</f>
        <v>21.15</v>
      </c>
      <c r="AH411" s="50"/>
      <c r="AJ411" s="16">
        <f>ROUND(AC411/(1-VLOOKUP(AF411,Group,2,FALSE)),2)</f>
        <v>21.15</v>
      </c>
      <c r="AK411" s="16">
        <f>IF(VLOOKUP(AF411,Group,5,FALSE)="YES",VLOOKUP(ROUND(ROUND(AJ411,1)-AJ411,2),Round,2,FALSE)+VLOOKUP(AF411,Group,6,FALSE),0)</f>
        <v>0</v>
      </c>
      <c r="AL411" s="16">
        <f>IF(VLOOKUP(AF411,Group,7,FALSE)="",0,ROUND(AJ411-0.04999,1)-AJ411+AM411)</f>
        <v>0</v>
      </c>
      <c r="AM411" s="16" t="str">
        <f>IF(VLOOKUP(AF411,Group,7,FALSE)="","",VLOOKUP(AF411,Group,7,FALSE))</f>
        <v/>
      </c>
      <c r="AO411" s="30" t="s">
        <v>161</v>
      </c>
    </row>
    <row r="412" spans="2:41" s="2" customFormat="1" ht="2.85" customHeight="1" x14ac:dyDescent="0.2">
      <c r="D412" s="38"/>
      <c r="E412" s="140"/>
      <c r="F412" s="140"/>
      <c r="G412" s="140"/>
      <c r="H412" s="140"/>
      <c r="I412" s="140"/>
      <c r="J412" s="140"/>
      <c r="K412" s="140"/>
      <c r="L412" s="140"/>
      <c r="M412" s="140"/>
      <c r="N412" s="140"/>
      <c r="O412" s="140"/>
      <c r="P412" s="143"/>
      <c r="Q412" s="152"/>
      <c r="R412" s="5"/>
      <c r="S412" s="37"/>
      <c r="T412" s="5"/>
      <c r="U412" s="4"/>
      <c r="V412" s="50"/>
      <c r="Y412" s="50"/>
      <c r="AH412" s="50"/>
      <c r="AO412" s="30"/>
    </row>
    <row r="413" spans="2:41" s="2" customFormat="1" ht="9.6" customHeight="1" x14ac:dyDescent="0.2">
      <c r="G413" s="270" t="s">
        <v>59</v>
      </c>
      <c r="H413" s="271"/>
      <c r="I413" s="271"/>
      <c r="J413" s="271"/>
      <c r="K413" s="271"/>
      <c r="L413" s="271"/>
      <c r="M413" s="271"/>
      <c r="N413" s="271"/>
      <c r="O413" s="271"/>
      <c r="P413" s="272"/>
      <c r="Q413" s="28"/>
      <c r="R413" s="5"/>
      <c r="S413" s="37"/>
      <c r="T413" s="5"/>
      <c r="U413" s="4"/>
      <c r="V413" s="50"/>
      <c r="Y413" s="50"/>
      <c r="AH413" s="50"/>
      <c r="AO413" s="30" t="s">
        <v>161</v>
      </c>
    </row>
    <row r="414" spans="2:41" s="2" customFormat="1" ht="9.6" customHeight="1" x14ac:dyDescent="0.2">
      <c r="G414" s="300" t="s">
        <v>60</v>
      </c>
      <c r="H414" s="271"/>
      <c r="I414" s="271"/>
      <c r="J414" s="271"/>
      <c r="K414" s="271"/>
      <c r="L414" s="271"/>
      <c r="M414" s="272"/>
      <c r="N414" s="300" t="s">
        <v>64</v>
      </c>
      <c r="O414" s="271"/>
      <c r="P414" s="272"/>
      <c r="Q414" s="251"/>
      <c r="R414" s="5"/>
      <c r="S414" s="37"/>
      <c r="T414" s="5"/>
      <c r="U414" s="4"/>
      <c r="V414" s="50"/>
      <c r="Y414" s="50"/>
      <c r="AH414" s="50"/>
      <c r="AO414" s="30" t="s">
        <v>161</v>
      </c>
    </row>
    <row r="415" spans="2:41" s="2" customFormat="1" ht="9.6" customHeight="1" x14ac:dyDescent="0.2">
      <c r="G415" s="270" t="s">
        <v>61</v>
      </c>
      <c r="H415" s="273"/>
      <c r="I415" s="273"/>
      <c r="J415" s="271"/>
      <c r="K415" s="271"/>
      <c r="L415" s="271"/>
      <c r="M415" s="272"/>
      <c r="N415" s="270" t="s">
        <v>46</v>
      </c>
      <c r="O415" s="271"/>
      <c r="P415" s="272"/>
      <c r="Q415" s="28"/>
      <c r="S415" s="37"/>
      <c r="V415" s="50"/>
      <c r="Y415" s="50"/>
      <c r="AH415" s="50"/>
      <c r="AO415" s="30" t="s">
        <v>161</v>
      </c>
    </row>
    <row r="416" spans="2:41" s="2" customFormat="1" ht="9.6" customHeight="1" x14ac:dyDescent="0.2">
      <c r="G416" s="270" t="s">
        <v>62</v>
      </c>
      <c r="H416" s="273"/>
      <c r="I416" s="273"/>
      <c r="J416" s="271"/>
      <c r="K416" s="271"/>
      <c r="L416" s="271"/>
      <c r="M416" s="272"/>
      <c r="N416" s="270" t="s">
        <v>65</v>
      </c>
      <c r="O416" s="271"/>
      <c r="P416" s="272"/>
      <c r="Q416" s="28"/>
      <c r="S416" s="37"/>
      <c r="V416" s="50"/>
      <c r="Y416" s="50"/>
      <c r="AH416" s="50"/>
      <c r="AO416" s="30" t="s">
        <v>161</v>
      </c>
    </row>
    <row r="417" spans="2:41" s="2" customFormat="1" ht="9.6" customHeight="1" x14ac:dyDescent="0.2">
      <c r="G417" s="270" t="s">
        <v>63</v>
      </c>
      <c r="H417" s="273"/>
      <c r="I417" s="273"/>
      <c r="J417" s="271"/>
      <c r="K417" s="271"/>
      <c r="L417" s="271"/>
      <c r="M417" s="272"/>
      <c r="N417" s="270" t="s">
        <v>66</v>
      </c>
      <c r="O417" s="271"/>
      <c r="P417" s="272"/>
      <c r="Q417" s="28"/>
      <c r="S417" s="37"/>
      <c r="V417" s="50"/>
      <c r="Y417" s="50"/>
      <c r="AH417" s="50"/>
      <c r="AO417" s="30" t="s">
        <v>161</v>
      </c>
    </row>
    <row r="418" spans="2:41" s="2" customFormat="1" ht="0.95" customHeight="1" x14ac:dyDescent="0.2">
      <c r="P418" s="73"/>
      <c r="Q418" s="86"/>
      <c r="R418" s="5"/>
      <c r="S418" s="37"/>
      <c r="T418" s="5"/>
      <c r="U418" s="4"/>
      <c r="V418" s="50"/>
      <c r="Y418" s="50"/>
      <c r="AH418" s="50"/>
      <c r="AO418" s="30" t="s">
        <v>161</v>
      </c>
    </row>
    <row r="419" spans="2:41" s="2" customFormat="1" ht="9.6" customHeight="1" x14ac:dyDescent="0.2">
      <c r="D419" s="38" t="s">
        <v>155</v>
      </c>
      <c r="E419" s="140" t="s">
        <v>457</v>
      </c>
      <c r="H419" s="140"/>
      <c r="I419" s="140"/>
      <c r="J419" s="140"/>
      <c r="K419" s="140"/>
      <c r="L419" s="140"/>
      <c r="M419" s="140"/>
      <c r="N419" s="140"/>
      <c r="O419" s="140"/>
      <c r="P419" s="143"/>
      <c r="Q419" s="152"/>
      <c r="R419" s="154"/>
      <c r="S419" s="37"/>
      <c r="T419" s="5"/>
      <c r="U419" s="4"/>
      <c r="V419" s="50"/>
      <c r="Y419" s="50"/>
      <c r="AH419" s="50"/>
      <c r="AO419" s="30" t="s">
        <v>161</v>
      </c>
    </row>
    <row r="420" spans="2:41" s="2" customFormat="1" ht="9.6" customHeight="1" x14ac:dyDescent="0.2">
      <c r="E420" s="140" t="s">
        <v>458</v>
      </c>
      <c r="H420" s="140"/>
      <c r="I420" s="140"/>
      <c r="J420" s="140"/>
      <c r="K420" s="140"/>
      <c r="L420" s="140"/>
      <c r="M420" s="140"/>
      <c r="N420" s="140"/>
      <c r="O420" s="140"/>
      <c r="P420" s="143"/>
      <c r="Q420" s="152"/>
      <c r="R420" s="154"/>
      <c r="S420" s="37"/>
      <c r="T420" s="5"/>
      <c r="U420" s="4"/>
      <c r="V420" s="50"/>
      <c r="Y420" s="50"/>
      <c r="AH420" s="50"/>
      <c r="AO420" s="30" t="s">
        <v>161</v>
      </c>
    </row>
    <row r="421" spans="2:41" s="2" customFormat="1" ht="9.6" customHeight="1" x14ac:dyDescent="0.2">
      <c r="E421" s="140" t="s">
        <v>459</v>
      </c>
      <c r="H421" s="140"/>
      <c r="I421" s="140"/>
      <c r="J421" s="140"/>
      <c r="K421" s="140"/>
      <c r="L421" s="140"/>
      <c r="M421" s="140"/>
      <c r="N421" s="140"/>
      <c r="O421" s="140"/>
      <c r="P421" s="143"/>
      <c r="Q421" s="152"/>
      <c r="R421" s="154"/>
      <c r="S421" s="37"/>
      <c r="T421" s="5"/>
      <c r="U421" s="4"/>
      <c r="V421" s="50"/>
      <c r="Y421" s="50"/>
      <c r="AH421" s="50"/>
      <c r="AO421" s="30" t="s">
        <v>161</v>
      </c>
    </row>
    <row r="422" spans="2:41" s="2" customFormat="1" ht="3.95" customHeight="1" x14ac:dyDescent="0.2">
      <c r="P422" s="73"/>
      <c r="Q422" s="86"/>
      <c r="R422" s="5"/>
      <c r="S422" s="37"/>
      <c r="T422" s="5"/>
      <c r="U422" s="4"/>
      <c r="V422" s="50"/>
      <c r="Y422" s="50"/>
      <c r="AH422" s="50"/>
      <c r="AO422" s="30" t="s">
        <v>161</v>
      </c>
    </row>
    <row r="423" spans="2:41" s="2" customFormat="1" ht="9.9499999999999993" customHeight="1" x14ac:dyDescent="0.2">
      <c r="D423" s="10" t="s">
        <v>215</v>
      </c>
      <c r="Q423" s="73"/>
      <c r="R423" s="204" t="s">
        <v>660</v>
      </c>
      <c r="S423" s="205" t="s">
        <v>676</v>
      </c>
      <c r="T423" s="206"/>
      <c r="U423" s="4"/>
      <c r="V423" s="50"/>
      <c r="Y423" s="50"/>
      <c r="AH423" s="50"/>
      <c r="AO423" s="30" t="s">
        <v>161</v>
      </c>
    </row>
    <row r="424" spans="2:41" s="2" customFormat="1" ht="2.85" customHeight="1" x14ac:dyDescent="0.2">
      <c r="D424" s="10"/>
      <c r="P424" s="73"/>
      <c r="Q424" s="86"/>
      <c r="R424" s="5"/>
      <c r="S424" s="37"/>
      <c r="T424" s="5"/>
      <c r="U424" s="4"/>
      <c r="V424" s="50"/>
      <c r="Y424" s="50"/>
      <c r="AH424" s="50"/>
      <c r="AO424" s="30"/>
    </row>
    <row r="425" spans="2:41" s="2" customFormat="1" ht="9.9499999999999993" customHeight="1" x14ac:dyDescent="0.2">
      <c r="B425" s="111" t="s">
        <v>227</v>
      </c>
      <c r="D425" s="38"/>
      <c r="E425" s="73" t="s">
        <v>245</v>
      </c>
      <c r="F425" s="73"/>
      <c r="G425" s="29" t="s">
        <v>1029</v>
      </c>
      <c r="H425" s="29"/>
      <c r="I425" s="29"/>
      <c r="J425" s="29"/>
      <c r="K425" s="29" t="s">
        <v>1232</v>
      </c>
      <c r="L425" s="29"/>
      <c r="M425" s="29"/>
      <c r="N425" s="29"/>
      <c r="P425" s="73" t="s">
        <v>1231</v>
      </c>
      <c r="Q425" s="86"/>
      <c r="R425" s="28"/>
      <c r="S425" s="37">
        <f>IF(Suggested="Yes",AA425,AG425)</f>
        <v>108.65</v>
      </c>
      <c r="T425" s="35" t="s">
        <v>150</v>
      </c>
      <c r="U425" s="4" t="str">
        <f>+Instructions!$B$3</f>
        <v>I</v>
      </c>
      <c r="V425" s="50"/>
      <c r="W425" s="54">
        <f>+Instructions!$C$22</f>
        <v>0</v>
      </c>
      <c r="X425" s="16">
        <f>ROUND($AA425*(1-W425)+0.004999,2)</f>
        <v>108.65</v>
      </c>
      <c r="Y425" s="50"/>
      <c r="Z425" s="5" t="s">
        <v>1708</v>
      </c>
      <c r="AA425" s="37">
        <v>108.65</v>
      </c>
      <c r="AB425" s="58">
        <f>+W425</f>
        <v>0</v>
      </c>
      <c r="AC425" s="16">
        <f>+X425</f>
        <v>108.65</v>
      </c>
      <c r="AD425" s="11">
        <f>(AG425-AC425)/AG425</f>
        <v>0</v>
      </c>
      <c r="AE425" s="119"/>
      <c r="AF425" s="126">
        <v>1</v>
      </c>
      <c r="AG425" s="36">
        <f>SUM(AJ425:AL425)+AE425</f>
        <v>108.65</v>
      </c>
      <c r="AH425" s="50"/>
      <c r="AJ425" s="16">
        <f>ROUND(AC425/(1-VLOOKUP(AF425,Group,2,FALSE)),2)</f>
        <v>108.65</v>
      </c>
      <c r="AK425" s="16">
        <f>IF(VLOOKUP(AF425,Group,5,FALSE)="YES",VLOOKUP(ROUND(ROUND(AJ425,1)-AJ425,2),Round,2,FALSE)+VLOOKUP(AF425,Group,6,FALSE),0)</f>
        <v>0</v>
      </c>
      <c r="AL425" s="16">
        <f>IF(VLOOKUP(AF425,Group,7,FALSE)="",0,ROUND(AJ425-0.04999,1)-AJ425+AM425)</f>
        <v>0</v>
      </c>
      <c r="AM425" s="16" t="str">
        <f>IF(VLOOKUP(AF425,Group,7,FALSE)="","",VLOOKUP(AF425,Group,7,FALSE))</f>
        <v/>
      </c>
      <c r="AO425" s="30" t="s">
        <v>161</v>
      </c>
    </row>
    <row r="426" spans="2:41" s="2" customFormat="1" ht="9.9499999999999993" customHeight="1" x14ac:dyDescent="0.2">
      <c r="B426" s="111" t="s">
        <v>227</v>
      </c>
      <c r="D426" s="38"/>
      <c r="E426" s="73" t="s">
        <v>246</v>
      </c>
      <c r="F426" s="73"/>
      <c r="G426" s="29" t="s">
        <v>1030</v>
      </c>
      <c r="H426" s="29"/>
      <c r="I426" s="29"/>
      <c r="J426" s="29"/>
      <c r="K426" s="29" t="s">
        <v>1233</v>
      </c>
      <c r="L426" s="29"/>
      <c r="M426" s="29"/>
      <c r="N426" s="29"/>
      <c r="P426" s="73"/>
      <c r="Q426" s="86"/>
      <c r="R426" s="28"/>
      <c r="S426" s="37">
        <f>IF(Suggested="Yes",AA426,AG426)</f>
        <v>891.65</v>
      </c>
      <c r="T426" s="35" t="s">
        <v>150</v>
      </c>
      <c r="U426" s="4" t="str">
        <f>+Instructions!$B$3</f>
        <v>I</v>
      </c>
      <c r="V426" s="50"/>
      <c r="W426" s="54">
        <f>+Instructions!$C$22</f>
        <v>0</v>
      </c>
      <c r="X426" s="16">
        <f>ROUND($AA426*(1-W426)+0.004999,2)</f>
        <v>891.65</v>
      </c>
      <c r="Y426" s="50"/>
      <c r="Z426" s="5" t="s">
        <v>1708</v>
      </c>
      <c r="AA426" s="37">
        <v>891.65</v>
      </c>
      <c r="AB426" s="58">
        <f>+W426</f>
        <v>0</v>
      </c>
      <c r="AC426" s="16">
        <f>+X426</f>
        <v>891.65</v>
      </c>
      <c r="AD426" s="11">
        <f>(AG426-AC426)/AG426</f>
        <v>0</v>
      </c>
      <c r="AE426" s="119"/>
      <c r="AF426" s="126">
        <v>1</v>
      </c>
      <c r="AG426" s="36">
        <f>SUM(AJ426:AL426)+AE426</f>
        <v>891.65</v>
      </c>
      <c r="AH426" s="50"/>
      <c r="AJ426" s="16">
        <f>ROUND(AC426/(1-VLOOKUP(AF426,Group,2,FALSE)),2)</f>
        <v>891.65</v>
      </c>
      <c r="AK426" s="16">
        <f>IF(VLOOKUP(AF426,Group,5,FALSE)="YES",VLOOKUP(ROUND(ROUND(AJ426,1)-AJ426,2),Round,2,FALSE)+VLOOKUP(AF426,Group,6,FALSE),0)</f>
        <v>0</v>
      </c>
      <c r="AL426" s="16">
        <f>IF(VLOOKUP(AF426,Group,7,FALSE)="",0,ROUND(AJ426-0.04999,1)-AJ426+AM426)</f>
        <v>0</v>
      </c>
      <c r="AM426" s="16" t="str">
        <f>IF(VLOOKUP(AF426,Group,7,FALSE)="","",VLOOKUP(AF426,Group,7,FALSE))</f>
        <v/>
      </c>
      <c r="AO426" s="30" t="s">
        <v>161</v>
      </c>
    </row>
    <row r="427" spans="2:41" s="2" customFormat="1" ht="9.9499999999999993" customHeight="1" x14ac:dyDescent="0.2">
      <c r="D427" s="10" t="s">
        <v>216</v>
      </c>
      <c r="P427" s="73"/>
      <c r="Q427" s="86"/>
      <c r="R427" s="204" t="s">
        <v>660</v>
      </c>
      <c r="S427" s="205" t="s">
        <v>677</v>
      </c>
      <c r="T427" s="206"/>
      <c r="U427" s="4"/>
      <c r="V427" s="50"/>
      <c r="Y427" s="50"/>
      <c r="AH427" s="50"/>
      <c r="AO427" s="30" t="s">
        <v>161</v>
      </c>
    </row>
    <row r="428" spans="2:41" s="2" customFormat="1" ht="2.85" customHeight="1" x14ac:dyDescent="0.2">
      <c r="D428" s="10"/>
      <c r="P428" s="73"/>
      <c r="Q428" s="86"/>
      <c r="R428" s="5"/>
      <c r="S428" s="37"/>
      <c r="T428" s="5"/>
      <c r="U428" s="4"/>
      <c r="V428" s="50"/>
      <c r="Y428" s="50"/>
      <c r="AH428" s="50"/>
      <c r="AO428" s="30"/>
    </row>
    <row r="429" spans="2:41" s="2" customFormat="1" ht="9.9499999999999993" customHeight="1" x14ac:dyDescent="0.2">
      <c r="B429" s="111" t="s">
        <v>227</v>
      </c>
      <c r="D429" s="38"/>
      <c r="E429" s="73" t="s">
        <v>245</v>
      </c>
      <c r="F429" s="73"/>
      <c r="G429" s="29" t="s">
        <v>1031</v>
      </c>
      <c r="H429" s="29"/>
      <c r="I429" s="29"/>
      <c r="J429" s="29"/>
      <c r="K429" s="29" t="s">
        <v>1232</v>
      </c>
      <c r="L429" s="29"/>
      <c r="M429" s="29"/>
      <c r="N429" s="29"/>
      <c r="P429" s="73"/>
      <c r="Q429" s="86" t="s">
        <v>120</v>
      </c>
      <c r="R429" s="28"/>
      <c r="S429" s="37">
        <f>IF(Suggested="Yes",AA429,AG429)</f>
        <v>145.80000000000001</v>
      </c>
      <c r="T429" s="35" t="s">
        <v>150</v>
      </c>
      <c r="U429" s="4" t="str">
        <f>+Instructions!$B$3</f>
        <v>I</v>
      </c>
      <c r="V429" s="50"/>
      <c r="W429" s="54">
        <f>+Instructions!$C$22</f>
        <v>0</v>
      </c>
      <c r="X429" s="16">
        <f>ROUND($AA429*(1-W429)+0.004999,2)</f>
        <v>145.80000000000001</v>
      </c>
      <c r="Y429" s="50"/>
      <c r="Z429" s="5" t="s">
        <v>1708</v>
      </c>
      <c r="AA429" s="37">
        <v>145.80000000000001</v>
      </c>
      <c r="AB429" s="58">
        <f>+W429</f>
        <v>0</v>
      </c>
      <c r="AC429" s="16">
        <f>+X429</f>
        <v>145.80000000000001</v>
      </c>
      <c r="AD429" s="11">
        <f>(AG429-AC429)/AG429</f>
        <v>0</v>
      </c>
      <c r="AE429" s="119"/>
      <c r="AF429" s="126">
        <v>1</v>
      </c>
      <c r="AG429" s="36">
        <f>SUM(AJ429:AL429)+AE429</f>
        <v>145.80000000000001</v>
      </c>
      <c r="AH429" s="50"/>
      <c r="AJ429" s="16">
        <f>ROUND(AC429/(1-VLOOKUP(AF429,Group,2,FALSE)),2)</f>
        <v>145.80000000000001</v>
      </c>
      <c r="AK429" s="16">
        <f>IF(VLOOKUP(AF429,Group,5,FALSE)="YES",VLOOKUP(ROUND(ROUND(AJ429,1)-AJ429,2),Round,2,FALSE)+VLOOKUP(AF429,Group,6,FALSE),0)</f>
        <v>0</v>
      </c>
      <c r="AL429" s="16">
        <f>IF(VLOOKUP(AF429,Group,7,FALSE)="",0,ROUND(AJ429-0.04999,1)-AJ429+AM429)</f>
        <v>0</v>
      </c>
      <c r="AM429" s="16" t="str">
        <f>IF(VLOOKUP(AF429,Group,7,FALSE)="","",VLOOKUP(AF429,Group,7,FALSE))</f>
        <v/>
      </c>
      <c r="AO429" s="30" t="s">
        <v>161</v>
      </c>
    </row>
    <row r="430" spans="2:41" s="2" customFormat="1" ht="9.9499999999999993" customHeight="1" x14ac:dyDescent="0.2">
      <c r="B430" s="111" t="s">
        <v>227</v>
      </c>
      <c r="D430" s="38"/>
      <c r="E430" s="73" t="s">
        <v>246</v>
      </c>
      <c r="F430" s="73"/>
      <c r="G430" s="29" t="s">
        <v>1032</v>
      </c>
      <c r="H430" s="29"/>
      <c r="I430" s="29"/>
      <c r="J430" s="29"/>
      <c r="K430" s="29" t="s">
        <v>1233</v>
      </c>
      <c r="L430" s="29"/>
      <c r="M430" s="29"/>
      <c r="N430" s="29"/>
      <c r="P430" s="73"/>
      <c r="Q430" s="86"/>
      <c r="R430" s="28"/>
      <c r="S430" s="37">
        <f>IF(Suggested="Yes",AA430,AG430)</f>
        <v>1207</v>
      </c>
      <c r="T430" s="35" t="s">
        <v>150</v>
      </c>
      <c r="U430" s="4" t="str">
        <f>+Instructions!$B$3</f>
        <v>I</v>
      </c>
      <c r="V430" s="50"/>
      <c r="W430" s="54">
        <f>+Instructions!$C$22</f>
        <v>0</v>
      </c>
      <c r="X430" s="16">
        <f>ROUND($AA430*(1-W430)+0.004999,2)</f>
        <v>1207</v>
      </c>
      <c r="Y430" s="50"/>
      <c r="Z430" s="5" t="s">
        <v>1708</v>
      </c>
      <c r="AA430" s="37">
        <v>1207</v>
      </c>
      <c r="AB430" s="58">
        <f>+W430</f>
        <v>0</v>
      </c>
      <c r="AC430" s="16">
        <f>+X430</f>
        <v>1207</v>
      </c>
      <c r="AD430" s="11">
        <f>(AG430-AC430)/AG430</f>
        <v>0</v>
      </c>
      <c r="AE430" s="119"/>
      <c r="AF430" s="126">
        <v>1</v>
      </c>
      <c r="AG430" s="36">
        <f>SUM(AJ430:AL430)+AE430</f>
        <v>1207</v>
      </c>
      <c r="AH430" s="50"/>
      <c r="AJ430" s="16">
        <f>ROUND(AC430/(1-VLOOKUP(AF430,Group,2,FALSE)),2)</f>
        <v>1207</v>
      </c>
      <c r="AK430" s="16">
        <f>IF(VLOOKUP(AF430,Group,5,FALSE)="YES",VLOOKUP(ROUND(ROUND(AJ430,1)-AJ430,2),Round,2,FALSE)+VLOOKUP(AF430,Group,6,FALSE),0)</f>
        <v>0</v>
      </c>
      <c r="AL430" s="16">
        <f>IF(VLOOKUP(AF430,Group,7,FALSE)="",0,ROUND(AJ430-0.04999,1)-AJ430+AM430)</f>
        <v>0</v>
      </c>
      <c r="AM430" s="16" t="str">
        <f>IF(VLOOKUP(AF430,Group,7,FALSE)="","",VLOOKUP(AF430,Group,7,FALSE))</f>
        <v/>
      </c>
      <c r="AO430" s="30" t="s">
        <v>161</v>
      </c>
    </row>
    <row r="431" spans="2:41" s="2" customFormat="1" ht="2.85" customHeight="1" x14ac:dyDescent="0.2">
      <c r="G431" s="140"/>
      <c r="H431" s="140"/>
      <c r="I431" s="140"/>
      <c r="J431" s="140"/>
      <c r="K431" s="140"/>
      <c r="L431" s="140"/>
      <c r="M431" s="140"/>
      <c r="N431" s="140"/>
      <c r="O431" s="140"/>
      <c r="P431" s="143"/>
      <c r="Q431" s="152"/>
      <c r="R431" s="144"/>
      <c r="S431" s="37"/>
      <c r="T431" s="144"/>
      <c r="U431" s="149"/>
      <c r="V431" s="50"/>
      <c r="Y431" s="50"/>
      <c r="AH431" s="50"/>
      <c r="AO431" s="30" t="s">
        <v>161</v>
      </c>
    </row>
    <row r="432" spans="2:41" s="2" customFormat="1" ht="9.6" customHeight="1" x14ac:dyDescent="0.2">
      <c r="G432" s="270" t="s">
        <v>19</v>
      </c>
      <c r="H432" s="271"/>
      <c r="I432" s="271"/>
      <c r="J432" s="271"/>
      <c r="K432" s="271"/>
      <c r="L432" s="271"/>
      <c r="M432" s="271"/>
      <c r="N432" s="271"/>
      <c r="O432" s="271"/>
      <c r="P432" s="272"/>
      <c r="Q432" s="28"/>
      <c r="R432" s="5"/>
      <c r="S432" s="37"/>
      <c r="T432" s="5"/>
      <c r="U432" s="4"/>
      <c r="V432" s="50"/>
      <c r="Y432" s="50"/>
      <c r="AH432" s="50"/>
      <c r="AO432" s="30" t="s">
        <v>161</v>
      </c>
    </row>
    <row r="433" spans="2:41" s="2" customFormat="1" ht="9.6" customHeight="1" x14ac:dyDescent="0.2">
      <c r="G433" s="328" t="s">
        <v>13</v>
      </c>
      <c r="H433" s="340"/>
      <c r="I433" s="341"/>
      <c r="J433" s="328" t="s">
        <v>98</v>
      </c>
      <c r="K433" s="329"/>
      <c r="L433" s="329"/>
      <c r="M433" s="330"/>
      <c r="N433" s="328" t="s">
        <v>21</v>
      </c>
      <c r="O433" s="340"/>
      <c r="P433" s="341"/>
      <c r="Q433" s="252"/>
      <c r="R433" s="5"/>
      <c r="S433" s="37"/>
      <c r="T433" s="5"/>
      <c r="U433" s="4"/>
      <c r="V433" s="50"/>
      <c r="Y433" s="50"/>
      <c r="AH433" s="50"/>
      <c r="AO433" s="30" t="s">
        <v>161</v>
      </c>
    </row>
    <row r="434" spans="2:41" s="2" customFormat="1" ht="9.6" customHeight="1" x14ac:dyDescent="0.2">
      <c r="G434" s="342"/>
      <c r="H434" s="343"/>
      <c r="I434" s="344"/>
      <c r="J434" s="331"/>
      <c r="K434" s="332"/>
      <c r="L434" s="332"/>
      <c r="M434" s="333"/>
      <c r="N434" s="342"/>
      <c r="O434" s="343"/>
      <c r="P434" s="344"/>
      <c r="Q434" s="252"/>
      <c r="S434" s="37"/>
      <c r="V434" s="50"/>
      <c r="Y434" s="50"/>
      <c r="AH434" s="50"/>
      <c r="AO434" s="30" t="s">
        <v>161</v>
      </c>
    </row>
    <row r="435" spans="2:41" s="2" customFormat="1" ht="9.6" customHeight="1" x14ac:dyDescent="0.2">
      <c r="G435" s="270" t="s">
        <v>14</v>
      </c>
      <c r="H435" s="273"/>
      <c r="I435" s="274"/>
      <c r="J435" s="270" t="s">
        <v>15</v>
      </c>
      <c r="K435" s="273"/>
      <c r="L435" s="273"/>
      <c r="M435" s="274"/>
      <c r="N435" s="270" t="s">
        <v>18</v>
      </c>
      <c r="O435" s="271"/>
      <c r="P435" s="272"/>
      <c r="Q435" s="28"/>
      <c r="S435" s="37"/>
      <c r="V435" s="50"/>
      <c r="Y435" s="50"/>
      <c r="AH435" s="50"/>
      <c r="AO435" s="30" t="s">
        <v>161</v>
      </c>
    </row>
    <row r="436" spans="2:41" s="2" customFormat="1" ht="9.6" customHeight="1" x14ac:dyDescent="0.2">
      <c r="G436" s="270" t="s">
        <v>274</v>
      </c>
      <c r="H436" s="273"/>
      <c r="I436" s="274"/>
      <c r="J436" s="270" t="s">
        <v>16</v>
      </c>
      <c r="K436" s="273"/>
      <c r="L436" s="273"/>
      <c r="M436" s="274"/>
      <c r="N436" s="270" t="s">
        <v>20</v>
      </c>
      <c r="O436" s="271"/>
      <c r="P436" s="272"/>
      <c r="Q436" s="28"/>
      <c r="S436" s="37"/>
      <c r="V436" s="50"/>
      <c r="Y436" s="50"/>
      <c r="AH436" s="50"/>
      <c r="AO436" s="30" t="s">
        <v>161</v>
      </c>
    </row>
    <row r="437" spans="2:41" s="2" customFormat="1" ht="9.6" customHeight="1" x14ac:dyDescent="0.2">
      <c r="G437" s="270" t="s">
        <v>276</v>
      </c>
      <c r="H437" s="273"/>
      <c r="I437" s="274"/>
      <c r="J437" s="270" t="s">
        <v>17</v>
      </c>
      <c r="K437" s="273"/>
      <c r="L437" s="273"/>
      <c r="M437" s="274"/>
      <c r="N437" s="270" t="s">
        <v>503</v>
      </c>
      <c r="O437" s="271"/>
      <c r="P437" s="272"/>
      <c r="Q437" s="28"/>
      <c r="S437" s="37"/>
      <c r="V437" s="50"/>
      <c r="Y437" s="50"/>
      <c r="AH437" s="50"/>
      <c r="AO437" s="30" t="s">
        <v>161</v>
      </c>
    </row>
    <row r="438" spans="2:41" s="2" customFormat="1" ht="3.95" customHeight="1" x14ac:dyDescent="0.2">
      <c r="E438" s="140"/>
      <c r="H438" s="29"/>
      <c r="I438" s="29"/>
      <c r="J438" s="29"/>
      <c r="K438" s="29"/>
      <c r="L438" s="29"/>
      <c r="M438" s="29"/>
      <c r="N438" s="29"/>
      <c r="O438" s="29"/>
      <c r="P438" s="73"/>
      <c r="Q438" s="86"/>
      <c r="R438" s="5"/>
      <c r="S438" s="37"/>
      <c r="T438" s="5"/>
      <c r="U438" s="4"/>
      <c r="V438" s="50"/>
      <c r="Y438" s="50"/>
      <c r="AH438" s="50"/>
      <c r="AO438" s="30"/>
    </row>
    <row r="439" spans="2:41" s="2" customFormat="1" ht="9.9499999999999993" customHeight="1" x14ac:dyDescent="0.2">
      <c r="D439" s="72" t="s">
        <v>725</v>
      </c>
      <c r="P439" s="73"/>
      <c r="Q439" s="86"/>
      <c r="R439" s="5"/>
      <c r="S439" s="37"/>
      <c r="T439" s="5"/>
      <c r="U439" s="4"/>
      <c r="V439" s="50"/>
      <c r="Y439" s="50"/>
      <c r="AH439" s="50"/>
      <c r="AO439" s="30" t="s">
        <v>161</v>
      </c>
    </row>
    <row r="440" spans="2:41" s="2" customFormat="1" ht="3" customHeight="1" x14ac:dyDescent="0.2">
      <c r="C440" s="72"/>
      <c r="P440" s="73"/>
      <c r="Q440" s="86"/>
      <c r="R440" s="5"/>
      <c r="S440" s="37"/>
      <c r="T440" s="5"/>
      <c r="U440" s="4"/>
      <c r="V440" s="50"/>
      <c r="Y440" s="50"/>
      <c r="AH440" s="50"/>
      <c r="AO440" s="30"/>
    </row>
    <row r="441" spans="2:41" s="2" customFormat="1" ht="9.9499999999999993" customHeight="1" x14ac:dyDescent="0.2">
      <c r="D441" s="10" t="s">
        <v>726</v>
      </c>
      <c r="J441" s="139"/>
      <c r="P441" s="73"/>
      <c r="Q441" s="86"/>
      <c r="R441" s="204" t="s">
        <v>660</v>
      </c>
      <c r="S441" s="205" t="s">
        <v>727</v>
      </c>
      <c r="T441" s="206"/>
      <c r="U441" s="4"/>
      <c r="V441" s="50"/>
      <c r="Y441" s="50"/>
      <c r="AH441" s="50"/>
      <c r="AO441" s="30" t="s">
        <v>161</v>
      </c>
    </row>
    <row r="442" spans="2:41" s="2" customFormat="1" ht="2.85" customHeight="1" x14ac:dyDescent="0.2">
      <c r="D442" s="10"/>
      <c r="P442" s="73"/>
      <c r="Q442" s="86"/>
      <c r="R442" s="5"/>
      <c r="S442" s="37"/>
      <c r="T442" s="5"/>
      <c r="U442" s="4"/>
      <c r="V442" s="50"/>
      <c r="Y442" s="50"/>
      <c r="AH442" s="50"/>
      <c r="AO442" s="30"/>
    </row>
    <row r="443" spans="2:41" s="2" customFormat="1" ht="9.9499999999999993" customHeight="1" x14ac:dyDescent="0.2">
      <c r="B443" s="115" t="s">
        <v>197</v>
      </c>
      <c r="D443" s="38"/>
      <c r="E443" s="73" t="s">
        <v>301</v>
      </c>
      <c r="F443" s="73"/>
      <c r="G443" s="29" t="s">
        <v>231</v>
      </c>
      <c r="H443" s="29"/>
      <c r="I443" s="29"/>
      <c r="J443" s="29"/>
      <c r="K443" s="29"/>
      <c r="L443" s="29"/>
      <c r="M443" s="29"/>
      <c r="N443" s="29"/>
      <c r="P443" s="73"/>
      <c r="Q443" s="86" t="s">
        <v>120</v>
      </c>
      <c r="R443" s="28"/>
      <c r="S443" s="37">
        <f>IF(Suggested="Yes",AA443,AG443)</f>
        <v>110.05</v>
      </c>
      <c r="T443" s="35" t="s">
        <v>150</v>
      </c>
      <c r="U443" s="4" t="str">
        <f>+Instructions!$B$3</f>
        <v>I</v>
      </c>
      <c r="V443" s="50"/>
      <c r="W443" s="54">
        <f>+Instructions!$C$22</f>
        <v>0</v>
      </c>
      <c r="X443" s="16">
        <f>ROUND($AA443*(1-W443)+0.004999,2)</f>
        <v>110.05</v>
      </c>
      <c r="Y443" s="50"/>
      <c r="Z443" s="5" t="s">
        <v>1708</v>
      </c>
      <c r="AA443" s="37">
        <v>110.05</v>
      </c>
      <c r="AB443" s="58">
        <f>+W443</f>
        <v>0</v>
      </c>
      <c r="AC443" s="16">
        <f>+X443</f>
        <v>110.05</v>
      </c>
      <c r="AD443" s="11">
        <f>(AG443-AC443)/AG443</f>
        <v>0</v>
      </c>
      <c r="AE443" s="119"/>
      <c r="AF443" s="131">
        <v>6</v>
      </c>
      <c r="AG443" s="108">
        <f>SUM(AJ443:AL443)+AE443</f>
        <v>110.05</v>
      </c>
      <c r="AH443" s="50"/>
      <c r="AJ443" s="16">
        <f>ROUND(AC443/(1-VLOOKUP(AF443,Group,2,FALSE)),2)</f>
        <v>110.05</v>
      </c>
      <c r="AK443" s="16">
        <f>IF(VLOOKUP(AF443,Group,5,FALSE)="YES",VLOOKUP(ROUND(ROUND(AJ443,1)-AJ443,2),Round,2,FALSE)+VLOOKUP(AF443,Group,6,FALSE),0)</f>
        <v>0</v>
      </c>
      <c r="AL443" s="16">
        <f>IF(VLOOKUP(AF443,Group,7,FALSE)="",0,ROUND(AJ443-0.04999,1)-AJ443+AM443)</f>
        <v>0</v>
      </c>
      <c r="AM443" s="16" t="str">
        <f>IF(VLOOKUP(AF443,Group,7,FALSE)="","",VLOOKUP(AF443,Group,7,FALSE))</f>
        <v/>
      </c>
      <c r="AO443" s="30" t="s">
        <v>161</v>
      </c>
    </row>
    <row r="444" spans="2:41" s="2" customFormat="1" ht="9.9499999999999993" customHeight="1" x14ac:dyDescent="0.2">
      <c r="B444" s="115" t="s">
        <v>197</v>
      </c>
      <c r="D444" s="38"/>
      <c r="E444" s="73" t="s">
        <v>75</v>
      </c>
      <c r="F444" s="73"/>
      <c r="G444" s="29" t="s">
        <v>231</v>
      </c>
      <c r="H444" s="29"/>
      <c r="I444" s="29"/>
      <c r="J444" s="29"/>
      <c r="K444" s="29"/>
      <c r="L444" s="29"/>
      <c r="M444" s="29"/>
      <c r="N444" s="29"/>
      <c r="P444" s="73"/>
      <c r="Q444" s="86"/>
      <c r="R444" s="28"/>
      <c r="S444" s="37">
        <f>IF(Suggested="Yes",AA444,AG444)</f>
        <v>349.9</v>
      </c>
      <c r="T444" s="35" t="s">
        <v>150</v>
      </c>
      <c r="U444" s="4" t="str">
        <f>+Instructions!$B$3</f>
        <v>I</v>
      </c>
      <c r="V444" s="50"/>
      <c r="W444" s="54">
        <f>+Instructions!$C$22</f>
        <v>0</v>
      </c>
      <c r="X444" s="16">
        <f>ROUND($AA444*(1-W444)+0.004999,2)</f>
        <v>349.9</v>
      </c>
      <c r="Y444" s="50"/>
      <c r="Z444" s="5" t="s">
        <v>1708</v>
      </c>
      <c r="AA444" s="37">
        <v>349.9</v>
      </c>
      <c r="AB444" s="58">
        <f>+W444</f>
        <v>0</v>
      </c>
      <c r="AC444" s="16">
        <f>+X444</f>
        <v>349.9</v>
      </c>
      <c r="AD444" s="11">
        <f>(AG444-AC444)/AG444</f>
        <v>0</v>
      </c>
      <c r="AE444" s="119"/>
      <c r="AF444" s="131">
        <v>6</v>
      </c>
      <c r="AG444" s="108">
        <f>SUM(AJ444:AL444)+AE444</f>
        <v>349.9</v>
      </c>
      <c r="AH444" s="50"/>
      <c r="AJ444" s="16">
        <f>ROUND(AC444/(1-VLOOKUP(AF444,Group,2,FALSE)),2)</f>
        <v>349.9</v>
      </c>
      <c r="AK444" s="16">
        <f>IF(VLOOKUP(AF444,Group,5,FALSE)="YES",VLOOKUP(ROUND(ROUND(AJ444,1)-AJ444,2),Round,2,FALSE)+VLOOKUP(AF444,Group,6,FALSE),0)</f>
        <v>0</v>
      </c>
      <c r="AL444" s="16">
        <f>IF(VLOOKUP(AF444,Group,7,FALSE)="",0,ROUND(AJ444-0.04999,1)-AJ444+AM444)</f>
        <v>0</v>
      </c>
      <c r="AM444" s="16" t="str">
        <f>IF(VLOOKUP(AF444,Group,7,FALSE)="","",VLOOKUP(AF444,Group,7,FALSE))</f>
        <v/>
      </c>
      <c r="AO444" s="30" t="s">
        <v>161</v>
      </c>
    </row>
    <row r="445" spans="2:41" s="2" customFormat="1" ht="1.5" customHeight="1" x14ac:dyDescent="0.2">
      <c r="P445" s="73"/>
      <c r="Q445" s="86"/>
      <c r="R445" s="5"/>
      <c r="S445" s="37"/>
      <c r="T445" s="5"/>
      <c r="U445" s="4"/>
      <c r="V445" s="50"/>
      <c r="Y445" s="50"/>
      <c r="AH445" s="50"/>
      <c r="AO445" s="30" t="s">
        <v>161</v>
      </c>
    </row>
    <row r="446" spans="2:41" s="2" customFormat="1" ht="9.6" customHeight="1" x14ac:dyDescent="0.2">
      <c r="D446" s="38" t="s">
        <v>155</v>
      </c>
      <c r="E446" s="140" t="s">
        <v>729</v>
      </c>
      <c r="H446" s="140"/>
      <c r="I446" s="140"/>
      <c r="J446" s="140"/>
      <c r="K446" s="140"/>
      <c r="L446" s="140"/>
      <c r="M446" s="140"/>
      <c r="N446" s="140"/>
      <c r="O446" s="140"/>
      <c r="P446" s="143"/>
      <c r="Q446" s="152"/>
      <c r="R446" s="154"/>
      <c r="S446" s="37"/>
      <c r="T446" s="5"/>
      <c r="U446" s="4"/>
      <c r="V446" s="50"/>
      <c r="Y446" s="50"/>
      <c r="AH446" s="50"/>
      <c r="AO446" s="30" t="s">
        <v>161</v>
      </c>
    </row>
    <row r="447" spans="2:41" s="2" customFormat="1" ht="9.6" customHeight="1" x14ac:dyDescent="0.2">
      <c r="E447" s="140" t="s">
        <v>730</v>
      </c>
      <c r="H447" s="140"/>
      <c r="I447" s="140"/>
      <c r="J447" s="140"/>
      <c r="K447" s="140"/>
      <c r="L447" s="140"/>
      <c r="M447" s="140"/>
      <c r="N447" s="140"/>
      <c r="O447" s="140"/>
      <c r="P447" s="143"/>
      <c r="Q447" s="152"/>
      <c r="R447" s="154"/>
      <c r="S447" s="37"/>
      <c r="T447" s="5"/>
      <c r="U447" s="4"/>
      <c r="V447" s="50"/>
      <c r="Y447" s="50"/>
      <c r="AH447" s="50"/>
      <c r="AO447" s="30" t="s">
        <v>161</v>
      </c>
    </row>
    <row r="448" spans="2:41" s="2" customFormat="1" ht="9.6" customHeight="1" x14ac:dyDescent="0.2">
      <c r="E448" s="140" t="s">
        <v>770</v>
      </c>
      <c r="H448" s="140"/>
      <c r="I448" s="140"/>
      <c r="J448" s="140"/>
      <c r="K448" s="140"/>
      <c r="L448" s="140"/>
      <c r="M448" s="140"/>
      <c r="N448" s="140"/>
      <c r="O448" s="140"/>
      <c r="P448" s="143"/>
      <c r="Q448" s="152"/>
      <c r="R448" s="154"/>
      <c r="S448" s="37"/>
      <c r="T448" s="5"/>
      <c r="U448" s="4"/>
      <c r="V448" s="50"/>
      <c r="Y448" s="50"/>
      <c r="AH448" s="50"/>
      <c r="AO448" s="30" t="s">
        <v>161</v>
      </c>
    </row>
    <row r="449" spans="1:41" s="2" customFormat="1" ht="3.95" customHeight="1" x14ac:dyDescent="0.2">
      <c r="E449" s="140"/>
      <c r="H449" s="29"/>
      <c r="I449" s="29"/>
      <c r="J449" s="29"/>
      <c r="K449" s="29"/>
      <c r="L449" s="29"/>
      <c r="M449" s="29"/>
      <c r="N449" s="29"/>
      <c r="O449" s="29"/>
      <c r="P449" s="73"/>
      <c r="Q449" s="86"/>
      <c r="R449" s="5"/>
      <c r="S449" s="37"/>
      <c r="T449" s="5"/>
      <c r="U449" s="4"/>
      <c r="V449" s="50"/>
      <c r="Y449" s="50"/>
      <c r="AH449" s="50"/>
      <c r="AO449" s="30"/>
    </row>
    <row r="450" spans="1:41" s="2" customFormat="1" ht="9.9499999999999993" customHeight="1" x14ac:dyDescent="0.2">
      <c r="D450" s="72" t="s">
        <v>314</v>
      </c>
      <c r="P450" s="73"/>
      <c r="Q450" s="86"/>
      <c r="R450" s="5"/>
      <c r="S450" s="37"/>
      <c r="T450" s="5"/>
      <c r="U450" s="4"/>
      <c r="V450" s="50"/>
      <c r="Y450" s="50"/>
      <c r="AH450" s="50"/>
      <c r="AO450" s="30" t="s">
        <v>161</v>
      </c>
    </row>
    <row r="451" spans="1:41" s="2" customFormat="1" ht="3" customHeight="1" x14ac:dyDescent="0.2">
      <c r="C451" s="72"/>
      <c r="P451" s="73"/>
      <c r="Q451" s="86"/>
      <c r="R451" s="5"/>
      <c r="S451" s="37"/>
      <c r="T451" s="5"/>
      <c r="U451" s="4"/>
      <c r="V451" s="50"/>
      <c r="Y451" s="50"/>
      <c r="AH451" s="50"/>
      <c r="AO451" s="30"/>
    </row>
    <row r="452" spans="1:41" s="2" customFormat="1" ht="9.9499999999999993" customHeight="1" x14ac:dyDescent="0.2">
      <c r="D452" s="10" t="s">
        <v>218</v>
      </c>
      <c r="P452" s="73"/>
      <c r="Q452" s="86"/>
      <c r="R452" s="204" t="s">
        <v>660</v>
      </c>
      <c r="S452" s="205" t="s">
        <v>678</v>
      </c>
      <c r="T452" s="206"/>
      <c r="U452" s="4"/>
      <c r="V452" s="50"/>
      <c r="Y452" s="50"/>
      <c r="AH452" s="50"/>
      <c r="AO452" s="30" t="s">
        <v>161</v>
      </c>
    </row>
    <row r="453" spans="1:41" s="2" customFormat="1" ht="2.85" customHeight="1" x14ac:dyDescent="0.2">
      <c r="D453" s="10"/>
      <c r="P453" s="73"/>
      <c r="Q453" s="86"/>
      <c r="R453" s="5"/>
      <c r="S453" s="37"/>
      <c r="T453" s="5"/>
      <c r="U453" s="4"/>
      <c r="V453" s="50"/>
      <c r="Y453" s="50"/>
      <c r="AH453" s="50"/>
      <c r="AO453" s="30"/>
    </row>
    <row r="454" spans="1:41" s="2" customFormat="1" ht="9.9499999999999993" customHeight="1" x14ac:dyDescent="0.2">
      <c r="B454" s="113" t="s">
        <v>199</v>
      </c>
      <c r="C454" s="2" t="s">
        <v>230</v>
      </c>
      <c r="D454" s="38"/>
      <c r="E454" s="73" t="s">
        <v>229</v>
      </c>
      <c r="F454" s="73"/>
      <c r="G454" s="29" t="s">
        <v>231</v>
      </c>
      <c r="H454" s="29"/>
      <c r="I454" s="29"/>
      <c r="J454" s="29"/>
      <c r="K454" s="29"/>
      <c r="L454" s="29"/>
      <c r="M454" s="29"/>
      <c r="N454" s="29"/>
      <c r="P454" s="73"/>
      <c r="Q454" s="86" t="s">
        <v>120</v>
      </c>
      <c r="R454" s="28"/>
      <c r="S454" s="37">
        <f>IF(Suggested="Yes",AA454,AG454)</f>
        <v>272.2</v>
      </c>
      <c r="T454" s="35" t="s">
        <v>150</v>
      </c>
      <c r="U454" s="4" t="str">
        <f>+Instructions!$B$3</f>
        <v>I</v>
      </c>
      <c r="V454" s="50"/>
      <c r="W454" s="54">
        <f>+Instructions!$C$22</f>
        <v>0</v>
      </c>
      <c r="X454" s="16">
        <f>ROUND($AA454*(1-W454)+0.004999,2)</f>
        <v>272.2</v>
      </c>
      <c r="Y454" s="50"/>
      <c r="Z454" s="5" t="s">
        <v>1708</v>
      </c>
      <c r="AA454" s="37">
        <v>272.2</v>
      </c>
      <c r="AB454" s="58">
        <f>+W454</f>
        <v>0</v>
      </c>
      <c r="AC454" s="16">
        <f>+X454</f>
        <v>272.2</v>
      </c>
      <c r="AD454" s="11">
        <f>(AG454-AC454)/AG454</f>
        <v>0</v>
      </c>
      <c r="AE454" s="119"/>
      <c r="AF454" s="129">
        <v>4</v>
      </c>
      <c r="AG454" s="106">
        <f>SUM(AJ454:AL454)+AE454</f>
        <v>272.2</v>
      </c>
      <c r="AH454" s="50"/>
      <c r="AJ454" s="16">
        <f>ROUND(AC454/(1-VLOOKUP(AF454,Group,2,FALSE)),2)</f>
        <v>272.2</v>
      </c>
      <c r="AK454" s="16">
        <f>IF(VLOOKUP(AF454,Group,5,FALSE)="YES",VLOOKUP(ROUND(ROUND(AJ454,1)-AJ454,2),Round,2,FALSE)+VLOOKUP(AF454,Group,6,FALSE),0)</f>
        <v>0</v>
      </c>
      <c r="AL454" s="16">
        <f>IF(VLOOKUP(AF454,Group,7,FALSE)="",0,ROUND(AJ454-0.04999,1)-AJ454+AM454)</f>
        <v>0</v>
      </c>
      <c r="AM454" s="16" t="str">
        <f>IF(VLOOKUP(AF454,Group,7,FALSE)="","",VLOOKUP(AF454,Group,7,FALSE))</f>
        <v/>
      </c>
      <c r="AO454" s="30" t="s">
        <v>161</v>
      </c>
    </row>
    <row r="455" spans="1:41" s="2" customFormat="1" ht="1.5" customHeight="1" x14ac:dyDescent="0.2">
      <c r="A455" s="2" t="s">
        <v>193</v>
      </c>
      <c r="P455" s="73"/>
      <c r="Q455" s="86"/>
      <c r="R455" s="5"/>
      <c r="S455" s="37"/>
      <c r="T455" s="5"/>
      <c r="U455" s="4"/>
      <c r="V455" s="50"/>
      <c r="Y455" s="50"/>
      <c r="AH455" s="50"/>
      <c r="AO455" s="30" t="s">
        <v>161</v>
      </c>
    </row>
    <row r="456" spans="1:41" s="2" customFormat="1" ht="9.9499999999999993" customHeight="1" x14ac:dyDescent="0.2">
      <c r="D456" s="38" t="s">
        <v>155</v>
      </c>
      <c r="E456" s="140" t="s">
        <v>460</v>
      </c>
      <c r="F456" s="140"/>
      <c r="G456" s="140"/>
      <c r="H456" s="140"/>
      <c r="I456" s="140"/>
      <c r="J456" s="140"/>
      <c r="K456" s="140"/>
      <c r="L456" s="140"/>
      <c r="M456" s="140"/>
      <c r="N456" s="140"/>
      <c r="O456" s="140"/>
      <c r="P456" s="143"/>
      <c r="Q456" s="152"/>
      <c r="R456" s="144"/>
      <c r="S456" s="37"/>
      <c r="T456" s="5"/>
      <c r="U456" s="4"/>
      <c r="V456" s="50"/>
      <c r="Y456" s="50"/>
      <c r="AH456" s="50"/>
      <c r="AO456" s="30" t="s">
        <v>161</v>
      </c>
    </row>
    <row r="457" spans="1:41" s="2" customFormat="1" ht="9.9499999999999993" customHeight="1" x14ac:dyDescent="0.2">
      <c r="E457" s="140" t="s">
        <v>461</v>
      </c>
      <c r="F457" s="140"/>
      <c r="G457" s="140"/>
      <c r="H457" s="140"/>
      <c r="I457" s="140"/>
      <c r="J457" s="140"/>
      <c r="K457" s="140"/>
      <c r="L457" s="140"/>
      <c r="M457" s="140"/>
      <c r="N457" s="140"/>
      <c r="O457" s="140"/>
      <c r="P457" s="143"/>
      <c r="Q457" s="152"/>
      <c r="R457" s="144"/>
      <c r="S457" s="37"/>
      <c r="T457" s="5"/>
      <c r="U457" s="4"/>
      <c r="V457" s="50"/>
      <c r="Y457" s="50"/>
      <c r="AH457" s="50"/>
      <c r="AO457" s="30" t="s">
        <v>161</v>
      </c>
    </row>
    <row r="458" spans="1:41" s="2" customFormat="1" ht="9.9499999999999993" customHeight="1" x14ac:dyDescent="0.2">
      <c r="E458" s="140" t="s">
        <v>462</v>
      </c>
      <c r="F458" s="140"/>
      <c r="G458" s="140"/>
      <c r="H458" s="140"/>
      <c r="I458" s="140"/>
      <c r="J458" s="140"/>
      <c r="K458" s="140"/>
      <c r="L458" s="140"/>
      <c r="M458" s="140"/>
      <c r="N458" s="140"/>
      <c r="O458" s="140"/>
      <c r="P458" s="143"/>
      <c r="Q458" s="152"/>
      <c r="R458" s="144"/>
      <c r="S458" s="37"/>
      <c r="T458" s="5"/>
      <c r="U458" s="4"/>
      <c r="V458" s="50"/>
      <c r="Y458" s="50"/>
      <c r="AH458" s="50"/>
      <c r="AO458" s="30" t="s">
        <v>161</v>
      </c>
    </row>
    <row r="459" spans="1:41" s="2" customFormat="1" ht="3" customHeight="1" x14ac:dyDescent="0.2">
      <c r="P459" s="73"/>
      <c r="Q459" s="86"/>
      <c r="R459" s="5"/>
      <c r="S459" s="37"/>
      <c r="T459" s="5"/>
      <c r="U459" s="4"/>
      <c r="V459" s="50"/>
      <c r="Y459" s="50"/>
      <c r="AH459" s="50"/>
      <c r="AO459" s="30" t="s">
        <v>161</v>
      </c>
    </row>
    <row r="460" spans="1:41" s="2" customFormat="1" ht="9.9499999999999993" customHeight="1" x14ac:dyDescent="0.2">
      <c r="A460" s="2" t="s">
        <v>193</v>
      </c>
      <c r="D460" s="10" t="s">
        <v>222</v>
      </c>
      <c r="P460" s="73"/>
      <c r="Q460" s="86"/>
      <c r="R460" s="204" t="s">
        <v>660</v>
      </c>
      <c r="S460" s="205" t="s">
        <v>679</v>
      </c>
      <c r="T460" s="206"/>
      <c r="U460" s="4"/>
      <c r="V460" s="50"/>
      <c r="Y460" s="50"/>
      <c r="AH460" s="50"/>
      <c r="AO460" s="30" t="s">
        <v>161</v>
      </c>
    </row>
    <row r="461" spans="1:41" s="2" customFormat="1" ht="2.85" customHeight="1" x14ac:dyDescent="0.2">
      <c r="D461" s="10"/>
      <c r="P461" s="73"/>
      <c r="Q461" s="86"/>
      <c r="R461" s="5"/>
      <c r="S461" s="37"/>
      <c r="T461" s="5"/>
      <c r="U461" s="4"/>
      <c r="V461" s="50"/>
      <c r="Y461" s="50"/>
      <c r="AH461" s="50"/>
      <c r="AO461" s="30"/>
    </row>
    <row r="462" spans="1:41" s="2" customFormat="1" ht="9.9499999999999993" customHeight="1" x14ac:dyDescent="0.2">
      <c r="B462" s="113" t="s">
        <v>199</v>
      </c>
      <c r="D462" s="38"/>
      <c r="E462" s="73" t="s">
        <v>229</v>
      </c>
      <c r="F462" s="73"/>
      <c r="G462" s="29" t="s">
        <v>231</v>
      </c>
      <c r="H462" s="29"/>
      <c r="I462" s="29"/>
      <c r="J462" s="29"/>
      <c r="K462" s="29"/>
      <c r="L462" s="29"/>
      <c r="M462" s="29"/>
      <c r="N462" s="29"/>
      <c r="P462" s="73"/>
      <c r="Q462" s="86" t="s">
        <v>120</v>
      </c>
      <c r="R462" s="28"/>
      <c r="S462" s="37">
        <f>IF(Suggested="Yes",AA462,AG462)</f>
        <v>380.65</v>
      </c>
      <c r="T462" s="35" t="s">
        <v>150</v>
      </c>
      <c r="U462" s="4" t="str">
        <f>+Instructions!$B$3</f>
        <v>I</v>
      </c>
      <c r="V462" s="50"/>
      <c r="W462" s="54">
        <f>+Instructions!$C$22</f>
        <v>0</v>
      </c>
      <c r="X462" s="16">
        <f>ROUND($AA462*(1-W462)+0.004999,2)</f>
        <v>380.65</v>
      </c>
      <c r="Y462" s="50"/>
      <c r="Z462" s="5" t="s">
        <v>1708</v>
      </c>
      <c r="AA462" s="37">
        <v>380.65</v>
      </c>
      <c r="AB462" s="58">
        <f>+W462</f>
        <v>0</v>
      </c>
      <c r="AC462" s="16">
        <f>+X462</f>
        <v>380.65</v>
      </c>
      <c r="AD462" s="11">
        <f>(AG462-AC462)/AG462</f>
        <v>0</v>
      </c>
      <c r="AE462" s="119"/>
      <c r="AF462" s="129">
        <v>4</v>
      </c>
      <c r="AG462" s="106">
        <f>SUM(AJ462:AL462)+AE462</f>
        <v>380.65</v>
      </c>
      <c r="AH462" s="50"/>
      <c r="AJ462" s="16">
        <f>ROUND(AC462/(1-VLOOKUP(AF462,Group,2,FALSE)),2)</f>
        <v>380.65</v>
      </c>
      <c r="AK462" s="16">
        <f>IF(VLOOKUP(AF462,Group,5,FALSE)="YES",VLOOKUP(ROUND(ROUND(AJ462,1)-AJ462,2),Round,2,FALSE)+VLOOKUP(AF462,Group,6,FALSE),0)</f>
        <v>0</v>
      </c>
      <c r="AL462" s="16">
        <f>IF(VLOOKUP(AF462,Group,7,FALSE)="",0,ROUND(AJ462-0.04999,1)-AJ462+AM462)</f>
        <v>0</v>
      </c>
      <c r="AM462" s="16" t="str">
        <f>IF(VLOOKUP(AF462,Group,7,FALSE)="","",VLOOKUP(AF462,Group,7,FALSE))</f>
        <v/>
      </c>
      <c r="AO462" s="30" t="s">
        <v>161</v>
      </c>
    </row>
    <row r="463" spans="1:41" s="2" customFormat="1" ht="1.5" customHeight="1" x14ac:dyDescent="0.2">
      <c r="A463" s="2" t="s">
        <v>193</v>
      </c>
      <c r="P463" s="73"/>
      <c r="Q463" s="86"/>
      <c r="R463" s="5"/>
      <c r="S463" s="37"/>
      <c r="T463" s="5"/>
      <c r="U463" s="4"/>
      <c r="V463" s="50"/>
      <c r="Y463" s="50"/>
      <c r="AH463" s="50"/>
      <c r="AO463" s="30" t="s">
        <v>161</v>
      </c>
    </row>
    <row r="464" spans="1:41" s="2" customFormat="1" ht="9.75" customHeight="1" x14ac:dyDescent="0.2">
      <c r="D464" s="38" t="s">
        <v>155</v>
      </c>
      <c r="E464" s="140" t="s">
        <v>463</v>
      </c>
      <c r="F464" s="140"/>
      <c r="G464" s="140"/>
      <c r="H464" s="140"/>
      <c r="I464" s="140"/>
      <c r="J464" s="140"/>
      <c r="K464" s="140"/>
      <c r="L464" s="140"/>
      <c r="M464" s="140"/>
      <c r="N464" s="140"/>
      <c r="O464" s="140"/>
      <c r="P464" s="143"/>
      <c r="Q464" s="152"/>
      <c r="R464" s="144"/>
      <c r="S464" s="37"/>
      <c r="T464" s="5"/>
      <c r="U464" s="4"/>
      <c r="V464" s="50"/>
      <c r="Y464" s="50"/>
      <c r="AH464" s="50"/>
      <c r="AO464" s="30" t="s">
        <v>161</v>
      </c>
    </row>
    <row r="465" spans="1:41" s="2" customFormat="1" ht="9.75" customHeight="1" x14ac:dyDescent="0.2">
      <c r="E465" s="140" t="s">
        <v>464</v>
      </c>
      <c r="F465" s="140"/>
      <c r="G465" s="140"/>
      <c r="H465" s="140"/>
      <c r="I465" s="140"/>
      <c r="J465" s="140"/>
      <c r="K465" s="140"/>
      <c r="L465" s="140"/>
      <c r="M465" s="140"/>
      <c r="N465" s="140"/>
      <c r="O465" s="140"/>
      <c r="P465" s="143"/>
      <c r="Q465" s="152"/>
      <c r="R465" s="144"/>
      <c r="S465" s="37"/>
      <c r="T465" s="5"/>
      <c r="U465" s="4"/>
      <c r="V465" s="50"/>
      <c r="Y465" s="50"/>
      <c r="AH465" s="50"/>
      <c r="AO465" s="30" t="s">
        <v>161</v>
      </c>
    </row>
    <row r="466" spans="1:41" s="2" customFormat="1" ht="9.75" customHeight="1" x14ac:dyDescent="0.2">
      <c r="E466" s="140" t="s">
        <v>465</v>
      </c>
      <c r="F466" s="140"/>
      <c r="G466" s="140"/>
      <c r="H466" s="140"/>
      <c r="I466" s="140"/>
      <c r="J466" s="140"/>
      <c r="K466" s="140"/>
      <c r="L466" s="140"/>
      <c r="M466" s="140"/>
      <c r="N466" s="140"/>
      <c r="O466" s="140"/>
      <c r="P466" s="143"/>
      <c r="Q466" s="152"/>
      <c r="R466" s="144"/>
      <c r="S466" s="37"/>
      <c r="T466" s="5"/>
      <c r="U466" s="4"/>
      <c r="V466" s="50"/>
      <c r="Y466" s="50"/>
      <c r="AH466" s="50"/>
      <c r="AO466" s="30" t="s">
        <v>161</v>
      </c>
    </row>
    <row r="467" spans="1:41" s="2" customFormat="1" ht="9.75" customHeight="1" x14ac:dyDescent="0.2">
      <c r="D467" s="10"/>
      <c r="E467" s="140" t="s">
        <v>466</v>
      </c>
      <c r="F467" s="140"/>
      <c r="G467" s="140"/>
      <c r="H467" s="140"/>
      <c r="I467" s="140"/>
      <c r="J467" s="140"/>
      <c r="K467" s="140"/>
      <c r="L467" s="140"/>
      <c r="M467" s="140"/>
      <c r="N467" s="140"/>
      <c r="O467" s="140"/>
      <c r="P467" s="143"/>
      <c r="Q467" s="152"/>
      <c r="R467" s="144"/>
      <c r="S467" s="37"/>
      <c r="T467" s="5"/>
      <c r="U467" s="4"/>
      <c r="V467" s="50"/>
      <c r="Y467" s="50"/>
      <c r="AH467" s="50"/>
      <c r="AO467" s="30" t="s">
        <v>161</v>
      </c>
    </row>
    <row r="468" spans="1:41" s="2" customFormat="1" ht="3.95" customHeight="1" x14ac:dyDescent="0.2">
      <c r="E468" s="140"/>
      <c r="H468" s="29"/>
      <c r="I468" s="29"/>
      <c r="J468" s="29"/>
      <c r="K468" s="29"/>
      <c r="L468" s="29"/>
      <c r="M468" s="29"/>
      <c r="N468" s="29"/>
      <c r="O468" s="29"/>
      <c r="P468" s="73"/>
      <c r="Q468" s="86"/>
      <c r="R468" s="5"/>
      <c r="S468" s="37"/>
      <c r="T468" s="5"/>
      <c r="U468" s="4"/>
      <c r="V468" s="50"/>
      <c r="Y468" s="50"/>
      <c r="AH468" s="50"/>
      <c r="AO468" s="30"/>
    </row>
    <row r="469" spans="1:41" s="2" customFormat="1" ht="9.9499999999999993" customHeight="1" x14ac:dyDescent="0.2">
      <c r="C469" s="212" t="s">
        <v>104</v>
      </c>
      <c r="D469" s="213"/>
      <c r="E469" s="213"/>
      <c r="F469" s="213"/>
      <c r="G469" s="213"/>
      <c r="H469" s="213"/>
      <c r="I469" s="214"/>
      <c r="J469" s="213"/>
      <c r="K469" s="213"/>
      <c r="L469" s="213"/>
      <c r="M469" s="213"/>
      <c r="N469" s="213"/>
      <c r="O469" s="213"/>
      <c r="P469" s="215"/>
      <c r="Q469" s="216"/>
      <c r="R469" s="217"/>
      <c r="S469" s="218"/>
      <c r="T469" s="219"/>
      <c r="U469" s="4"/>
      <c r="V469" s="50"/>
      <c r="Y469" s="50"/>
      <c r="AH469" s="50"/>
      <c r="AO469" s="30" t="s">
        <v>161</v>
      </c>
    </row>
    <row r="470" spans="1:41" s="2" customFormat="1" ht="3.95" customHeight="1" x14ac:dyDescent="0.2">
      <c r="P470" s="73"/>
      <c r="Q470" s="86"/>
      <c r="R470" s="5"/>
      <c r="S470" s="37"/>
      <c r="T470" s="5"/>
      <c r="U470" s="4"/>
      <c r="V470" s="50"/>
      <c r="W470" s="54"/>
      <c r="X470" s="14"/>
      <c r="Y470" s="50"/>
      <c r="Z470" s="37"/>
      <c r="AA470" s="37"/>
      <c r="AB470" s="53"/>
      <c r="AC470" s="16"/>
      <c r="AD470" s="14"/>
      <c r="AE470" s="63"/>
      <c r="AF470" s="122"/>
      <c r="AG470" s="37"/>
      <c r="AH470" s="50"/>
      <c r="AJ470" s="16"/>
      <c r="AK470" s="16"/>
      <c r="AL470" s="16"/>
      <c r="AM470" s="16"/>
      <c r="AO470" s="30"/>
    </row>
    <row r="471" spans="1:41" s="2" customFormat="1" ht="9.9499999999999993" customHeight="1" x14ac:dyDescent="0.2">
      <c r="D471" s="10" t="s">
        <v>219</v>
      </c>
      <c r="P471" s="73"/>
      <c r="Q471" s="86"/>
      <c r="R471" s="204" t="s">
        <v>660</v>
      </c>
      <c r="S471" s="205" t="s">
        <v>680</v>
      </c>
      <c r="T471" s="206"/>
      <c r="U471" s="4"/>
      <c r="V471" s="50"/>
      <c r="Y471" s="50"/>
      <c r="AH471" s="50"/>
      <c r="AO471" s="30" t="s">
        <v>161</v>
      </c>
    </row>
    <row r="472" spans="1:41" s="2" customFormat="1" ht="2.85" customHeight="1" x14ac:dyDescent="0.2">
      <c r="D472" s="10"/>
      <c r="P472" s="73"/>
      <c r="Q472" s="86"/>
      <c r="R472" s="5"/>
      <c r="S472" s="37"/>
      <c r="T472" s="5"/>
      <c r="U472" s="4"/>
      <c r="V472" s="50"/>
      <c r="Y472" s="50"/>
      <c r="AH472" s="50"/>
      <c r="AO472" s="30"/>
    </row>
    <row r="473" spans="1:41" s="2" customFormat="1" ht="9.9499999999999993" customHeight="1" x14ac:dyDescent="0.2">
      <c r="D473" s="38" t="s">
        <v>116</v>
      </c>
      <c r="E473" s="139" t="s">
        <v>265</v>
      </c>
      <c r="F473" s="139"/>
      <c r="H473" s="139" t="s">
        <v>258</v>
      </c>
      <c r="I473" s="139"/>
      <c r="J473" s="139"/>
      <c r="K473" s="139" t="s">
        <v>723</v>
      </c>
      <c r="L473" s="139"/>
      <c r="M473" s="139"/>
      <c r="N473" s="139"/>
      <c r="O473" s="139"/>
      <c r="P473" s="139"/>
      <c r="R473" s="5"/>
      <c r="S473" s="56"/>
      <c r="T473" s="5"/>
      <c r="U473" s="4"/>
      <c r="V473" s="50"/>
      <c r="Y473" s="50"/>
      <c r="AH473" s="50"/>
      <c r="AO473" s="30" t="s">
        <v>161</v>
      </c>
    </row>
    <row r="474" spans="1:41" s="2" customFormat="1" ht="9.9499999999999993" customHeight="1" x14ac:dyDescent="0.2">
      <c r="D474" s="146"/>
      <c r="E474" s="139" t="s">
        <v>255</v>
      </c>
      <c r="F474" s="139"/>
      <c r="H474" s="139" t="s">
        <v>247</v>
      </c>
      <c r="I474" s="139"/>
      <c r="J474" s="139"/>
      <c r="K474" s="139" t="s">
        <v>724</v>
      </c>
      <c r="L474" s="139"/>
      <c r="M474" s="139"/>
      <c r="O474" s="139"/>
      <c r="P474" s="139"/>
      <c r="R474" s="5"/>
      <c r="S474" s="37"/>
      <c r="T474" s="5"/>
      <c r="U474" s="4"/>
      <c r="V474" s="50"/>
      <c r="Y474" s="50"/>
      <c r="AH474" s="50"/>
      <c r="AO474" s="30" t="s">
        <v>161</v>
      </c>
    </row>
    <row r="475" spans="1:41" s="2" customFormat="1" ht="9.9499999999999993" customHeight="1" x14ac:dyDescent="0.2">
      <c r="D475" s="146"/>
      <c r="E475" s="139" t="s">
        <v>259</v>
      </c>
      <c r="F475" s="139"/>
      <c r="H475" s="139" t="s">
        <v>262</v>
      </c>
      <c r="I475" s="139"/>
      <c r="J475" s="139"/>
      <c r="K475" s="139" t="s">
        <v>722</v>
      </c>
      <c r="L475" s="139"/>
      <c r="M475" s="139"/>
      <c r="N475" s="139"/>
      <c r="O475" s="139"/>
      <c r="P475" s="139"/>
      <c r="Q475" s="86"/>
      <c r="R475" s="5"/>
      <c r="S475" s="37"/>
      <c r="T475" s="5"/>
      <c r="U475" s="4"/>
      <c r="V475" s="50"/>
      <c r="Y475" s="50"/>
      <c r="AH475" s="50"/>
      <c r="AO475" s="30" t="s">
        <v>161</v>
      </c>
    </row>
    <row r="476" spans="1:41" s="2" customFormat="1" ht="1.5" customHeight="1" x14ac:dyDescent="0.2">
      <c r="B476" s="117"/>
      <c r="D476" s="38"/>
      <c r="E476" s="73"/>
      <c r="F476" s="73"/>
      <c r="G476" s="29"/>
      <c r="H476" s="29"/>
      <c r="I476" s="29"/>
      <c r="J476" s="29"/>
      <c r="K476" s="29"/>
      <c r="L476" s="29"/>
      <c r="M476" s="29"/>
      <c r="N476" s="29"/>
      <c r="P476" s="73"/>
      <c r="Q476" s="86"/>
      <c r="R476" s="28"/>
      <c r="S476" s="37"/>
      <c r="T476" s="35"/>
      <c r="U476" s="4"/>
      <c r="V476" s="50"/>
      <c r="W476" s="54"/>
      <c r="X476" s="37"/>
      <c r="Y476" s="50"/>
      <c r="Z476" s="5"/>
      <c r="AA476" s="37"/>
      <c r="AB476" s="58"/>
      <c r="AC476" s="37"/>
      <c r="AD476" s="58"/>
      <c r="AE476" s="119"/>
      <c r="AF476" s="128"/>
      <c r="AG476" s="42"/>
      <c r="AH476" s="50"/>
      <c r="AJ476" s="16"/>
      <c r="AK476" s="16"/>
      <c r="AL476" s="16"/>
      <c r="AM476" s="16"/>
      <c r="AO476" s="30"/>
    </row>
    <row r="477" spans="1:41" s="2" customFormat="1" ht="9.9499999999999993" customHeight="1" x14ac:dyDescent="0.2">
      <c r="B477" s="112" t="s">
        <v>201</v>
      </c>
      <c r="D477" s="38"/>
      <c r="E477" s="73" t="s">
        <v>268</v>
      </c>
      <c r="F477" s="73"/>
      <c r="G477" s="29" t="s">
        <v>308</v>
      </c>
      <c r="H477" s="29"/>
      <c r="I477" s="29"/>
      <c r="J477" s="29"/>
      <c r="K477" s="29"/>
      <c r="L477" s="29"/>
      <c r="M477" s="29"/>
      <c r="N477" s="29"/>
      <c r="P477" s="73"/>
      <c r="Q477" s="86"/>
      <c r="R477" s="28"/>
      <c r="S477" s="37">
        <f>IF(Suggested="Yes",AA477,AG477)</f>
        <v>59.95</v>
      </c>
      <c r="T477" s="35" t="s">
        <v>150</v>
      </c>
      <c r="U477" s="4" t="str">
        <f>+Instructions!$B$3</f>
        <v>I</v>
      </c>
      <c r="V477" s="50"/>
      <c r="W477" s="54">
        <f>+Instructions!$C$22</f>
        <v>0</v>
      </c>
      <c r="X477" s="37">
        <f>ROUND($AA477*(1-W477)+0.004999,2)</f>
        <v>59.95</v>
      </c>
      <c r="Y477" s="50"/>
      <c r="Z477" s="5" t="s">
        <v>1708</v>
      </c>
      <c r="AA477" s="37">
        <v>59.95</v>
      </c>
      <c r="AB477" s="58">
        <f>+W477</f>
        <v>0</v>
      </c>
      <c r="AC477" s="37">
        <f>+X477</f>
        <v>59.95</v>
      </c>
      <c r="AD477" s="58">
        <f>(AG477-AC477)/AG477</f>
        <v>0</v>
      </c>
      <c r="AE477" s="119"/>
      <c r="AF477" s="128">
        <v>2</v>
      </c>
      <c r="AG477" s="42">
        <f>SUM(AJ477:AL477)+AE477</f>
        <v>59.95</v>
      </c>
      <c r="AH477" s="50"/>
      <c r="AJ477" s="16">
        <f>ROUND(AC477/(1-VLOOKUP(AF477,Group,2,FALSE)),2)</f>
        <v>59.95</v>
      </c>
      <c r="AK477" s="16">
        <f>IF(VLOOKUP(AF477,Group,5,FALSE)="YES",VLOOKUP(ROUND(ROUND(AJ477,1)-AJ477,2),Round,2,FALSE)+VLOOKUP(AF477,Group,6,FALSE),0)</f>
        <v>0</v>
      </c>
      <c r="AL477" s="16">
        <f>IF(VLOOKUP(AF477,Group,7,FALSE)="",0,ROUND(AJ477-0.04999,1)-AJ477+AM477)</f>
        <v>0</v>
      </c>
      <c r="AM477" s="16" t="str">
        <f>IF(VLOOKUP(AF477,Group,7,FALSE)="","",VLOOKUP(AF477,Group,7,FALSE))</f>
        <v/>
      </c>
      <c r="AO477" s="30" t="s">
        <v>161</v>
      </c>
    </row>
    <row r="478" spans="1:41" s="2" customFormat="1" ht="1.5" customHeight="1" x14ac:dyDescent="0.2">
      <c r="D478" s="38"/>
      <c r="E478" s="140"/>
      <c r="F478" s="140"/>
      <c r="G478" s="140"/>
      <c r="H478" s="140"/>
      <c r="I478" s="140"/>
      <c r="J478" s="139"/>
      <c r="K478" s="140"/>
      <c r="L478" s="140"/>
      <c r="M478" s="140"/>
      <c r="N478" s="140"/>
      <c r="O478" s="140"/>
      <c r="P478" s="143"/>
      <c r="Q478" s="152"/>
      <c r="R478" s="5"/>
      <c r="S478" s="37"/>
      <c r="T478" s="5"/>
      <c r="U478" s="4"/>
      <c r="V478" s="50"/>
      <c r="Y478" s="50"/>
      <c r="AH478" s="50"/>
      <c r="AO478" s="30"/>
    </row>
    <row r="479" spans="1:41" s="2" customFormat="1" ht="9.9499999999999993" customHeight="1" x14ac:dyDescent="0.2">
      <c r="B479" s="112" t="s">
        <v>201</v>
      </c>
      <c r="D479" s="38"/>
      <c r="E479" s="73" t="s">
        <v>268</v>
      </c>
      <c r="F479" s="73"/>
      <c r="G479" s="29" t="s">
        <v>308</v>
      </c>
      <c r="H479" s="29"/>
      <c r="I479" s="29" t="s">
        <v>250</v>
      </c>
      <c r="J479" s="29"/>
      <c r="K479" s="29"/>
      <c r="L479" s="29"/>
      <c r="M479" s="29"/>
      <c r="N479" s="29"/>
      <c r="P479" s="73"/>
      <c r="Q479" s="86"/>
      <c r="R479" s="28"/>
      <c r="S479" s="37">
        <f>IF(Suggested="Yes",AA479,AG479)</f>
        <v>41.9</v>
      </c>
      <c r="T479" s="35" t="s">
        <v>150</v>
      </c>
      <c r="U479" s="4" t="str">
        <f>+Instructions!$B$3</f>
        <v>I</v>
      </c>
      <c r="V479" s="50"/>
      <c r="W479" s="54">
        <f>+Instructions!$C$22</f>
        <v>0</v>
      </c>
      <c r="X479" s="37">
        <f>ROUND($AA479*(1-W479)+0.004999,2)</f>
        <v>41.9</v>
      </c>
      <c r="Y479" s="50"/>
      <c r="Z479" s="5" t="s">
        <v>1708</v>
      </c>
      <c r="AA479" s="37">
        <v>41.9</v>
      </c>
      <c r="AB479" s="58">
        <f>+W479</f>
        <v>0</v>
      </c>
      <c r="AC479" s="37">
        <f>+X479</f>
        <v>41.9</v>
      </c>
      <c r="AD479" s="58">
        <f>(AG479-AC479)/AG479</f>
        <v>0</v>
      </c>
      <c r="AE479" s="119"/>
      <c r="AF479" s="128">
        <v>2</v>
      </c>
      <c r="AG479" s="42">
        <f>SUM(AJ479:AL479)+AE479</f>
        <v>41.9</v>
      </c>
      <c r="AH479" s="50"/>
      <c r="AJ479" s="16">
        <f>ROUND(AC479/(1-VLOOKUP(AF479,Group,2,FALSE)),2)</f>
        <v>41.9</v>
      </c>
      <c r="AK479" s="16">
        <f>IF(VLOOKUP(AF479,Group,5,FALSE)="YES",VLOOKUP(ROUND(ROUND(AJ479,1)-AJ479,2),Round,2,FALSE)+VLOOKUP(AF479,Group,6,FALSE),0)</f>
        <v>0</v>
      </c>
      <c r="AL479" s="16">
        <f>IF(VLOOKUP(AF479,Group,7,FALSE)="",0,ROUND(AJ479-0.04999,1)-AJ479+AM479)</f>
        <v>0</v>
      </c>
      <c r="AM479" s="16" t="str">
        <f>IF(VLOOKUP(AF479,Group,7,FALSE)="","",VLOOKUP(AF479,Group,7,FALSE))</f>
        <v/>
      </c>
      <c r="AO479" s="30" t="s">
        <v>161</v>
      </c>
    </row>
    <row r="480" spans="1:41" s="2" customFormat="1" ht="1.5" customHeight="1" x14ac:dyDescent="0.2">
      <c r="A480" s="2" t="s">
        <v>193</v>
      </c>
      <c r="P480" s="73"/>
      <c r="Q480" s="86"/>
      <c r="R480" s="5"/>
      <c r="S480" s="37"/>
      <c r="T480" s="5"/>
      <c r="U480" s="4"/>
      <c r="V480" s="50"/>
      <c r="Y480" s="50"/>
      <c r="AH480" s="50"/>
      <c r="AO480" s="30" t="s">
        <v>161</v>
      </c>
    </row>
    <row r="481" spans="1:41" s="2" customFormat="1" ht="9.75" customHeight="1" x14ac:dyDescent="0.2">
      <c r="D481" s="38" t="s">
        <v>774</v>
      </c>
      <c r="E481" s="140" t="s">
        <v>1081</v>
      </c>
      <c r="F481" s="73"/>
      <c r="H481" s="29"/>
      <c r="I481" s="29"/>
      <c r="J481" s="29"/>
      <c r="K481" s="29"/>
      <c r="L481" s="29"/>
      <c r="M481" s="29"/>
      <c r="N481" s="29"/>
      <c r="P481" s="73"/>
      <c r="Q481" s="86"/>
      <c r="R481" s="28"/>
      <c r="S481" s="37"/>
      <c r="T481" s="35"/>
      <c r="U481" s="4"/>
      <c r="V481" s="50"/>
      <c r="Y481" s="50"/>
      <c r="AH481" s="50"/>
      <c r="AO481" s="30" t="s">
        <v>161</v>
      </c>
    </row>
    <row r="482" spans="1:41" s="2" customFormat="1" ht="2.85" customHeight="1" x14ac:dyDescent="0.2">
      <c r="A482" s="2" t="s">
        <v>193</v>
      </c>
      <c r="P482" s="73"/>
      <c r="Q482" s="86"/>
      <c r="R482" s="5"/>
      <c r="S482" s="37"/>
      <c r="T482" s="5"/>
      <c r="U482" s="4"/>
      <c r="V482" s="50"/>
      <c r="Y482" s="50"/>
      <c r="AH482" s="50"/>
      <c r="AO482" s="30" t="s">
        <v>161</v>
      </c>
    </row>
    <row r="483" spans="1:41" s="2" customFormat="1" ht="9.75" customHeight="1" x14ac:dyDescent="0.2">
      <c r="G483" s="270" t="s">
        <v>27</v>
      </c>
      <c r="H483" s="314"/>
      <c r="I483" s="314"/>
      <c r="J483" s="314"/>
      <c r="K483" s="314"/>
      <c r="L483" s="314"/>
      <c r="M483" s="314"/>
      <c r="N483" s="314"/>
      <c r="O483" s="315"/>
      <c r="P483" s="246"/>
      <c r="Q483" s="86"/>
      <c r="R483" s="5"/>
      <c r="S483" s="37"/>
      <c r="T483" s="5"/>
      <c r="U483" s="4"/>
      <c r="V483" s="50"/>
      <c r="Y483" s="50"/>
      <c r="AH483" s="50"/>
      <c r="AO483" s="30" t="s">
        <v>161</v>
      </c>
    </row>
    <row r="484" spans="1:41" s="2" customFormat="1" ht="9.75" customHeight="1" x14ac:dyDescent="0.2">
      <c r="G484" s="280" t="s">
        <v>269</v>
      </c>
      <c r="H484" s="281"/>
      <c r="I484" s="281"/>
      <c r="J484" s="282"/>
      <c r="K484" s="270" t="s">
        <v>270</v>
      </c>
      <c r="L484" s="271"/>
      <c r="M484" s="271"/>
      <c r="N484" s="271"/>
      <c r="O484" s="272"/>
      <c r="P484" s="251"/>
      <c r="Q484" s="86"/>
      <c r="R484" s="5"/>
      <c r="S484" s="37"/>
      <c r="T484" s="5"/>
      <c r="U484" s="4"/>
      <c r="V484" s="50"/>
      <c r="Y484" s="50"/>
      <c r="AH484" s="50"/>
      <c r="AO484" s="30" t="s">
        <v>161</v>
      </c>
    </row>
    <row r="485" spans="1:41" s="2" customFormat="1" ht="9.75" customHeight="1" x14ac:dyDescent="0.2">
      <c r="G485" s="283"/>
      <c r="H485" s="284"/>
      <c r="I485" s="284"/>
      <c r="J485" s="285"/>
      <c r="K485" s="147" t="s">
        <v>271</v>
      </c>
      <c r="L485" s="147" t="s">
        <v>272</v>
      </c>
      <c r="M485" s="147" t="s">
        <v>274</v>
      </c>
      <c r="N485" s="147" t="s">
        <v>275</v>
      </c>
      <c r="O485" s="147" t="s">
        <v>276</v>
      </c>
      <c r="P485" s="86"/>
      <c r="Q485" s="86" t="s">
        <v>230</v>
      </c>
      <c r="R485" s="5"/>
      <c r="S485" s="37"/>
      <c r="T485" s="5"/>
      <c r="U485" s="4"/>
      <c r="V485" s="50"/>
      <c r="Y485" s="50"/>
      <c r="AH485" s="50"/>
      <c r="AO485" s="30" t="s">
        <v>161</v>
      </c>
    </row>
    <row r="486" spans="1:41" s="2" customFormat="1" ht="9.75" customHeight="1" x14ac:dyDescent="0.2">
      <c r="G486" s="268" t="s">
        <v>277</v>
      </c>
      <c r="H486" s="269"/>
      <c r="I486" s="269"/>
      <c r="J486" s="269"/>
      <c r="K486" s="148">
        <v>100</v>
      </c>
      <c r="L486" s="148">
        <v>51</v>
      </c>
      <c r="M486" s="148">
        <v>28</v>
      </c>
      <c r="N486" s="148">
        <v>20</v>
      </c>
      <c r="O486" s="148">
        <v>16</v>
      </c>
      <c r="P486" s="29"/>
      <c r="Q486" s="86"/>
      <c r="R486" s="5"/>
      <c r="S486" s="37"/>
      <c r="T486" s="5"/>
      <c r="U486" s="4"/>
      <c r="V486" s="50"/>
      <c r="Y486" s="50"/>
      <c r="AH486" s="50"/>
      <c r="AO486" s="30" t="s">
        <v>161</v>
      </c>
    </row>
    <row r="487" spans="1:41" s="2" customFormat="1" ht="9.75" customHeight="1" x14ac:dyDescent="0.2">
      <c r="G487" s="268" t="s">
        <v>278</v>
      </c>
      <c r="H487" s="269"/>
      <c r="I487" s="269"/>
      <c r="J487" s="269"/>
      <c r="K487" s="148">
        <v>196</v>
      </c>
      <c r="L487" s="148">
        <v>100</v>
      </c>
      <c r="M487" s="148">
        <v>51</v>
      </c>
      <c r="N487" s="148">
        <v>36</v>
      </c>
      <c r="O487" s="148">
        <v>28</v>
      </c>
      <c r="P487" s="29"/>
      <c r="Q487" s="86"/>
      <c r="R487" s="5"/>
      <c r="S487" s="37"/>
      <c r="T487" s="5"/>
      <c r="U487" s="4"/>
      <c r="V487" s="50"/>
      <c r="Y487" s="50"/>
      <c r="AH487" s="50"/>
      <c r="AO487" s="30" t="s">
        <v>161</v>
      </c>
    </row>
    <row r="488" spans="1:41" s="2" customFormat="1" ht="9.75" customHeight="1" x14ac:dyDescent="0.2">
      <c r="G488" s="268" t="s">
        <v>287</v>
      </c>
      <c r="H488" s="269"/>
      <c r="I488" s="269"/>
      <c r="J488" s="269"/>
      <c r="K488" s="148">
        <v>331</v>
      </c>
      <c r="L488" s="148">
        <v>167</v>
      </c>
      <c r="M488" s="148">
        <v>85</v>
      </c>
      <c r="N488" s="148">
        <v>57</v>
      </c>
      <c r="O488" s="148">
        <v>44</v>
      </c>
      <c r="P488" s="29"/>
      <c r="Q488" s="86"/>
      <c r="R488" s="5"/>
      <c r="S488" s="37"/>
      <c r="T488" s="5"/>
      <c r="U488" s="4"/>
      <c r="V488" s="50"/>
      <c r="Y488" s="50"/>
      <c r="AH488" s="50"/>
      <c r="AO488" s="30" t="s">
        <v>161</v>
      </c>
    </row>
    <row r="489" spans="1:41" s="2" customFormat="1" ht="9.75" customHeight="1" x14ac:dyDescent="0.2">
      <c r="G489" s="268" t="s">
        <v>279</v>
      </c>
      <c r="H489" s="269"/>
      <c r="I489" s="269"/>
      <c r="J489" s="269"/>
      <c r="K489" s="148">
        <v>291</v>
      </c>
      <c r="L489" s="148">
        <v>146</v>
      </c>
      <c r="M489" s="148">
        <v>74</v>
      </c>
      <c r="N489" s="148">
        <v>50</v>
      </c>
      <c r="O489" s="148">
        <v>38</v>
      </c>
      <c r="P489" s="29"/>
      <c r="Q489" s="86"/>
      <c r="R489" s="5"/>
      <c r="S489" s="37"/>
      <c r="T489" s="5"/>
      <c r="U489" s="4"/>
      <c r="V489" s="50"/>
      <c r="Y489" s="50"/>
      <c r="AH489" s="50"/>
      <c r="AO489" s="30" t="s">
        <v>161</v>
      </c>
    </row>
    <row r="490" spans="1:41" s="2" customFormat="1" ht="9.75" customHeight="1" x14ac:dyDescent="0.2">
      <c r="G490" s="268" t="s">
        <v>280</v>
      </c>
      <c r="H490" s="269"/>
      <c r="I490" s="269"/>
      <c r="J490" s="269"/>
      <c r="K490" s="148">
        <v>774</v>
      </c>
      <c r="L490" s="148">
        <v>388</v>
      </c>
      <c r="M490" s="148">
        <v>195</v>
      </c>
      <c r="N490" s="148">
        <v>131</v>
      </c>
      <c r="O490" s="148">
        <v>99</v>
      </c>
      <c r="P490" s="29"/>
      <c r="Q490" s="86"/>
      <c r="R490" s="5"/>
      <c r="S490" s="37"/>
      <c r="T490" s="5"/>
      <c r="U490" s="4"/>
      <c r="V490" s="50"/>
      <c r="Y490" s="50"/>
      <c r="AH490" s="50"/>
      <c r="AO490" s="30" t="s">
        <v>161</v>
      </c>
    </row>
    <row r="491" spans="1:41" s="2" customFormat="1" ht="9.75" customHeight="1" x14ac:dyDescent="0.2">
      <c r="D491" s="2" t="s">
        <v>230</v>
      </c>
      <c r="G491" s="268" t="s">
        <v>281</v>
      </c>
      <c r="H491" s="269"/>
      <c r="I491" s="269"/>
      <c r="J491" s="269"/>
      <c r="K491" s="148">
        <v>839</v>
      </c>
      <c r="L491" s="148">
        <v>420</v>
      </c>
      <c r="M491" s="148">
        <v>211</v>
      </c>
      <c r="N491" s="148">
        <v>141</v>
      </c>
      <c r="O491" s="148">
        <v>107</v>
      </c>
      <c r="P491" s="29"/>
      <c r="Q491" s="86"/>
      <c r="R491" s="5"/>
      <c r="S491" s="37"/>
      <c r="T491" s="5"/>
      <c r="U491" s="4"/>
      <c r="V491" s="50"/>
      <c r="Y491" s="50"/>
      <c r="AH491" s="50"/>
      <c r="AO491" s="30" t="s">
        <v>161</v>
      </c>
    </row>
    <row r="492" spans="1:41" s="2" customFormat="1" ht="9.75" customHeight="1" x14ac:dyDescent="0.2">
      <c r="C492" s="2" t="s">
        <v>230</v>
      </c>
      <c r="G492" s="268" t="s">
        <v>282</v>
      </c>
      <c r="H492" s="269"/>
      <c r="I492" s="269"/>
      <c r="J492" s="269"/>
      <c r="K492" s="148">
        <v>1032</v>
      </c>
      <c r="L492" s="148">
        <v>517</v>
      </c>
      <c r="M492" s="148">
        <v>259</v>
      </c>
      <c r="N492" s="148">
        <v>174</v>
      </c>
      <c r="O492" s="148">
        <v>131</v>
      </c>
      <c r="P492" s="29"/>
      <c r="Q492" s="86"/>
      <c r="R492" s="5"/>
      <c r="S492" s="37"/>
      <c r="T492" s="5"/>
      <c r="U492" s="4"/>
      <c r="V492" s="50"/>
      <c r="Y492" s="50"/>
      <c r="AH492" s="50"/>
      <c r="AO492" s="30" t="s">
        <v>161</v>
      </c>
    </row>
    <row r="493" spans="1:41" s="2" customFormat="1" ht="9.75" customHeight="1" x14ac:dyDescent="0.2">
      <c r="G493" s="268" t="s">
        <v>283</v>
      </c>
      <c r="H493" s="269"/>
      <c r="I493" s="269"/>
      <c r="J493" s="269"/>
      <c r="K493" s="148">
        <v>1160</v>
      </c>
      <c r="L493" s="148">
        <v>581</v>
      </c>
      <c r="M493" s="148">
        <v>292</v>
      </c>
      <c r="N493" s="148">
        <v>195</v>
      </c>
      <c r="O493" s="148">
        <v>147</v>
      </c>
      <c r="P493" s="29"/>
      <c r="Q493" s="86"/>
      <c r="R493" s="5"/>
      <c r="S493" s="37"/>
      <c r="T493" s="5"/>
      <c r="U493" s="4"/>
      <c r="V493" s="50"/>
      <c r="Y493" s="50"/>
      <c r="AH493" s="50"/>
      <c r="AO493" s="30" t="s">
        <v>161</v>
      </c>
    </row>
    <row r="494" spans="1:41" s="2" customFormat="1" ht="3" customHeight="1" x14ac:dyDescent="0.2">
      <c r="A494" s="2" t="s">
        <v>193</v>
      </c>
      <c r="P494" s="73"/>
      <c r="Q494" s="86"/>
      <c r="R494" s="5"/>
      <c r="S494" s="37"/>
      <c r="T494" s="5"/>
      <c r="U494" s="4"/>
      <c r="V494" s="50"/>
      <c r="Y494" s="50"/>
      <c r="AH494" s="50"/>
      <c r="AO494" s="30" t="s">
        <v>161</v>
      </c>
    </row>
    <row r="495" spans="1:41" s="2" customFormat="1" ht="9.9499999999999993" customHeight="1" x14ac:dyDescent="0.2">
      <c r="A495" s="2" t="s">
        <v>193</v>
      </c>
      <c r="D495" s="10" t="s">
        <v>285</v>
      </c>
      <c r="P495" s="73"/>
      <c r="Q495" s="86"/>
      <c r="R495" s="204" t="s">
        <v>660</v>
      </c>
      <c r="S495" s="205" t="s">
        <v>681</v>
      </c>
      <c r="T495" s="206"/>
      <c r="U495" s="4"/>
      <c r="V495" s="50"/>
      <c r="Y495" s="50"/>
      <c r="AH495" s="50"/>
      <c r="AO495" s="30" t="s">
        <v>161</v>
      </c>
    </row>
    <row r="496" spans="1:41" s="2" customFormat="1" ht="2.85" customHeight="1" x14ac:dyDescent="0.2">
      <c r="D496" s="10"/>
      <c r="P496" s="73"/>
      <c r="Q496" s="86"/>
      <c r="R496" s="5"/>
      <c r="S496" s="37"/>
      <c r="T496" s="5"/>
      <c r="U496" s="4"/>
      <c r="V496" s="50"/>
      <c r="Y496" s="50"/>
      <c r="AH496" s="50"/>
      <c r="AO496" s="30"/>
    </row>
    <row r="497" spans="1:41" s="2" customFormat="1" ht="9.9499999999999993" customHeight="1" x14ac:dyDescent="0.2">
      <c r="D497" s="38" t="s">
        <v>116</v>
      </c>
      <c r="E497" s="139" t="s">
        <v>265</v>
      </c>
      <c r="F497" s="139"/>
      <c r="H497" s="139" t="s">
        <v>259</v>
      </c>
      <c r="I497" s="139"/>
      <c r="J497" s="139"/>
      <c r="K497" s="139" t="s">
        <v>570</v>
      </c>
      <c r="L497" s="139"/>
      <c r="M497" s="139"/>
      <c r="N497" s="139"/>
      <c r="O497" s="139"/>
      <c r="P497" s="139"/>
      <c r="R497" s="5"/>
      <c r="S497" s="56"/>
      <c r="T497" s="5"/>
      <c r="U497" s="4"/>
      <c r="V497" s="50"/>
      <c r="Y497" s="50"/>
      <c r="AH497" s="50"/>
      <c r="AO497" s="30" t="s">
        <v>161</v>
      </c>
    </row>
    <row r="498" spans="1:41" s="2" customFormat="1" ht="9.9499999999999993" customHeight="1" x14ac:dyDescent="0.2">
      <c r="D498" s="146"/>
      <c r="E498" s="139" t="s">
        <v>255</v>
      </c>
      <c r="F498" s="139"/>
      <c r="H498" s="139" t="s">
        <v>258</v>
      </c>
      <c r="I498" s="139"/>
      <c r="J498" s="139"/>
      <c r="K498" s="139" t="s">
        <v>571</v>
      </c>
      <c r="L498" s="139"/>
      <c r="M498" s="139"/>
      <c r="P498" s="139"/>
      <c r="R498" s="5"/>
      <c r="S498" s="37"/>
      <c r="T498" s="5"/>
      <c r="U498" s="4"/>
      <c r="V498" s="50"/>
      <c r="Y498" s="50"/>
      <c r="AH498" s="50"/>
      <c r="AO498" s="30" t="s">
        <v>161</v>
      </c>
    </row>
    <row r="499" spans="1:41" s="2" customFormat="1" ht="9.9499999999999993" customHeight="1" x14ac:dyDescent="0.2">
      <c r="D499" s="146"/>
      <c r="E499" s="139" t="s">
        <v>250</v>
      </c>
      <c r="F499" s="139"/>
      <c r="H499" s="139" t="s">
        <v>262</v>
      </c>
      <c r="I499" s="139"/>
      <c r="J499" s="139"/>
      <c r="K499" s="139" t="s">
        <v>569</v>
      </c>
      <c r="L499" s="139"/>
      <c r="M499" s="139"/>
      <c r="N499" s="139"/>
      <c r="P499" s="139"/>
      <c r="Q499" s="86"/>
      <c r="R499" s="5"/>
      <c r="S499" s="37"/>
      <c r="T499" s="5"/>
      <c r="U499" s="4"/>
      <c r="V499" s="50"/>
      <c r="Y499" s="50"/>
      <c r="AH499" s="50"/>
      <c r="AO499" s="30" t="s">
        <v>161</v>
      </c>
    </row>
    <row r="500" spans="1:41" s="2" customFormat="1" ht="0.95" customHeight="1" x14ac:dyDescent="0.2">
      <c r="D500" s="10"/>
      <c r="P500" s="73"/>
      <c r="Q500" s="86"/>
      <c r="R500" s="5"/>
      <c r="S500" s="37"/>
      <c r="T500" s="5"/>
      <c r="U500" s="4"/>
      <c r="V500" s="50"/>
      <c r="Y500" s="50"/>
      <c r="AH500" s="50"/>
      <c r="AO500" s="30"/>
    </row>
    <row r="501" spans="1:41" s="2" customFormat="1" ht="9.9499999999999993" customHeight="1" x14ac:dyDescent="0.2">
      <c r="B501" s="112" t="s">
        <v>201</v>
      </c>
      <c r="D501" s="38"/>
      <c r="E501" s="73" t="s">
        <v>286</v>
      </c>
      <c r="F501" s="73"/>
      <c r="G501" s="29" t="s">
        <v>36</v>
      </c>
      <c r="H501" s="29"/>
      <c r="I501" s="139"/>
      <c r="J501" s="139"/>
      <c r="K501" s="139"/>
      <c r="L501" s="139"/>
      <c r="M501" s="139"/>
      <c r="N501" s="139"/>
      <c r="O501" s="146"/>
      <c r="P501" s="73" t="s">
        <v>600</v>
      </c>
      <c r="Q501" s="86"/>
      <c r="R501" s="28"/>
      <c r="S501" s="37">
        <f>IF(Suggested="Yes",AA501,AG501)</f>
        <v>44.85</v>
      </c>
      <c r="T501" s="35" t="s">
        <v>150</v>
      </c>
      <c r="U501" s="4" t="str">
        <f>+Instructions!$B$3</f>
        <v>I</v>
      </c>
      <c r="V501" s="50"/>
      <c r="W501" s="54">
        <f>+Instructions!$C$22</f>
        <v>0</v>
      </c>
      <c r="X501" s="37">
        <f>ROUND($AA501*(1-W501)+0.004999,2)</f>
        <v>44.85</v>
      </c>
      <c r="Y501" s="50"/>
      <c r="Z501" s="5" t="s">
        <v>1708</v>
      </c>
      <c r="AA501" s="37">
        <v>44.85</v>
      </c>
      <c r="AB501" s="58">
        <f>+W501</f>
        <v>0</v>
      </c>
      <c r="AC501" s="37">
        <f>+X501</f>
        <v>44.85</v>
      </c>
      <c r="AD501" s="58">
        <f>(AG501-AC501)/AG501</f>
        <v>0</v>
      </c>
      <c r="AE501" s="119"/>
      <c r="AF501" s="128">
        <v>2</v>
      </c>
      <c r="AG501" s="42">
        <f>SUM(AJ501:AL501)+AE501</f>
        <v>44.85</v>
      </c>
      <c r="AH501" s="50"/>
      <c r="AJ501" s="16">
        <f>ROUND(AC501/(1-VLOOKUP(AF501,Group,2,FALSE)),2)</f>
        <v>44.85</v>
      </c>
      <c r="AK501" s="16">
        <f>IF(VLOOKUP(AF501,Group,5,FALSE)="YES",VLOOKUP(ROUND(ROUND(AJ501,1)-AJ501,2),Round,2,FALSE)+VLOOKUP(AF501,Group,6,FALSE),0)</f>
        <v>0</v>
      </c>
      <c r="AL501" s="16">
        <f>IF(VLOOKUP(AF501,Group,7,FALSE)="",0,ROUND(AJ501-0.04999,1)-AJ501+AM501)</f>
        <v>0</v>
      </c>
      <c r="AM501" s="16" t="str">
        <f>IF(VLOOKUP(AF501,Group,7,FALSE)="","",VLOOKUP(AF501,Group,7,FALSE))</f>
        <v/>
      </c>
      <c r="AO501" s="30" t="s">
        <v>161</v>
      </c>
    </row>
    <row r="502" spans="1:41" s="2" customFormat="1" ht="0.95" customHeight="1" x14ac:dyDescent="0.2">
      <c r="D502" s="10"/>
      <c r="P502" s="73"/>
      <c r="Q502" s="86"/>
      <c r="R502" s="5"/>
      <c r="S502" s="37"/>
      <c r="T502" s="5"/>
      <c r="U502" s="4"/>
      <c r="V502" s="50"/>
      <c r="Y502" s="50"/>
      <c r="AH502" s="50"/>
      <c r="AO502" s="30"/>
    </row>
    <row r="503" spans="1:41" s="2" customFormat="1" ht="9.9499999999999993" customHeight="1" x14ac:dyDescent="0.2">
      <c r="B503" s="112" t="s">
        <v>201</v>
      </c>
      <c r="D503" s="38"/>
      <c r="E503" s="73" t="s">
        <v>286</v>
      </c>
      <c r="F503" s="73"/>
      <c r="G503" s="29" t="s">
        <v>36</v>
      </c>
      <c r="H503" s="29"/>
      <c r="I503" s="29" t="s">
        <v>247</v>
      </c>
      <c r="J503" s="29"/>
      <c r="K503" s="29"/>
      <c r="L503" s="29"/>
      <c r="M503" s="29"/>
      <c r="N503" s="29"/>
      <c r="P503" s="73"/>
      <c r="Q503" s="86" t="s">
        <v>120</v>
      </c>
      <c r="R503" s="28"/>
      <c r="S503" s="37">
        <f>IF(Suggested="Yes",AA503,AG503)</f>
        <v>30.25</v>
      </c>
      <c r="T503" s="35" t="s">
        <v>150</v>
      </c>
      <c r="U503" s="4" t="str">
        <f>+Instructions!$B$3</f>
        <v>I</v>
      </c>
      <c r="V503" s="50"/>
      <c r="W503" s="54">
        <f>+Instructions!$C$22</f>
        <v>0</v>
      </c>
      <c r="X503" s="37">
        <f>ROUND($AA503*(1-W503)+0.004999,2)</f>
        <v>30.25</v>
      </c>
      <c r="Y503" s="50"/>
      <c r="Z503" s="5" t="s">
        <v>1708</v>
      </c>
      <c r="AA503" s="37">
        <v>30.25</v>
      </c>
      <c r="AB503" s="58">
        <f>+W503</f>
        <v>0</v>
      </c>
      <c r="AC503" s="37">
        <f>+X503</f>
        <v>30.25</v>
      </c>
      <c r="AD503" s="58">
        <f>(AG503-AC503)/AG503</f>
        <v>0</v>
      </c>
      <c r="AE503" s="119"/>
      <c r="AF503" s="128">
        <v>2</v>
      </c>
      <c r="AG503" s="42">
        <f>SUM(AJ503:AL503)+AE503</f>
        <v>30.25</v>
      </c>
      <c r="AH503" s="50"/>
      <c r="AJ503" s="16">
        <f>ROUND(AC503/(1-VLOOKUP(AF503,Group,2,FALSE)),2)</f>
        <v>30.25</v>
      </c>
      <c r="AK503" s="16">
        <f>IF(VLOOKUP(AF503,Group,5,FALSE)="YES",VLOOKUP(ROUND(ROUND(AJ503,1)-AJ503,2),Round,2,FALSE)+VLOOKUP(AF503,Group,6,FALSE),0)</f>
        <v>0</v>
      </c>
      <c r="AL503" s="16">
        <f>IF(VLOOKUP(AF503,Group,7,FALSE)="",0,ROUND(AJ503-0.04999,1)-AJ503+AM503)</f>
        <v>0</v>
      </c>
      <c r="AM503" s="16" t="str">
        <f>IF(VLOOKUP(AF503,Group,7,FALSE)="","",VLOOKUP(AF503,Group,7,FALSE))</f>
        <v/>
      </c>
      <c r="AO503" s="30" t="s">
        <v>161</v>
      </c>
    </row>
    <row r="504" spans="1:41" s="2" customFormat="1" ht="9.9499999999999993" customHeight="1" x14ac:dyDescent="0.2">
      <c r="B504" s="112" t="s">
        <v>201</v>
      </c>
      <c r="D504" s="38"/>
      <c r="E504" s="73" t="s">
        <v>268</v>
      </c>
      <c r="F504" s="73"/>
      <c r="G504" s="29" t="s">
        <v>308</v>
      </c>
      <c r="H504" s="29"/>
      <c r="I504" s="29" t="s">
        <v>247</v>
      </c>
      <c r="J504" s="29"/>
      <c r="K504" s="29"/>
      <c r="L504" s="29"/>
      <c r="M504" s="29"/>
      <c r="N504" s="29"/>
      <c r="P504" s="73"/>
      <c r="Q504" s="86" t="s">
        <v>120</v>
      </c>
      <c r="R504" s="28"/>
      <c r="S504" s="37">
        <f>IF(Suggested="Yes",AA504,AG504)</f>
        <v>51.2</v>
      </c>
      <c r="T504" s="35" t="s">
        <v>150</v>
      </c>
      <c r="U504" s="4" t="str">
        <f>+Instructions!$B$3</f>
        <v>I</v>
      </c>
      <c r="V504" s="50"/>
      <c r="W504" s="54">
        <f>+Instructions!$C$22</f>
        <v>0</v>
      </c>
      <c r="X504" s="37">
        <f>ROUND($AA504*(1-W504)+0.004999,2)</f>
        <v>51.2</v>
      </c>
      <c r="Y504" s="50"/>
      <c r="Z504" s="5" t="s">
        <v>1708</v>
      </c>
      <c r="AA504" s="37">
        <v>51.2</v>
      </c>
      <c r="AB504" s="58">
        <f>+W504</f>
        <v>0</v>
      </c>
      <c r="AC504" s="37">
        <f>+X504</f>
        <v>51.2</v>
      </c>
      <c r="AD504" s="58">
        <f>(AG504-AC504)/AG504</f>
        <v>0</v>
      </c>
      <c r="AE504" s="119"/>
      <c r="AF504" s="128">
        <v>2</v>
      </c>
      <c r="AG504" s="42">
        <f>SUM(AJ504:AL504)+AE504</f>
        <v>51.2</v>
      </c>
      <c r="AH504" s="50"/>
      <c r="AJ504" s="16">
        <f>ROUND(AC504/(1-VLOOKUP(AF504,Group,2,FALSE)),2)</f>
        <v>51.2</v>
      </c>
      <c r="AK504" s="16">
        <f>IF(VLOOKUP(AF504,Group,5,FALSE)="YES",VLOOKUP(ROUND(ROUND(AJ504,1)-AJ504,2),Round,2,FALSE)+VLOOKUP(AF504,Group,6,FALSE),0)</f>
        <v>0</v>
      </c>
      <c r="AL504" s="16">
        <f>IF(VLOOKUP(AF504,Group,7,FALSE)="",0,ROUND(AJ504-0.04999,1)-AJ504+AM504)</f>
        <v>0</v>
      </c>
      <c r="AM504" s="16" t="str">
        <f>IF(VLOOKUP(AF504,Group,7,FALSE)="","",VLOOKUP(AF504,Group,7,FALSE))</f>
        <v/>
      </c>
      <c r="AO504" s="30" t="s">
        <v>161</v>
      </c>
    </row>
    <row r="505" spans="1:41" s="2" customFormat="1" ht="0.95" customHeight="1" x14ac:dyDescent="0.2">
      <c r="A505" s="2" t="s">
        <v>193</v>
      </c>
      <c r="P505" s="73"/>
      <c r="Q505" s="86"/>
      <c r="R505" s="5"/>
      <c r="S505" s="37"/>
      <c r="T505" s="5"/>
      <c r="U505" s="4"/>
      <c r="V505" s="50"/>
      <c r="Y505" s="50"/>
      <c r="AH505" s="50"/>
      <c r="AO505" s="30" t="s">
        <v>161</v>
      </c>
    </row>
    <row r="506" spans="1:41" s="2" customFormat="1" ht="9.75" customHeight="1" x14ac:dyDescent="0.2">
      <c r="D506" s="38" t="s">
        <v>774</v>
      </c>
      <c r="E506" s="140" t="s">
        <v>1082</v>
      </c>
      <c r="F506" s="73"/>
      <c r="H506" s="29"/>
      <c r="I506" s="29"/>
      <c r="J506" s="29"/>
      <c r="K506" s="140"/>
      <c r="L506" s="29"/>
      <c r="M506" s="29"/>
      <c r="N506" s="29"/>
      <c r="P506" s="73"/>
      <c r="Q506" s="86"/>
      <c r="R506" s="28"/>
      <c r="S506" s="37"/>
      <c r="T506" s="35"/>
      <c r="U506" s="4"/>
      <c r="V506" s="50"/>
      <c r="Y506" s="50"/>
      <c r="AH506" s="50"/>
      <c r="AO506" s="30" t="s">
        <v>161</v>
      </c>
    </row>
    <row r="507" spans="1:41" s="2" customFormat="1" ht="3.95" customHeight="1" x14ac:dyDescent="0.2">
      <c r="P507" s="73"/>
      <c r="Q507" s="86"/>
      <c r="R507" s="5"/>
      <c r="S507" s="37"/>
      <c r="T507" s="5"/>
      <c r="U507" s="4"/>
      <c r="V507" s="50"/>
      <c r="Y507" s="50"/>
      <c r="AH507" s="50"/>
      <c r="AO507" s="30" t="s">
        <v>161</v>
      </c>
    </row>
    <row r="508" spans="1:41" s="2" customFormat="1" ht="9.75" customHeight="1" x14ac:dyDescent="0.2">
      <c r="D508" s="2" t="s">
        <v>230</v>
      </c>
      <c r="H508" s="246"/>
      <c r="I508" s="246"/>
      <c r="J508" s="268" t="s">
        <v>1225</v>
      </c>
      <c r="K508" s="335"/>
      <c r="L508" s="335"/>
      <c r="M508" s="335"/>
      <c r="N508" s="335"/>
      <c r="P508" s="73"/>
      <c r="Q508" s="86"/>
      <c r="R508" s="5"/>
      <c r="S508" s="37"/>
      <c r="T508" s="5"/>
      <c r="U508" s="4"/>
      <c r="V508" s="50"/>
      <c r="Y508" s="50"/>
      <c r="AH508" s="50"/>
      <c r="AO508" s="30" t="s">
        <v>161</v>
      </c>
    </row>
    <row r="509" spans="1:41" s="2" customFormat="1" ht="9.75" customHeight="1" x14ac:dyDescent="0.2">
      <c r="C509" s="2" t="s">
        <v>230</v>
      </c>
      <c r="H509" s="28"/>
      <c r="I509" s="28"/>
      <c r="J509" s="280" t="s">
        <v>269</v>
      </c>
      <c r="K509" s="365"/>
      <c r="L509" s="366"/>
      <c r="M509" s="268" t="s">
        <v>270</v>
      </c>
      <c r="N509" s="335"/>
      <c r="Q509" s="86"/>
      <c r="R509" s="5"/>
      <c r="S509" s="37"/>
      <c r="T509" s="5"/>
      <c r="U509" s="4"/>
      <c r="V509" s="50"/>
      <c r="Y509" s="50"/>
      <c r="AH509" s="50"/>
      <c r="AO509" s="30" t="s">
        <v>161</v>
      </c>
    </row>
    <row r="510" spans="1:41" s="2" customFormat="1" ht="9.75" customHeight="1" x14ac:dyDescent="0.2">
      <c r="D510" s="2" t="s">
        <v>230</v>
      </c>
      <c r="H510" s="28"/>
      <c r="I510" s="28"/>
      <c r="J510" s="367"/>
      <c r="K510" s="368"/>
      <c r="L510" s="369"/>
      <c r="M510" s="147" t="s">
        <v>271</v>
      </c>
      <c r="N510" s="147" t="s">
        <v>272</v>
      </c>
      <c r="Q510" s="86"/>
      <c r="R510" s="5"/>
      <c r="S510" s="37"/>
      <c r="T510" s="5"/>
      <c r="U510" s="4"/>
      <c r="V510" s="50"/>
      <c r="Y510" s="50"/>
      <c r="AH510" s="50"/>
      <c r="AO510" s="30" t="s">
        <v>161</v>
      </c>
    </row>
    <row r="511" spans="1:41" s="2" customFormat="1" ht="9.75" customHeight="1" x14ac:dyDescent="0.2">
      <c r="H511" s="28"/>
      <c r="I511" s="28"/>
      <c r="J511" s="268" t="s">
        <v>287</v>
      </c>
      <c r="K511" s="335"/>
      <c r="L511" s="335"/>
      <c r="M511" s="25">
        <v>144</v>
      </c>
      <c r="N511" s="25">
        <v>72</v>
      </c>
      <c r="Q511" s="86"/>
      <c r="R511" s="5"/>
      <c r="S511" s="37"/>
      <c r="T511" s="5"/>
      <c r="U511" s="4"/>
      <c r="V511" s="50"/>
      <c r="Y511" s="50"/>
      <c r="AH511" s="50"/>
      <c r="AO511" s="30" t="s">
        <v>161</v>
      </c>
    </row>
    <row r="512" spans="1:41" s="2" customFormat="1" ht="9.75" customHeight="1" x14ac:dyDescent="0.2">
      <c r="H512" s="28"/>
      <c r="I512" s="28"/>
      <c r="J512" s="268" t="s">
        <v>288</v>
      </c>
      <c r="K512" s="335"/>
      <c r="L512" s="335"/>
      <c r="M512" s="25">
        <v>202</v>
      </c>
      <c r="N512" s="25">
        <v>102</v>
      </c>
      <c r="Q512" s="86"/>
      <c r="R512" s="5"/>
      <c r="S512" s="37"/>
      <c r="T512" s="5"/>
      <c r="U512" s="4"/>
      <c r="V512" s="50"/>
      <c r="Y512" s="50"/>
      <c r="AH512" s="50"/>
      <c r="AO512" s="30" t="s">
        <v>161</v>
      </c>
    </row>
    <row r="513" spans="1:206" s="2" customFormat="1" ht="2.85" customHeight="1" x14ac:dyDescent="0.2">
      <c r="C513" s="5"/>
      <c r="D513" s="251"/>
      <c r="E513" s="251"/>
      <c r="F513" s="251"/>
      <c r="G513" s="251"/>
      <c r="H513" s="251"/>
      <c r="I513" s="251"/>
      <c r="J513" s="251"/>
      <c r="K513" s="251"/>
      <c r="L513" s="251"/>
      <c r="M513" s="251"/>
      <c r="N513" s="251"/>
      <c r="O513" s="251"/>
      <c r="P513" s="251"/>
      <c r="Q513" s="251"/>
      <c r="R513" s="251"/>
      <c r="S513" s="251"/>
      <c r="T513" s="251"/>
      <c r="U513" s="4"/>
      <c r="V513" s="50"/>
      <c r="Y513" s="50"/>
      <c r="AH513" s="50"/>
      <c r="AO513" s="30" t="s">
        <v>161</v>
      </c>
    </row>
    <row r="514" spans="1:206" s="2" customFormat="1" ht="9.9499999999999993" customHeight="1" x14ac:dyDescent="0.2">
      <c r="D514" s="10" t="s">
        <v>775</v>
      </c>
      <c r="P514" s="73"/>
      <c r="Q514" s="86"/>
      <c r="R514" s="204" t="s">
        <v>660</v>
      </c>
      <c r="S514" s="205" t="s">
        <v>764</v>
      </c>
      <c r="T514" s="206"/>
      <c r="U514" s="4"/>
      <c r="V514" s="50"/>
      <c r="Y514" s="50"/>
      <c r="AH514" s="50"/>
      <c r="AO514" s="30"/>
    </row>
    <row r="515" spans="1:206" s="2" customFormat="1" ht="2.1" customHeight="1" x14ac:dyDescent="0.2">
      <c r="P515" s="73"/>
      <c r="Q515" s="86"/>
      <c r="R515" s="5"/>
      <c r="S515" s="37"/>
      <c r="T515" s="5"/>
      <c r="U515" s="4"/>
      <c r="V515" s="50"/>
      <c r="Y515" s="50"/>
      <c r="AH515" s="50"/>
      <c r="AO515" s="30"/>
    </row>
    <row r="516" spans="1:206" s="2" customFormat="1" ht="9.9499999999999993" customHeight="1" x14ac:dyDescent="0.2">
      <c r="A516" s="146"/>
      <c r="B516" s="146"/>
      <c r="C516" s="146"/>
      <c r="D516" s="38" t="s">
        <v>116</v>
      </c>
      <c r="E516" s="139" t="s">
        <v>267</v>
      </c>
      <c r="H516" s="139" t="s">
        <v>249</v>
      </c>
      <c r="L516" s="139" t="s">
        <v>181</v>
      </c>
      <c r="O516" s="139" t="s">
        <v>1211</v>
      </c>
      <c r="P516" s="139"/>
      <c r="S516" s="37"/>
      <c r="T516" s="146"/>
      <c r="U516" s="146"/>
      <c r="V516" s="50"/>
      <c r="W516" s="146"/>
      <c r="X516" s="146"/>
      <c r="Y516" s="50"/>
      <c r="Z516" s="146"/>
      <c r="AA516" s="146"/>
      <c r="AB516" s="146"/>
      <c r="AC516" s="146"/>
      <c r="AD516" s="146"/>
      <c r="AE516" s="146"/>
      <c r="AF516" s="146"/>
      <c r="AG516" s="146"/>
      <c r="AH516" s="50"/>
      <c r="AI516" s="146"/>
      <c r="AJ516" s="146"/>
      <c r="AK516" s="146"/>
      <c r="AL516" s="146"/>
      <c r="AM516" s="146"/>
      <c r="AN516" s="146"/>
      <c r="AO516" s="30" t="s">
        <v>161</v>
      </c>
      <c r="AP516" s="146"/>
      <c r="AQ516" s="146"/>
      <c r="AR516" s="146"/>
      <c r="AS516" s="146"/>
      <c r="AT516" s="146"/>
      <c r="AU516" s="146"/>
      <c r="AV516" s="146"/>
      <c r="AW516" s="146"/>
      <c r="AX516" s="146"/>
      <c r="AY516" s="146"/>
      <c r="AZ516" s="146"/>
      <c r="BA516" s="146"/>
      <c r="BB516" s="146"/>
      <c r="BC516" s="146"/>
      <c r="BD516" s="146"/>
      <c r="BE516" s="146"/>
      <c r="BF516" s="146"/>
      <c r="BG516" s="146"/>
      <c r="BH516" s="146"/>
      <c r="BI516" s="146"/>
      <c r="BJ516" s="146"/>
      <c r="BK516" s="146"/>
      <c r="BL516" s="146"/>
      <c r="BM516" s="146"/>
      <c r="BN516" s="146"/>
      <c r="BO516" s="146"/>
      <c r="BP516" s="146"/>
      <c r="BQ516" s="146"/>
      <c r="BR516" s="146"/>
      <c r="BS516" s="146"/>
      <c r="BT516" s="146"/>
      <c r="BU516" s="146"/>
      <c r="BV516" s="146"/>
      <c r="BW516" s="146"/>
      <c r="BX516" s="146"/>
      <c r="BY516" s="146"/>
      <c r="BZ516" s="146"/>
      <c r="CA516" s="146"/>
      <c r="CB516" s="146"/>
      <c r="CC516" s="146"/>
      <c r="CD516" s="146"/>
      <c r="CE516" s="146"/>
      <c r="CF516" s="146"/>
      <c r="CG516" s="146"/>
      <c r="CH516" s="146"/>
      <c r="CI516" s="146"/>
      <c r="CJ516" s="146"/>
      <c r="CK516" s="146"/>
      <c r="CL516" s="146"/>
      <c r="CM516" s="146"/>
      <c r="CN516" s="146"/>
      <c r="CO516" s="146"/>
      <c r="CP516" s="146"/>
      <c r="CQ516" s="146"/>
      <c r="CR516" s="146"/>
      <c r="CS516" s="146"/>
      <c r="CT516" s="146"/>
      <c r="CU516" s="146"/>
      <c r="CV516" s="146"/>
      <c r="CW516" s="146"/>
      <c r="CX516" s="146"/>
      <c r="CY516" s="146"/>
      <c r="CZ516" s="146"/>
      <c r="DA516" s="146"/>
      <c r="DB516" s="146"/>
      <c r="DC516" s="146"/>
      <c r="DD516" s="146"/>
      <c r="DE516" s="146"/>
      <c r="DF516" s="146"/>
      <c r="DG516" s="146"/>
      <c r="DH516" s="146"/>
      <c r="DI516" s="146"/>
      <c r="DJ516" s="146"/>
      <c r="DK516" s="146"/>
      <c r="DL516" s="146"/>
      <c r="DM516" s="146"/>
      <c r="DN516" s="146"/>
      <c r="DO516" s="146"/>
      <c r="DP516" s="146"/>
      <c r="DQ516" s="146"/>
      <c r="DR516" s="146"/>
      <c r="DS516" s="146"/>
      <c r="DT516" s="146"/>
      <c r="DU516" s="146"/>
      <c r="DV516" s="146"/>
      <c r="DW516" s="146"/>
      <c r="DX516" s="146"/>
      <c r="DY516" s="146"/>
      <c r="DZ516" s="146"/>
      <c r="EA516" s="146"/>
      <c r="EB516" s="146"/>
      <c r="EC516" s="146"/>
      <c r="ED516" s="146"/>
      <c r="EE516" s="146"/>
      <c r="EF516" s="146"/>
      <c r="EG516" s="146"/>
      <c r="EH516" s="146"/>
      <c r="EI516" s="146"/>
      <c r="EJ516" s="146"/>
      <c r="EK516" s="146"/>
      <c r="EL516" s="146"/>
      <c r="EM516" s="146"/>
      <c r="EN516" s="146"/>
      <c r="EO516" s="146"/>
      <c r="EP516" s="146"/>
      <c r="EQ516" s="146"/>
      <c r="ER516" s="146"/>
      <c r="ES516" s="146"/>
      <c r="ET516" s="146"/>
      <c r="EU516" s="146"/>
      <c r="EV516" s="146"/>
      <c r="EW516" s="146"/>
      <c r="EX516" s="146"/>
      <c r="EY516" s="146"/>
      <c r="EZ516" s="146"/>
      <c r="FA516" s="146"/>
      <c r="FB516" s="146"/>
      <c r="FC516" s="146"/>
      <c r="FD516" s="146"/>
      <c r="FE516" s="146"/>
      <c r="FF516" s="146"/>
      <c r="FG516" s="146"/>
      <c r="FH516" s="146"/>
      <c r="FI516" s="146"/>
      <c r="FJ516" s="146"/>
      <c r="FK516" s="146"/>
      <c r="FL516" s="146"/>
      <c r="FM516" s="146"/>
      <c r="FN516" s="146"/>
      <c r="FO516" s="146"/>
      <c r="FP516" s="146"/>
      <c r="FQ516" s="146"/>
      <c r="FR516" s="146"/>
      <c r="FS516" s="146"/>
      <c r="FT516" s="146"/>
      <c r="FU516" s="146"/>
      <c r="FV516" s="146"/>
      <c r="FW516" s="146"/>
      <c r="FX516" s="146"/>
      <c r="FY516" s="146"/>
      <c r="FZ516" s="146"/>
      <c r="GA516" s="146"/>
      <c r="GB516" s="146"/>
      <c r="GC516" s="146"/>
      <c r="GD516" s="146"/>
      <c r="GE516" s="146"/>
      <c r="GF516" s="146"/>
      <c r="GG516" s="146"/>
      <c r="GH516" s="146"/>
      <c r="GI516" s="146"/>
      <c r="GJ516" s="146"/>
      <c r="GK516" s="146"/>
      <c r="GL516" s="146"/>
      <c r="GM516" s="146"/>
      <c r="GN516" s="146"/>
      <c r="GO516" s="146"/>
      <c r="GP516" s="146"/>
      <c r="GQ516" s="146"/>
      <c r="GR516" s="146"/>
      <c r="GS516" s="146"/>
      <c r="GT516" s="146"/>
      <c r="GU516" s="146"/>
      <c r="GV516" s="146"/>
      <c r="GW516" s="146"/>
      <c r="GX516" s="146"/>
    </row>
    <row r="517" spans="1:206" s="2" customFormat="1" ht="9.9499999999999993" customHeight="1" x14ac:dyDescent="0.2">
      <c r="A517" s="146"/>
      <c r="B517" s="146"/>
      <c r="C517" s="146"/>
      <c r="D517" s="146"/>
      <c r="E517" s="139" t="s">
        <v>1202</v>
      </c>
      <c r="H517" s="139" t="s">
        <v>259</v>
      </c>
      <c r="L517" s="139" t="s">
        <v>182</v>
      </c>
      <c r="O517" s="139" t="s">
        <v>1210</v>
      </c>
      <c r="P517" s="139"/>
      <c r="S517" s="37"/>
      <c r="T517" s="146"/>
      <c r="U517" s="146"/>
      <c r="V517" s="50"/>
      <c r="W517" s="146"/>
      <c r="X517" s="146"/>
      <c r="Y517" s="50"/>
      <c r="Z517" s="146"/>
      <c r="AA517" s="146"/>
      <c r="AB517" s="146"/>
      <c r="AC517" s="146"/>
      <c r="AD517" s="146"/>
      <c r="AE517" s="146"/>
      <c r="AF517" s="146"/>
      <c r="AG517" s="146"/>
      <c r="AH517" s="50"/>
      <c r="AI517" s="146"/>
      <c r="AJ517" s="146"/>
      <c r="AK517" s="146"/>
      <c r="AL517" s="146"/>
      <c r="AM517" s="146"/>
      <c r="AN517" s="146"/>
      <c r="AO517" s="30" t="s">
        <v>161</v>
      </c>
      <c r="AP517" s="146"/>
      <c r="AQ517" s="146"/>
      <c r="AR517" s="146"/>
      <c r="AS517" s="146"/>
      <c r="AT517" s="146"/>
      <c r="AU517" s="146"/>
      <c r="AV517" s="146"/>
      <c r="AW517" s="146"/>
      <c r="AX517" s="146"/>
      <c r="AY517" s="146"/>
      <c r="AZ517" s="146"/>
      <c r="BA517" s="146"/>
      <c r="BB517" s="146"/>
      <c r="BC517" s="146"/>
      <c r="BD517" s="146"/>
      <c r="BE517" s="146"/>
      <c r="BF517" s="146"/>
      <c r="BG517" s="146"/>
      <c r="BH517" s="146"/>
      <c r="BI517" s="146"/>
      <c r="BJ517" s="146"/>
      <c r="BK517" s="146"/>
      <c r="BL517" s="146"/>
      <c r="BM517" s="146"/>
      <c r="BN517" s="146"/>
      <c r="BO517" s="146"/>
      <c r="BP517" s="146"/>
      <c r="BQ517" s="146"/>
      <c r="BR517" s="146"/>
      <c r="BS517" s="146"/>
      <c r="BT517" s="146"/>
      <c r="BU517" s="146"/>
      <c r="BV517" s="146"/>
      <c r="BW517" s="146"/>
      <c r="BX517" s="146"/>
      <c r="BY517" s="146"/>
      <c r="BZ517" s="146"/>
      <c r="CA517" s="146"/>
      <c r="CB517" s="146"/>
      <c r="CC517" s="146"/>
      <c r="CD517" s="146"/>
      <c r="CE517" s="146"/>
      <c r="CF517" s="146"/>
      <c r="CG517" s="146"/>
      <c r="CH517" s="146"/>
      <c r="CI517" s="146"/>
      <c r="CJ517" s="146"/>
      <c r="CK517" s="146"/>
      <c r="CL517" s="146"/>
      <c r="CM517" s="146"/>
      <c r="CN517" s="146"/>
      <c r="CO517" s="146"/>
      <c r="CP517" s="146"/>
      <c r="CQ517" s="146"/>
      <c r="CR517" s="146"/>
      <c r="CS517" s="146"/>
      <c r="CT517" s="146"/>
      <c r="CU517" s="146"/>
      <c r="CV517" s="146"/>
      <c r="CW517" s="146"/>
      <c r="CX517" s="146"/>
      <c r="CY517" s="146"/>
      <c r="CZ517" s="146"/>
      <c r="DA517" s="146"/>
      <c r="DB517" s="146"/>
      <c r="DC517" s="146"/>
      <c r="DD517" s="146"/>
      <c r="DE517" s="146"/>
      <c r="DF517" s="146"/>
      <c r="DG517" s="146"/>
      <c r="DH517" s="146"/>
      <c r="DI517" s="146"/>
      <c r="DJ517" s="146"/>
      <c r="DK517" s="146"/>
      <c r="DL517" s="146"/>
      <c r="DM517" s="146"/>
      <c r="DN517" s="146"/>
      <c r="DO517" s="146"/>
      <c r="DP517" s="146"/>
      <c r="DQ517" s="146"/>
      <c r="DR517" s="146"/>
      <c r="DS517" s="146"/>
      <c r="DT517" s="146"/>
      <c r="DU517" s="146"/>
      <c r="DV517" s="146"/>
      <c r="DW517" s="146"/>
      <c r="DX517" s="146"/>
      <c r="DY517" s="146"/>
      <c r="DZ517" s="146"/>
      <c r="EA517" s="146"/>
      <c r="EB517" s="146"/>
      <c r="EC517" s="146"/>
      <c r="ED517" s="146"/>
      <c r="EE517" s="146"/>
      <c r="EF517" s="146"/>
      <c r="EG517" s="146"/>
      <c r="EH517" s="146"/>
      <c r="EI517" s="146"/>
      <c r="EJ517" s="146"/>
      <c r="EK517" s="146"/>
      <c r="EL517" s="146"/>
      <c r="EM517" s="146"/>
      <c r="EN517" s="146"/>
      <c r="EO517" s="146"/>
      <c r="EP517" s="146"/>
      <c r="EQ517" s="146"/>
      <c r="ER517" s="146"/>
      <c r="ES517" s="146"/>
      <c r="ET517" s="146"/>
      <c r="EU517" s="146"/>
      <c r="EV517" s="146"/>
      <c r="EW517" s="146"/>
      <c r="EX517" s="146"/>
      <c r="EY517" s="146"/>
      <c r="EZ517" s="146"/>
      <c r="FA517" s="146"/>
      <c r="FB517" s="146"/>
      <c r="FC517" s="146"/>
      <c r="FD517" s="146"/>
      <c r="FE517" s="146"/>
      <c r="FF517" s="146"/>
      <c r="FG517" s="146"/>
      <c r="FH517" s="146"/>
      <c r="FI517" s="146"/>
      <c r="FJ517" s="146"/>
      <c r="FK517" s="146"/>
      <c r="FL517" s="146"/>
      <c r="FM517" s="146"/>
      <c r="FN517" s="146"/>
      <c r="FO517" s="146"/>
      <c r="FP517" s="146"/>
      <c r="FQ517" s="146"/>
      <c r="FR517" s="146"/>
      <c r="FS517" s="146"/>
      <c r="FT517" s="146"/>
      <c r="FU517" s="146"/>
      <c r="FV517" s="146"/>
      <c r="FW517" s="146"/>
      <c r="FX517" s="146"/>
      <c r="FY517" s="146"/>
      <c r="FZ517" s="146"/>
      <c r="GA517" s="146"/>
      <c r="GB517" s="146"/>
      <c r="GC517" s="146"/>
      <c r="GD517" s="146"/>
      <c r="GE517" s="146"/>
      <c r="GF517" s="146"/>
      <c r="GG517" s="146"/>
      <c r="GH517" s="146"/>
      <c r="GI517" s="146"/>
      <c r="GJ517" s="146"/>
      <c r="GK517" s="146"/>
      <c r="GL517" s="146"/>
      <c r="GM517" s="146"/>
      <c r="GN517" s="146"/>
      <c r="GO517" s="146"/>
      <c r="GP517" s="146"/>
      <c r="GQ517" s="146"/>
      <c r="GR517" s="146"/>
      <c r="GS517" s="146"/>
      <c r="GT517" s="146"/>
      <c r="GU517" s="146"/>
      <c r="GV517" s="146"/>
      <c r="GW517" s="146"/>
      <c r="GX517" s="146"/>
    </row>
    <row r="518" spans="1:206" s="2" customFormat="1" ht="9.9499999999999993" customHeight="1" x14ac:dyDescent="0.2">
      <c r="A518" s="146"/>
      <c r="B518" s="146"/>
      <c r="C518" s="146"/>
      <c r="E518" s="139" t="s">
        <v>265</v>
      </c>
      <c r="H518" s="139" t="s">
        <v>258</v>
      </c>
      <c r="L518" s="139" t="s">
        <v>183</v>
      </c>
      <c r="O518" s="139" t="s">
        <v>1212</v>
      </c>
      <c r="P518" s="139"/>
      <c r="Q518" s="146"/>
      <c r="S518" s="37"/>
      <c r="T518" s="146"/>
      <c r="U518" s="146"/>
      <c r="V518" s="50"/>
      <c r="W518" s="146"/>
      <c r="X518" s="146"/>
      <c r="Y518" s="50"/>
      <c r="Z518" s="146"/>
      <c r="AA518" s="146"/>
      <c r="AB518" s="146"/>
      <c r="AC518" s="146"/>
      <c r="AD518" s="146"/>
      <c r="AE518" s="146"/>
      <c r="AF518" s="146"/>
      <c r="AG518" s="146"/>
      <c r="AH518" s="50"/>
      <c r="AI518" s="146"/>
      <c r="AJ518" s="146"/>
      <c r="AK518" s="146"/>
      <c r="AL518" s="146"/>
      <c r="AM518" s="146"/>
      <c r="AN518" s="146"/>
      <c r="AO518" s="30" t="s">
        <v>161</v>
      </c>
      <c r="AP518" s="146"/>
      <c r="AQ518" s="146"/>
      <c r="AR518" s="146"/>
      <c r="AS518" s="146"/>
      <c r="AT518" s="146"/>
      <c r="AU518" s="146"/>
      <c r="AV518" s="146"/>
      <c r="AW518" s="146"/>
      <c r="AX518" s="146"/>
      <c r="AY518" s="146"/>
      <c r="AZ518" s="146"/>
      <c r="BA518" s="146"/>
      <c r="BB518" s="146"/>
      <c r="BC518" s="146"/>
      <c r="BD518" s="146"/>
      <c r="BE518" s="146"/>
      <c r="BF518" s="146"/>
      <c r="BG518" s="146"/>
      <c r="BH518" s="146"/>
      <c r="BI518" s="146"/>
      <c r="BJ518" s="146"/>
      <c r="BK518" s="146"/>
      <c r="BL518" s="146"/>
      <c r="BM518" s="146"/>
      <c r="BN518" s="146"/>
      <c r="BO518" s="146"/>
      <c r="BP518" s="146"/>
      <c r="BQ518" s="146"/>
      <c r="BR518" s="146"/>
      <c r="BS518" s="146"/>
      <c r="BT518" s="146"/>
      <c r="BU518" s="146"/>
      <c r="BV518" s="146"/>
      <c r="BW518" s="146"/>
      <c r="BX518" s="146"/>
      <c r="BY518" s="146"/>
      <c r="BZ518" s="146"/>
      <c r="CA518" s="146"/>
      <c r="CB518" s="146"/>
      <c r="CC518" s="146"/>
      <c r="CD518" s="146"/>
      <c r="CE518" s="146"/>
      <c r="CF518" s="146"/>
      <c r="CG518" s="146"/>
      <c r="CH518" s="146"/>
      <c r="CI518" s="146"/>
      <c r="CJ518" s="146"/>
      <c r="CK518" s="146"/>
      <c r="CL518" s="146"/>
      <c r="CM518" s="146"/>
      <c r="CN518" s="146"/>
      <c r="CO518" s="146"/>
      <c r="CP518" s="146"/>
      <c r="CQ518" s="146"/>
      <c r="CR518" s="146"/>
      <c r="CS518" s="146"/>
      <c r="CT518" s="146"/>
      <c r="CU518" s="146"/>
      <c r="CV518" s="146"/>
      <c r="CW518" s="146"/>
      <c r="CX518" s="146"/>
      <c r="CY518" s="146"/>
      <c r="CZ518" s="146"/>
      <c r="DA518" s="146"/>
      <c r="DB518" s="146"/>
      <c r="DC518" s="146"/>
      <c r="DD518" s="146"/>
      <c r="DE518" s="146"/>
      <c r="DF518" s="146"/>
      <c r="DG518" s="146"/>
      <c r="DH518" s="146"/>
      <c r="DI518" s="146"/>
      <c r="DJ518" s="146"/>
      <c r="DK518" s="146"/>
      <c r="DL518" s="146"/>
      <c r="DM518" s="146"/>
      <c r="DN518" s="146"/>
      <c r="DO518" s="146"/>
      <c r="DP518" s="146"/>
      <c r="DQ518" s="146"/>
      <c r="DR518" s="146"/>
      <c r="DS518" s="146"/>
      <c r="DT518" s="146"/>
      <c r="DU518" s="146"/>
      <c r="DV518" s="146"/>
      <c r="DW518" s="146"/>
      <c r="DX518" s="146"/>
      <c r="DY518" s="146"/>
      <c r="DZ518" s="146"/>
      <c r="EA518" s="146"/>
      <c r="EB518" s="146"/>
      <c r="EC518" s="146"/>
      <c r="ED518" s="146"/>
      <c r="EE518" s="146"/>
      <c r="EF518" s="146"/>
      <c r="EG518" s="146"/>
      <c r="EH518" s="146"/>
      <c r="EI518" s="146"/>
      <c r="EJ518" s="146"/>
      <c r="EK518" s="146"/>
      <c r="EL518" s="146"/>
      <c r="EM518" s="146"/>
      <c r="EN518" s="146"/>
      <c r="EO518" s="146"/>
      <c r="EP518" s="146"/>
      <c r="EQ518" s="146"/>
      <c r="ER518" s="146"/>
      <c r="ES518" s="146"/>
      <c r="ET518" s="146"/>
      <c r="EU518" s="146"/>
      <c r="EV518" s="146"/>
      <c r="EW518" s="146"/>
      <c r="EX518" s="146"/>
      <c r="EY518" s="146"/>
      <c r="EZ518" s="146"/>
      <c r="FA518" s="146"/>
      <c r="FB518" s="146"/>
      <c r="FC518" s="146"/>
      <c r="FD518" s="146"/>
      <c r="FE518" s="146"/>
      <c r="FF518" s="146"/>
      <c r="FG518" s="146"/>
      <c r="FH518" s="146"/>
      <c r="FI518" s="146"/>
      <c r="FJ518" s="146"/>
      <c r="FK518" s="146"/>
      <c r="FL518" s="146"/>
      <c r="FM518" s="146"/>
      <c r="FN518" s="146"/>
      <c r="FO518" s="146"/>
      <c r="FP518" s="146"/>
      <c r="FQ518" s="146"/>
      <c r="FR518" s="146"/>
      <c r="FS518" s="146"/>
      <c r="FT518" s="146"/>
      <c r="FU518" s="146"/>
      <c r="FV518" s="146"/>
      <c r="FW518" s="146"/>
      <c r="FX518" s="146"/>
      <c r="FY518" s="146"/>
      <c r="FZ518" s="146"/>
      <c r="GA518" s="146"/>
      <c r="GB518" s="146"/>
      <c r="GC518" s="146"/>
      <c r="GD518" s="146"/>
      <c r="GE518" s="146"/>
      <c r="GF518" s="146"/>
      <c r="GG518" s="146"/>
      <c r="GH518" s="146"/>
      <c r="GI518" s="146"/>
      <c r="GJ518" s="146"/>
      <c r="GK518" s="146"/>
      <c r="GL518" s="146"/>
      <c r="GM518" s="146"/>
      <c r="GN518" s="146"/>
      <c r="GO518" s="146"/>
      <c r="GP518" s="146"/>
      <c r="GQ518" s="146"/>
      <c r="GR518" s="146"/>
      <c r="GS518" s="146"/>
      <c r="GT518" s="146"/>
      <c r="GU518" s="146"/>
      <c r="GV518" s="146"/>
      <c r="GW518" s="146"/>
      <c r="GX518" s="146"/>
    </row>
    <row r="519" spans="1:206" s="2" customFormat="1" ht="9.9499999999999993" customHeight="1" x14ac:dyDescent="0.2">
      <c r="A519" s="146"/>
      <c r="B519" s="146"/>
      <c r="C519" s="146"/>
      <c r="E519" s="139" t="s">
        <v>266</v>
      </c>
      <c r="H519" s="139" t="s">
        <v>38</v>
      </c>
      <c r="L519" s="139" t="s">
        <v>184</v>
      </c>
      <c r="O519" s="139" t="s">
        <v>1213</v>
      </c>
      <c r="P519" s="139"/>
      <c r="Q519" s="146"/>
      <c r="S519" s="37"/>
      <c r="T519" s="146"/>
      <c r="U519" s="146"/>
      <c r="V519" s="50"/>
      <c r="W519" s="146"/>
      <c r="X519" s="146"/>
      <c r="Y519" s="50"/>
      <c r="Z519" s="146"/>
      <c r="AA519" s="146"/>
      <c r="AB519" s="146"/>
      <c r="AC519" s="146"/>
      <c r="AD519" s="146"/>
      <c r="AE519" s="146"/>
      <c r="AF519" s="146"/>
      <c r="AG519" s="146"/>
      <c r="AH519" s="50"/>
      <c r="AI519" s="146"/>
      <c r="AJ519" s="146"/>
      <c r="AK519" s="146"/>
      <c r="AL519" s="146"/>
      <c r="AM519" s="146"/>
      <c r="AN519" s="146"/>
      <c r="AO519" s="30" t="s">
        <v>161</v>
      </c>
      <c r="AP519" s="146"/>
      <c r="AQ519" s="146"/>
      <c r="AR519" s="146"/>
      <c r="AS519" s="146"/>
      <c r="AT519" s="146"/>
      <c r="AU519" s="146"/>
      <c r="AV519" s="146"/>
      <c r="AW519" s="146"/>
      <c r="AX519" s="146"/>
      <c r="AY519" s="146"/>
      <c r="AZ519" s="146"/>
      <c r="BA519" s="146"/>
      <c r="BB519" s="146"/>
      <c r="BC519" s="146"/>
      <c r="BD519" s="146"/>
      <c r="BE519" s="146"/>
      <c r="BF519" s="146"/>
      <c r="BG519" s="146"/>
      <c r="BH519" s="146"/>
      <c r="BI519" s="146"/>
      <c r="BJ519" s="146"/>
      <c r="BK519" s="146"/>
      <c r="BL519" s="146"/>
      <c r="BM519" s="146"/>
      <c r="BN519" s="146"/>
      <c r="BO519" s="146"/>
      <c r="BP519" s="146"/>
      <c r="BQ519" s="146"/>
      <c r="BR519" s="146"/>
      <c r="BS519" s="146"/>
      <c r="BT519" s="146"/>
      <c r="BU519" s="146"/>
      <c r="BV519" s="146"/>
      <c r="BW519" s="146"/>
      <c r="BX519" s="146"/>
      <c r="BY519" s="146"/>
      <c r="BZ519" s="146"/>
      <c r="CA519" s="146"/>
      <c r="CB519" s="146"/>
      <c r="CC519" s="146"/>
      <c r="CD519" s="146"/>
      <c r="CE519" s="146"/>
      <c r="CF519" s="146"/>
      <c r="CG519" s="146"/>
      <c r="CH519" s="146"/>
      <c r="CI519" s="146"/>
      <c r="CJ519" s="146"/>
      <c r="CK519" s="146"/>
      <c r="CL519" s="146"/>
      <c r="CM519" s="146"/>
      <c r="CN519" s="146"/>
      <c r="CO519" s="146"/>
      <c r="CP519" s="146"/>
      <c r="CQ519" s="146"/>
      <c r="CR519" s="146"/>
      <c r="CS519" s="146"/>
      <c r="CT519" s="146"/>
      <c r="CU519" s="146"/>
      <c r="CV519" s="146"/>
      <c r="CW519" s="146"/>
      <c r="CX519" s="146"/>
      <c r="CY519" s="146"/>
      <c r="CZ519" s="146"/>
      <c r="DA519" s="146"/>
      <c r="DB519" s="146"/>
      <c r="DC519" s="146"/>
      <c r="DD519" s="146"/>
      <c r="DE519" s="146"/>
      <c r="DF519" s="146"/>
      <c r="DG519" s="146"/>
      <c r="DH519" s="146"/>
      <c r="DI519" s="146"/>
      <c r="DJ519" s="146"/>
      <c r="DK519" s="146"/>
      <c r="DL519" s="146"/>
      <c r="DM519" s="146"/>
      <c r="DN519" s="146"/>
      <c r="DO519" s="146"/>
      <c r="DP519" s="146"/>
      <c r="DQ519" s="146"/>
      <c r="DR519" s="146"/>
      <c r="DS519" s="146"/>
      <c r="DT519" s="146"/>
      <c r="DU519" s="146"/>
      <c r="DV519" s="146"/>
      <c r="DW519" s="146"/>
      <c r="DX519" s="146"/>
      <c r="DY519" s="146"/>
      <c r="DZ519" s="146"/>
      <c r="EA519" s="146"/>
      <c r="EB519" s="146"/>
      <c r="EC519" s="146"/>
      <c r="ED519" s="146"/>
      <c r="EE519" s="146"/>
      <c r="EF519" s="146"/>
      <c r="EG519" s="146"/>
      <c r="EH519" s="146"/>
      <c r="EI519" s="146"/>
      <c r="EJ519" s="146"/>
      <c r="EK519" s="146"/>
      <c r="EL519" s="146"/>
      <c r="EM519" s="146"/>
      <c r="EN519" s="146"/>
      <c r="EO519" s="146"/>
      <c r="EP519" s="146"/>
      <c r="EQ519" s="146"/>
      <c r="ER519" s="146"/>
      <c r="ES519" s="146"/>
      <c r="ET519" s="146"/>
      <c r="EU519" s="146"/>
      <c r="EV519" s="146"/>
      <c r="EW519" s="146"/>
      <c r="EX519" s="146"/>
      <c r="EY519" s="146"/>
      <c r="EZ519" s="146"/>
      <c r="FA519" s="146"/>
      <c r="FB519" s="146"/>
      <c r="FC519" s="146"/>
      <c r="FD519" s="146"/>
      <c r="FE519" s="146"/>
      <c r="FF519" s="146"/>
      <c r="FG519" s="146"/>
      <c r="FH519" s="146"/>
      <c r="FI519" s="146"/>
      <c r="FJ519" s="146"/>
      <c r="FK519" s="146"/>
      <c r="FL519" s="146"/>
      <c r="FM519" s="146"/>
      <c r="FN519" s="146"/>
      <c r="FO519" s="146"/>
      <c r="FP519" s="146"/>
      <c r="FQ519" s="146"/>
      <c r="FR519" s="146"/>
      <c r="FS519" s="146"/>
      <c r="FT519" s="146"/>
      <c r="FU519" s="146"/>
      <c r="FV519" s="146"/>
      <c r="FW519" s="146"/>
      <c r="FX519" s="146"/>
      <c r="FY519" s="146"/>
      <c r="FZ519" s="146"/>
      <c r="GA519" s="146"/>
      <c r="GB519" s="146"/>
      <c r="GC519" s="146"/>
      <c r="GD519" s="146"/>
      <c r="GE519" s="146"/>
      <c r="GF519" s="146"/>
      <c r="GG519" s="146"/>
      <c r="GH519" s="146"/>
      <c r="GI519" s="146"/>
      <c r="GJ519" s="146"/>
      <c r="GK519" s="146"/>
      <c r="GL519" s="146"/>
      <c r="GM519" s="146"/>
      <c r="GN519" s="146"/>
      <c r="GO519" s="146"/>
      <c r="GP519" s="146"/>
      <c r="GQ519" s="146"/>
      <c r="GR519" s="146"/>
      <c r="GS519" s="146"/>
      <c r="GT519" s="146"/>
      <c r="GU519" s="146"/>
      <c r="GV519" s="146"/>
      <c r="GW519" s="146"/>
      <c r="GX519" s="146"/>
    </row>
    <row r="520" spans="1:206" s="2" customFormat="1" ht="9.9499999999999993" customHeight="1" x14ac:dyDescent="0.2">
      <c r="A520" s="146"/>
      <c r="B520" s="146"/>
      <c r="C520" s="146"/>
      <c r="D520" s="146"/>
      <c r="E520" s="139" t="s">
        <v>248</v>
      </c>
      <c r="H520" s="139" t="s">
        <v>247</v>
      </c>
      <c r="L520" s="139" t="s">
        <v>260</v>
      </c>
      <c r="O520" s="139" t="s">
        <v>1214</v>
      </c>
      <c r="P520" s="139"/>
      <c r="Q520" s="146"/>
      <c r="R520" s="146"/>
      <c r="S520" s="37"/>
      <c r="T520" s="146"/>
      <c r="U520" s="146"/>
      <c r="V520" s="50"/>
      <c r="W520" s="146"/>
      <c r="X520" s="146"/>
      <c r="Y520" s="50"/>
      <c r="Z520" s="146"/>
      <c r="AA520" s="146"/>
      <c r="AB520" s="146"/>
      <c r="AC520" s="146"/>
      <c r="AD520" s="146"/>
      <c r="AE520" s="146"/>
      <c r="AF520" s="146"/>
      <c r="AG520" s="146"/>
      <c r="AH520" s="50"/>
      <c r="AI520" s="146"/>
      <c r="AJ520" s="146"/>
      <c r="AK520" s="146"/>
      <c r="AL520" s="146"/>
      <c r="AM520" s="146"/>
      <c r="AN520" s="146"/>
      <c r="AO520" s="30" t="s">
        <v>161</v>
      </c>
      <c r="AP520" s="146"/>
      <c r="AQ520" s="146"/>
      <c r="AR520" s="146"/>
      <c r="AS520" s="146"/>
      <c r="AT520" s="146"/>
      <c r="AU520" s="146"/>
      <c r="AV520" s="146"/>
      <c r="AW520" s="146"/>
      <c r="AX520" s="146"/>
      <c r="AY520" s="146"/>
      <c r="AZ520" s="146"/>
      <c r="BA520" s="146"/>
      <c r="BB520" s="146"/>
      <c r="BC520" s="146"/>
      <c r="BD520" s="146"/>
      <c r="BE520" s="146"/>
      <c r="BF520" s="146"/>
      <c r="BG520" s="146"/>
      <c r="BH520" s="146"/>
      <c r="BI520" s="146"/>
      <c r="BJ520" s="146"/>
      <c r="BK520" s="146"/>
      <c r="BL520" s="146"/>
      <c r="BM520" s="146"/>
      <c r="BN520" s="146"/>
      <c r="BO520" s="146"/>
      <c r="BP520" s="146"/>
      <c r="BQ520" s="146"/>
      <c r="BR520" s="146"/>
      <c r="BS520" s="146"/>
      <c r="BT520" s="146"/>
      <c r="BU520" s="146"/>
      <c r="BV520" s="146"/>
      <c r="BW520" s="146"/>
      <c r="BX520" s="146"/>
      <c r="BY520" s="146"/>
      <c r="BZ520" s="146"/>
      <c r="CA520" s="146"/>
      <c r="CB520" s="146"/>
      <c r="CC520" s="146"/>
      <c r="CD520" s="146"/>
      <c r="CE520" s="146"/>
      <c r="CF520" s="146"/>
      <c r="CG520" s="146"/>
      <c r="CH520" s="146"/>
      <c r="CI520" s="146"/>
      <c r="CJ520" s="146"/>
      <c r="CK520" s="146"/>
      <c r="CL520" s="146"/>
      <c r="CM520" s="146"/>
      <c r="CN520" s="146"/>
      <c r="CO520" s="146"/>
      <c r="CP520" s="146"/>
      <c r="CQ520" s="146"/>
      <c r="CR520" s="146"/>
      <c r="CS520" s="146"/>
      <c r="CT520" s="146"/>
      <c r="CU520" s="146"/>
      <c r="CV520" s="146"/>
      <c r="CW520" s="146"/>
      <c r="CX520" s="146"/>
      <c r="CY520" s="146"/>
      <c r="CZ520" s="146"/>
      <c r="DA520" s="146"/>
      <c r="DB520" s="146"/>
      <c r="DC520" s="146"/>
      <c r="DD520" s="146"/>
      <c r="DE520" s="146"/>
      <c r="DF520" s="146"/>
      <c r="DG520" s="146"/>
      <c r="DH520" s="146"/>
      <c r="DI520" s="146"/>
      <c r="DJ520" s="146"/>
      <c r="DK520" s="146"/>
      <c r="DL520" s="146"/>
      <c r="DM520" s="146"/>
      <c r="DN520" s="146"/>
      <c r="DO520" s="146"/>
      <c r="DP520" s="146"/>
      <c r="DQ520" s="146"/>
      <c r="DR520" s="146"/>
      <c r="DS520" s="146"/>
      <c r="DT520" s="146"/>
      <c r="DU520" s="146"/>
      <c r="DV520" s="146"/>
      <c r="DW520" s="146"/>
      <c r="DX520" s="146"/>
      <c r="DY520" s="146"/>
      <c r="DZ520" s="146"/>
      <c r="EA520" s="146"/>
      <c r="EB520" s="146"/>
      <c r="EC520" s="146"/>
      <c r="ED520" s="146"/>
      <c r="EE520" s="146"/>
      <c r="EF520" s="146"/>
      <c r="EG520" s="146"/>
      <c r="EH520" s="146"/>
      <c r="EI520" s="146"/>
      <c r="EJ520" s="146"/>
      <c r="EK520" s="146"/>
      <c r="EL520" s="146"/>
      <c r="EM520" s="146"/>
      <c r="EN520" s="146"/>
      <c r="EO520" s="146"/>
      <c r="EP520" s="146"/>
      <c r="EQ520" s="146"/>
      <c r="ER520" s="146"/>
      <c r="ES520" s="146"/>
      <c r="ET520" s="146"/>
      <c r="EU520" s="146"/>
      <c r="EV520" s="146"/>
      <c r="EW520" s="146"/>
      <c r="EX520" s="146"/>
      <c r="EY520" s="146"/>
      <c r="EZ520" s="146"/>
      <c r="FA520" s="146"/>
      <c r="FB520" s="146"/>
      <c r="FC520" s="146"/>
      <c r="FD520" s="146"/>
      <c r="FE520" s="146"/>
      <c r="FF520" s="146"/>
      <c r="FG520" s="146"/>
      <c r="FH520" s="146"/>
      <c r="FI520" s="146"/>
      <c r="FJ520" s="146"/>
      <c r="FK520" s="146"/>
      <c r="FL520" s="146"/>
      <c r="FM520" s="146"/>
      <c r="FN520" s="146"/>
      <c r="FO520" s="146"/>
      <c r="FP520" s="146"/>
      <c r="FQ520" s="146"/>
      <c r="FR520" s="146"/>
      <c r="FS520" s="146"/>
      <c r="FT520" s="146"/>
      <c r="FU520" s="146"/>
      <c r="FV520" s="146"/>
      <c r="FW520" s="146"/>
      <c r="FX520" s="146"/>
      <c r="FY520" s="146"/>
      <c r="FZ520" s="146"/>
      <c r="GA520" s="146"/>
      <c r="GB520" s="146"/>
      <c r="GC520" s="146"/>
      <c r="GD520" s="146"/>
      <c r="GE520" s="146"/>
      <c r="GF520" s="146"/>
      <c r="GG520" s="146"/>
      <c r="GH520" s="146"/>
      <c r="GI520" s="146"/>
      <c r="GJ520" s="146"/>
      <c r="GK520" s="146"/>
      <c r="GL520" s="146"/>
      <c r="GM520" s="146"/>
      <c r="GN520" s="146"/>
      <c r="GO520" s="146"/>
      <c r="GP520" s="146"/>
      <c r="GQ520" s="146"/>
      <c r="GR520" s="146"/>
      <c r="GS520" s="146"/>
      <c r="GT520" s="146"/>
      <c r="GU520" s="146"/>
      <c r="GV520" s="146"/>
      <c r="GW520" s="146"/>
      <c r="GX520" s="146"/>
    </row>
    <row r="521" spans="1:206" s="2" customFormat="1" ht="9.9499999999999993" customHeight="1" x14ac:dyDescent="0.2">
      <c r="A521" s="146"/>
      <c r="B521" s="146"/>
      <c r="C521" s="146"/>
      <c r="D521" s="146"/>
      <c r="E521" s="139" t="s">
        <v>255</v>
      </c>
      <c r="H521" s="139" t="s">
        <v>39</v>
      </c>
      <c r="L521" s="139" t="s">
        <v>263</v>
      </c>
      <c r="O521" s="139" t="s">
        <v>1205</v>
      </c>
      <c r="P521" s="139"/>
      <c r="Q521" s="146"/>
      <c r="R521" s="146"/>
      <c r="S521" s="37"/>
      <c r="T521" s="146"/>
      <c r="U521" s="146"/>
      <c r="V521" s="50"/>
      <c r="W521" s="146"/>
      <c r="X521" s="146"/>
      <c r="Y521" s="50"/>
      <c r="Z521" s="146"/>
      <c r="AA521" s="146"/>
      <c r="AB521" s="146"/>
      <c r="AC521" s="146"/>
      <c r="AD521" s="146"/>
      <c r="AE521" s="146"/>
      <c r="AF521" s="146"/>
      <c r="AG521" s="146"/>
      <c r="AH521" s="50"/>
      <c r="AI521" s="146"/>
      <c r="AJ521" s="146"/>
      <c r="AK521" s="146"/>
      <c r="AL521" s="146"/>
      <c r="AM521" s="146"/>
      <c r="AN521" s="146"/>
      <c r="AO521" s="30" t="s">
        <v>161</v>
      </c>
      <c r="AP521" s="146"/>
      <c r="AQ521" s="146"/>
      <c r="AR521" s="146"/>
      <c r="AS521" s="146"/>
      <c r="AT521" s="146"/>
      <c r="AU521" s="146"/>
      <c r="AV521" s="146"/>
      <c r="AW521" s="146"/>
      <c r="AX521" s="146"/>
      <c r="AY521" s="146"/>
      <c r="AZ521" s="146"/>
      <c r="BA521" s="146"/>
      <c r="BB521" s="146"/>
      <c r="BC521" s="146"/>
      <c r="BD521" s="146"/>
      <c r="BE521" s="146"/>
      <c r="BF521" s="146"/>
      <c r="BG521" s="146"/>
      <c r="BH521" s="146"/>
      <c r="BI521" s="146"/>
      <c r="BJ521" s="146"/>
      <c r="BK521" s="146"/>
      <c r="BL521" s="146"/>
      <c r="BM521" s="146"/>
      <c r="BN521" s="146"/>
      <c r="BO521" s="146"/>
      <c r="BP521" s="146"/>
      <c r="BQ521" s="146"/>
      <c r="BR521" s="146"/>
      <c r="BS521" s="146"/>
      <c r="BT521" s="146"/>
      <c r="BU521" s="146"/>
      <c r="BV521" s="146"/>
      <c r="BW521" s="146"/>
      <c r="BX521" s="146"/>
      <c r="BY521" s="146"/>
      <c r="BZ521" s="146"/>
      <c r="CA521" s="146"/>
      <c r="CB521" s="146"/>
      <c r="CC521" s="146"/>
      <c r="CD521" s="146"/>
      <c r="CE521" s="146"/>
      <c r="CF521" s="146"/>
      <c r="CG521" s="146"/>
      <c r="CH521" s="146"/>
      <c r="CI521" s="146"/>
      <c r="CJ521" s="146"/>
      <c r="CK521" s="146"/>
      <c r="CL521" s="146"/>
      <c r="CM521" s="146"/>
      <c r="CN521" s="146"/>
      <c r="CO521" s="146"/>
      <c r="CP521" s="146"/>
      <c r="CQ521" s="146"/>
      <c r="CR521" s="146"/>
      <c r="CS521" s="146"/>
      <c r="CT521" s="146"/>
      <c r="CU521" s="146"/>
      <c r="CV521" s="146"/>
      <c r="CW521" s="146"/>
      <c r="CX521" s="146"/>
      <c r="CY521" s="146"/>
      <c r="CZ521" s="146"/>
      <c r="DA521" s="146"/>
      <c r="DB521" s="146"/>
      <c r="DC521" s="146"/>
      <c r="DD521" s="146"/>
      <c r="DE521" s="146"/>
      <c r="DF521" s="146"/>
      <c r="DG521" s="146"/>
      <c r="DH521" s="146"/>
      <c r="DI521" s="146"/>
      <c r="DJ521" s="146"/>
      <c r="DK521" s="146"/>
      <c r="DL521" s="146"/>
      <c r="DM521" s="146"/>
      <c r="DN521" s="146"/>
      <c r="DO521" s="146"/>
      <c r="DP521" s="146"/>
      <c r="DQ521" s="146"/>
      <c r="DR521" s="146"/>
      <c r="DS521" s="146"/>
      <c r="DT521" s="146"/>
      <c r="DU521" s="146"/>
      <c r="DV521" s="146"/>
      <c r="DW521" s="146"/>
      <c r="DX521" s="146"/>
      <c r="DY521" s="146"/>
      <c r="DZ521" s="146"/>
      <c r="EA521" s="146"/>
      <c r="EB521" s="146"/>
      <c r="EC521" s="146"/>
      <c r="ED521" s="146"/>
      <c r="EE521" s="146"/>
      <c r="EF521" s="146"/>
      <c r="EG521" s="146"/>
      <c r="EH521" s="146"/>
      <c r="EI521" s="146"/>
      <c r="EJ521" s="146"/>
      <c r="EK521" s="146"/>
      <c r="EL521" s="146"/>
      <c r="EM521" s="146"/>
      <c r="EN521" s="146"/>
      <c r="EO521" s="146"/>
      <c r="EP521" s="146"/>
      <c r="EQ521" s="146"/>
      <c r="ER521" s="146"/>
      <c r="ES521" s="146"/>
      <c r="ET521" s="146"/>
      <c r="EU521" s="146"/>
      <c r="EV521" s="146"/>
      <c r="EW521" s="146"/>
      <c r="EX521" s="146"/>
      <c r="EY521" s="146"/>
      <c r="EZ521" s="146"/>
      <c r="FA521" s="146"/>
      <c r="FB521" s="146"/>
      <c r="FC521" s="146"/>
      <c r="FD521" s="146"/>
      <c r="FE521" s="146"/>
      <c r="FF521" s="146"/>
      <c r="FG521" s="146"/>
      <c r="FH521" s="146"/>
      <c r="FI521" s="146"/>
      <c r="FJ521" s="146"/>
      <c r="FK521" s="146"/>
      <c r="FL521" s="146"/>
      <c r="FM521" s="146"/>
      <c r="FN521" s="146"/>
      <c r="FO521" s="146"/>
      <c r="FP521" s="146"/>
      <c r="FQ521" s="146"/>
      <c r="FR521" s="146"/>
      <c r="FS521" s="146"/>
      <c r="FT521" s="146"/>
      <c r="FU521" s="146"/>
      <c r="FV521" s="146"/>
      <c r="FW521" s="146"/>
      <c r="FX521" s="146"/>
      <c r="FY521" s="146"/>
      <c r="FZ521" s="146"/>
      <c r="GA521" s="146"/>
      <c r="GB521" s="146"/>
      <c r="GC521" s="146"/>
      <c r="GD521" s="146"/>
      <c r="GE521" s="146"/>
      <c r="GF521" s="146"/>
      <c r="GG521" s="146"/>
      <c r="GH521" s="146"/>
      <c r="GI521" s="146"/>
      <c r="GJ521" s="146"/>
      <c r="GK521" s="146"/>
      <c r="GL521" s="146"/>
      <c r="GM521" s="146"/>
      <c r="GN521" s="146"/>
      <c r="GO521" s="146"/>
      <c r="GP521" s="146"/>
      <c r="GQ521" s="146"/>
      <c r="GR521" s="146"/>
      <c r="GS521" s="146"/>
      <c r="GT521" s="146"/>
      <c r="GU521" s="146"/>
      <c r="GV521" s="146"/>
      <c r="GW521" s="146"/>
      <c r="GX521" s="146"/>
    </row>
    <row r="522" spans="1:206" s="2" customFormat="1" ht="9.9499999999999993" customHeight="1" x14ac:dyDescent="0.2">
      <c r="A522" s="146"/>
      <c r="B522" s="146"/>
      <c r="C522" s="146"/>
      <c r="D522" s="146"/>
      <c r="E522" s="139" t="s">
        <v>250</v>
      </c>
      <c r="H522" s="139" t="s">
        <v>251</v>
      </c>
      <c r="L522" s="139" t="s">
        <v>256</v>
      </c>
      <c r="O522" s="139" t="s">
        <v>1206</v>
      </c>
      <c r="P522" s="139"/>
      <c r="Q522" s="146"/>
      <c r="R522" s="146"/>
      <c r="S522" s="37"/>
      <c r="T522" s="146"/>
      <c r="U522" s="146"/>
      <c r="V522" s="50"/>
      <c r="W522" s="146"/>
      <c r="X522" s="146"/>
      <c r="Y522" s="50"/>
      <c r="Z522" s="146"/>
      <c r="AA522" s="146"/>
      <c r="AB522" s="146"/>
      <c r="AC522" s="146"/>
      <c r="AD522" s="146"/>
      <c r="AE522" s="146"/>
      <c r="AF522" s="146"/>
      <c r="AG522" s="146"/>
      <c r="AH522" s="50"/>
      <c r="AI522" s="146"/>
      <c r="AJ522" s="146"/>
      <c r="AK522" s="146"/>
      <c r="AL522" s="146"/>
      <c r="AM522" s="146"/>
      <c r="AN522" s="146"/>
      <c r="AO522" s="30" t="s">
        <v>161</v>
      </c>
      <c r="AP522" s="146"/>
      <c r="AQ522" s="146"/>
      <c r="AR522" s="146"/>
      <c r="AS522" s="146"/>
      <c r="AT522" s="146"/>
      <c r="AU522" s="146"/>
      <c r="AV522" s="146"/>
      <c r="AW522" s="146"/>
      <c r="AX522" s="146"/>
      <c r="AY522" s="146"/>
      <c r="AZ522" s="146"/>
      <c r="BA522" s="146"/>
      <c r="BB522" s="146"/>
      <c r="BC522" s="146"/>
      <c r="BD522" s="146"/>
      <c r="BE522" s="146"/>
      <c r="BF522" s="146"/>
      <c r="BG522" s="146"/>
      <c r="BH522" s="146"/>
      <c r="BI522" s="146"/>
      <c r="BJ522" s="146"/>
      <c r="BK522" s="146"/>
      <c r="BL522" s="146"/>
      <c r="BM522" s="146"/>
      <c r="BN522" s="146"/>
      <c r="BO522" s="146"/>
      <c r="BP522" s="146"/>
      <c r="BQ522" s="146"/>
      <c r="BR522" s="146"/>
      <c r="BS522" s="146"/>
      <c r="BT522" s="146"/>
      <c r="BU522" s="146"/>
      <c r="BV522" s="146"/>
      <c r="BW522" s="146"/>
      <c r="BX522" s="146"/>
      <c r="BY522" s="146"/>
      <c r="BZ522" s="146"/>
      <c r="CA522" s="146"/>
      <c r="CB522" s="146"/>
      <c r="CC522" s="146"/>
      <c r="CD522" s="146"/>
      <c r="CE522" s="146"/>
      <c r="CF522" s="146"/>
      <c r="CG522" s="146"/>
      <c r="CH522" s="146"/>
      <c r="CI522" s="146"/>
      <c r="CJ522" s="146"/>
      <c r="CK522" s="146"/>
      <c r="CL522" s="146"/>
      <c r="CM522" s="146"/>
      <c r="CN522" s="146"/>
      <c r="CO522" s="146"/>
      <c r="CP522" s="146"/>
      <c r="CQ522" s="146"/>
      <c r="CR522" s="146"/>
      <c r="CS522" s="146"/>
      <c r="CT522" s="146"/>
      <c r="CU522" s="146"/>
      <c r="CV522" s="146"/>
      <c r="CW522" s="146"/>
      <c r="CX522" s="146"/>
      <c r="CY522" s="146"/>
      <c r="CZ522" s="146"/>
      <c r="DA522" s="146"/>
      <c r="DB522" s="146"/>
      <c r="DC522" s="146"/>
      <c r="DD522" s="146"/>
      <c r="DE522" s="146"/>
      <c r="DF522" s="146"/>
      <c r="DG522" s="146"/>
      <c r="DH522" s="146"/>
      <c r="DI522" s="146"/>
      <c r="DJ522" s="146"/>
      <c r="DK522" s="146"/>
      <c r="DL522" s="146"/>
      <c r="DM522" s="146"/>
      <c r="DN522" s="146"/>
      <c r="DO522" s="146"/>
      <c r="DP522" s="146"/>
      <c r="DQ522" s="146"/>
      <c r="DR522" s="146"/>
      <c r="DS522" s="146"/>
      <c r="DT522" s="146"/>
      <c r="DU522" s="146"/>
      <c r="DV522" s="146"/>
      <c r="DW522" s="146"/>
      <c r="DX522" s="146"/>
      <c r="DY522" s="146"/>
      <c r="DZ522" s="146"/>
      <c r="EA522" s="146"/>
      <c r="EB522" s="146"/>
      <c r="EC522" s="146"/>
      <c r="ED522" s="146"/>
      <c r="EE522" s="146"/>
      <c r="EF522" s="146"/>
      <c r="EG522" s="146"/>
      <c r="EH522" s="146"/>
      <c r="EI522" s="146"/>
      <c r="EJ522" s="146"/>
      <c r="EK522" s="146"/>
      <c r="EL522" s="146"/>
      <c r="EM522" s="146"/>
      <c r="EN522" s="146"/>
      <c r="EO522" s="146"/>
      <c r="EP522" s="146"/>
      <c r="EQ522" s="146"/>
      <c r="ER522" s="146"/>
      <c r="ES522" s="146"/>
      <c r="ET522" s="146"/>
      <c r="EU522" s="146"/>
      <c r="EV522" s="146"/>
      <c r="EW522" s="146"/>
      <c r="EX522" s="146"/>
      <c r="EY522" s="146"/>
      <c r="EZ522" s="146"/>
      <c r="FA522" s="146"/>
      <c r="FB522" s="146"/>
      <c r="FC522" s="146"/>
      <c r="FD522" s="146"/>
      <c r="FE522" s="146"/>
      <c r="FF522" s="146"/>
      <c r="FG522" s="146"/>
      <c r="FH522" s="146"/>
      <c r="FI522" s="146"/>
      <c r="FJ522" s="146"/>
      <c r="FK522" s="146"/>
      <c r="FL522" s="146"/>
      <c r="FM522" s="146"/>
      <c r="FN522" s="146"/>
      <c r="FO522" s="146"/>
      <c r="FP522" s="146"/>
      <c r="FQ522" s="146"/>
      <c r="FR522" s="146"/>
      <c r="FS522" s="146"/>
      <c r="FT522" s="146"/>
      <c r="FU522" s="146"/>
      <c r="FV522" s="146"/>
      <c r="FW522" s="146"/>
      <c r="FX522" s="146"/>
      <c r="FY522" s="146"/>
      <c r="FZ522" s="146"/>
      <c r="GA522" s="146"/>
      <c r="GB522" s="146"/>
      <c r="GC522" s="146"/>
      <c r="GD522" s="146"/>
      <c r="GE522" s="146"/>
      <c r="GF522" s="146"/>
      <c r="GG522" s="146"/>
      <c r="GH522" s="146"/>
      <c r="GI522" s="146"/>
      <c r="GJ522" s="146"/>
      <c r="GK522" s="146"/>
      <c r="GL522" s="146"/>
      <c r="GM522" s="146"/>
      <c r="GN522" s="146"/>
      <c r="GO522" s="146"/>
      <c r="GP522" s="146"/>
      <c r="GQ522" s="146"/>
      <c r="GR522" s="146"/>
      <c r="GS522" s="146"/>
      <c r="GT522" s="146"/>
      <c r="GU522" s="146"/>
      <c r="GV522" s="146"/>
      <c r="GW522" s="146"/>
      <c r="GX522" s="146"/>
    </row>
    <row r="523" spans="1:206" s="2" customFormat="1" ht="9.9499999999999993" customHeight="1" x14ac:dyDescent="0.2">
      <c r="A523" s="146"/>
      <c r="B523" s="146"/>
      <c r="C523" s="146"/>
      <c r="E523" s="139" t="s">
        <v>264</v>
      </c>
      <c r="H523" s="139" t="s">
        <v>40</v>
      </c>
      <c r="L523" s="139" t="s">
        <v>262</v>
      </c>
      <c r="O523" s="139" t="s">
        <v>1207</v>
      </c>
      <c r="P523" s="139"/>
      <c r="Q523" s="146"/>
      <c r="S523" s="37"/>
      <c r="T523" s="146"/>
      <c r="U523" s="146"/>
      <c r="V523" s="50"/>
      <c r="W523" s="146"/>
      <c r="X523" s="146"/>
      <c r="Y523" s="50"/>
      <c r="Z523" s="146"/>
      <c r="AA523" s="146"/>
      <c r="AB523" s="146"/>
      <c r="AC523" s="146"/>
      <c r="AD523" s="146"/>
      <c r="AE523" s="146"/>
      <c r="AF523" s="146"/>
      <c r="AG523" s="146"/>
      <c r="AH523" s="50"/>
      <c r="AI523" s="146"/>
      <c r="AJ523" s="146"/>
      <c r="AK523" s="146"/>
      <c r="AL523" s="146"/>
      <c r="AM523" s="146"/>
      <c r="AN523" s="146"/>
      <c r="AO523" s="30" t="s">
        <v>161</v>
      </c>
      <c r="AP523" s="146"/>
      <c r="AQ523" s="146"/>
      <c r="AR523" s="146"/>
      <c r="AS523" s="146"/>
      <c r="AT523" s="146"/>
      <c r="AU523" s="146"/>
      <c r="AV523" s="146"/>
      <c r="AW523" s="146"/>
      <c r="AX523" s="146"/>
      <c r="AY523" s="146"/>
      <c r="AZ523" s="146"/>
      <c r="BA523" s="146"/>
      <c r="BB523" s="146"/>
      <c r="BC523" s="146"/>
      <c r="BD523" s="146"/>
      <c r="BE523" s="146"/>
      <c r="BF523" s="146"/>
      <c r="BG523" s="146"/>
      <c r="BH523" s="146"/>
      <c r="BI523" s="146"/>
      <c r="BJ523" s="146"/>
      <c r="BK523" s="146"/>
      <c r="BL523" s="146"/>
      <c r="BM523" s="146"/>
      <c r="BN523" s="146"/>
      <c r="BO523" s="146"/>
      <c r="BP523" s="146"/>
      <c r="BQ523" s="146"/>
      <c r="BR523" s="146"/>
      <c r="BS523" s="146"/>
      <c r="BT523" s="146"/>
      <c r="BU523" s="146"/>
      <c r="BV523" s="146"/>
      <c r="BW523" s="146"/>
      <c r="BX523" s="146"/>
      <c r="BY523" s="146"/>
      <c r="BZ523" s="146"/>
      <c r="CA523" s="146"/>
      <c r="CB523" s="146"/>
      <c r="CC523" s="146"/>
      <c r="CD523" s="146"/>
      <c r="CE523" s="146"/>
      <c r="CF523" s="146"/>
      <c r="CG523" s="146"/>
      <c r="CH523" s="146"/>
      <c r="CI523" s="146"/>
      <c r="CJ523" s="146"/>
      <c r="CK523" s="146"/>
      <c r="CL523" s="146"/>
      <c r="CM523" s="146"/>
      <c r="CN523" s="146"/>
      <c r="CO523" s="146"/>
      <c r="CP523" s="146"/>
      <c r="CQ523" s="146"/>
      <c r="CR523" s="146"/>
      <c r="CS523" s="146"/>
      <c r="CT523" s="146"/>
      <c r="CU523" s="146"/>
      <c r="CV523" s="146"/>
      <c r="CW523" s="146"/>
      <c r="CX523" s="146"/>
      <c r="CY523" s="146"/>
      <c r="CZ523" s="146"/>
      <c r="DA523" s="146"/>
      <c r="DB523" s="146"/>
      <c r="DC523" s="146"/>
      <c r="DD523" s="146"/>
      <c r="DE523" s="146"/>
      <c r="DF523" s="146"/>
      <c r="DG523" s="146"/>
      <c r="DH523" s="146"/>
      <c r="DI523" s="146"/>
      <c r="DJ523" s="146"/>
      <c r="DK523" s="146"/>
      <c r="DL523" s="146"/>
      <c r="DM523" s="146"/>
      <c r="DN523" s="146"/>
      <c r="DO523" s="146"/>
      <c r="DP523" s="146"/>
      <c r="DQ523" s="146"/>
      <c r="DR523" s="146"/>
      <c r="DS523" s="146"/>
      <c r="DT523" s="146"/>
      <c r="DU523" s="146"/>
      <c r="DV523" s="146"/>
      <c r="DW523" s="146"/>
      <c r="DX523" s="146"/>
      <c r="DY523" s="146"/>
      <c r="DZ523" s="146"/>
      <c r="EA523" s="146"/>
      <c r="EB523" s="146"/>
      <c r="EC523" s="146"/>
      <c r="ED523" s="146"/>
      <c r="EE523" s="146"/>
      <c r="EF523" s="146"/>
      <c r="EG523" s="146"/>
      <c r="EH523" s="146"/>
      <c r="EI523" s="146"/>
      <c r="EJ523" s="146"/>
      <c r="EK523" s="146"/>
      <c r="EL523" s="146"/>
      <c r="EM523" s="146"/>
      <c r="EN523" s="146"/>
      <c r="EO523" s="146"/>
      <c r="EP523" s="146"/>
      <c r="EQ523" s="146"/>
      <c r="ER523" s="146"/>
      <c r="ES523" s="146"/>
      <c r="ET523" s="146"/>
      <c r="EU523" s="146"/>
      <c r="EV523" s="146"/>
      <c r="EW523" s="146"/>
      <c r="EX523" s="146"/>
      <c r="EY523" s="146"/>
      <c r="EZ523" s="146"/>
      <c r="FA523" s="146"/>
      <c r="FB523" s="146"/>
      <c r="FC523" s="146"/>
      <c r="FD523" s="146"/>
      <c r="FE523" s="146"/>
      <c r="FF523" s="146"/>
      <c r="FG523" s="146"/>
      <c r="FH523" s="146"/>
      <c r="FI523" s="146"/>
      <c r="FJ523" s="146"/>
      <c r="FK523" s="146"/>
      <c r="FL523" s="146"/>
      <c r="FM523" s="146"/>
      <c r="FN523" s="146"/>
      <c r="FO523" s="146"/>
      <c r="FP523" s="146"/>
      <c r="FQ523" s="146"/>
      <c r="FR523" s="146"/>
      <c r="FS523" s="146"/>
      <c r="FT523" s="146"/>
      <c r="FU523" s="146"/>
      <c r="FV523" s="146"/>
      <c r="FW523" s="146"/>
      <c r="FX523" s="146"/>
      <c r="FY523" s="146"/>
      <c r="FZ523" s="146"/>
      <c r="GA523" s="146"/>
      <c r="GB523" s="146"/>
      <c r="GC523" s="146"/>
      <c r="GD523" s="146"/>
      <c r="GE523" s="146"/>
      <c r="GF523" s="146"/>
      <c r="GG523" s="146"/>
      <c r="GH523" s="146"/>
      <c r="GI523" s="146"/>
      <c r="GJ523" s="146"/>
      <c r="GK523" s="146"/>
      <c r="GL523" s="146"/>
      <c r="GM523" s="146"/>
      <c r="GN523" s="146"/>
      <c r="GO523" s="146"/>
      <c r="GP523" s="146"/>
      <c r="GQ523" s="146"/>
      <c r="GR523" s="146"/>
      <c r="GS523" s="146"/>
      <c r="GT523" s="146"/>
      <c r="GU523" s="146"/>
      <c r="GV523" s="146"/>
      <c r="GW523" s="146"/>
      <c r="GX523" s="146"/>
    </row>
    <row r="524" spans="1:206" s="2" customFormat="1" ht="9.9499999999999993" customHeight="1" x14ac:dyDescent="0.2">
      <c r="A524" s="146"/>
      <c r="B524" s="146"/>
      <c r="C524" s="146"/>
      <c r="D524" s="146"/>
      <c r="E524" s="139" t="s">
        <v>252</v>
      </c>
      <c r="H524" s="139" t="s">
        <v>41</v>
      </c>
      <c r="L524" s="139" t="s">
        <v>257</v>
      </c>
      <c r="O524" s="139" t="s">
        <v>1208</v>
      </c>
      <c r="P524" s="139"/>
      <c r="Q524" s="146"/>
      <c r="R524" s="146"/>
      <c r="S524" s="37"/>
      <c r="T524" s="146"/>
      <c r="U524" s="146"/>
      <c r="V524" s="50"/>
      <c r="W524" s="146"/>
      <c r="X524" s="146"/>
      <c r="Y524" s="50"/>
      <c r="Z524" s="146"/>
      <c r="AA524" s="146"/>
      <c r="AB524" s="146"/>
      <c r="AC524" s="146"/>
      <c r="AD524" s="146"/>
      <c r="AE524" s="146"/>
      <c r="AF524" s="146"/>
      <c r="AG524" s="146"/>
      <c r="AH524" s="50"/>
      <c r="AI524" s="146"/>
      <c r="AJ524" s="146"/>
      <c r="AK524" s="146"/>
      <c r="AL524" s="146"/>
      <c r="AM524" s="146"/>
      <c r="AN524" s="146"/>
      <c r="AO524" s="30" t="s">
        <v>161</v>
      </c>
      <c r="AP524" s="146"/>
      <c r="AQ524" s="146"/>
      <c r="AR524" s="146"/>
      <c r="AS524" s="146"/>
      <c r="AT524" s="146"/>
      <c r="AU524" s="146"/>
      <c r="AV524" s="146"/>
      <c r="AW524" s="146"/>
      <c r="AX524" s="146"/>
      <c r="AY524" s="146"/>
      <c r="AZ524" s="146"/>
      <c r="BA524" s="146"/>
      <c r="BB524" s="146"/>
      <c r="BC524" s="146"/>
      <c r="BD524" s="146"/>
      <c r="BE524" s="146"/>
      <c r="BF524" s="146"/>
      <c r="BG524" s="146"/>
      <c r="BH524" s="146"/>
      <c r="BI524" s="146"/>
      <c r="BJ524" s="146"/>
      <c r="BK524" s="146"/>
      <c r="BL524" s="146"/>
      <c r="BM524" s="146"/>
      <c r="BN524" s="146"/>
      <c r="BO524" s="146"/>
      <c r="BP524" s="146"/>
      <c r="BQ524" s="146"/>
      <c r="BR524" s="146"/>
      <c r="BS524" s="146"/>
      <c r="BT524" s="146"/>
      <c r="BU524" s="146"/>
      <c r="BV524" s="146"/>
      <c r="BW524" s="146"/>
      <c r="BX524" s="146"/>
      <c r="BY524" s="146"/>
      <c r="BZ524" s="146"/>
      <c r="CA524" s="146"/>
      <c r="CB524" s="146"/>
      <c r="CC524" s="146"/>
      <c r="CD524" s="146"/>
      <c r="CE524" s="146"/>
      <c r="CF524" s="146"/>
      <c r="CG524" s="146"/>
      <c r="CH524" s="146"/>
      <c r="CI524" s="146"/>
      <c r="CJ524" s="146"/>
      <c r="CK524" s="146"/>
      <c r="CL524" s="146"/>
      <c r="CM524" s="146"/>
      <c r="CN524" s="146"/>
      <c r="CO524" s="146"/>
      <c r="CP524" s="146"/>
      <c r="CQ524" s="146"/>
      <c r="CR524" s="146"/>
      <c r="CS524" s="146"/>
      <c r="CT524" s="146"/>
      <c r="CU524" s="146"/>
      <c r="CV524" s="146"/>
      <c r="CW524" s="146"/>
      <c r="CX524" s="146"/>
      <c r="CY524" s="146"/>
      <c r="CZ524" s="146"/>
      <c r="DA524" s="146"/>
      <c r="DB524" s="146"/>
      <c r="DC524" s="146"/>
      <c r="DD524" s="146"/>
      <c r="DE524" s="146"/>
      <c r="DF524" s="146"/>
      <c r="DG524" s="146"/>
      <c r="DH524" s="146"/>
      <c r="DI524" s="146"/>
      <c r="DJ524" s="146"/>
      <c r="DK524" s="146"/>
      <c r="DL524" s="146"/>
      <c r="DM524" s="146"/>
      <c r="DN524" s="146"/>
      <c r="DO524" s="146"/>
      <c r="DP524" s="146"/>
      <c r="DQ524" s="146"/>
      <c r="DR524" s="146"/>
      <c r="DS524" s="146"/>
      <c r="DT524" s="146"/>
      <c r="DU524" s="146"/>
      <c r="DV524" s="146"/>
      <c r="DW524" s="146"/>
      <c r="DX524" s="146"/>
      <c r="DY524" s="146"/>
      <c r="DZ524" s="146"/>
      <c r="EA524" s="146"/>
      <c r="EB524" s="146"/>
      <c r="EC524" s="146"/>
      <c r="ED524" s="146"/>
      <c r="EE524" s="146"/>
      <c r="EF524" s="146"/>
      <c r="EG524" s="146"/>
      <c r="EH524" s="146"/>
      <c r="EI524" s="146"/>
      <c r="EJ524" s="146"/>
      <c r="EK524" s="146"/>
      <c r="EL524" s="146"/>
      <c r="EM524" s="146"/>
      <c r="EN524" s="146"/>
      <c r="EO524" s="146"/>
      <c r="EP524" s="146"/>
      <c r="EQ524" s="146"/>
      <c r="ER524" s="146"/>
      <c r="ES524" s="146"/>
      <c r="ET524" s="146"/>
      <c r="EU524" s="146"/>
      <c r="EV524" s="146"/>
      <c r="EW524" s="146"/>
      <c r="EX524" s="146"/>
      <c r="EY524" s="146"/>
      <c r="EZ524" s="146"/>
      <c r="FA524" s="146"/>
      <c r="FB524" s="146"/>
      <c r="FC524" s="146"/>
      <c r="FD524" s="146"/>
      <c r="FE524" s="146"/>
      <c r="FF524" s="146"/>
      <c r="FG524" s="146"/>
      <c r="FH524" s="146"/>
      <c r="FI524" s="146"/>
      <c r="FJ524" s="146"/>
      <c r="FK524" s="146"/>
      <c r="FL524" s="146"/>
      <c r="FM524" s="146"/>
      <c r="FN524" s="146"/>
      <c r="FO524" s="146"/>
      <c r="FP524" s="146"/>
      <c r="FQ524" s="146"/>
      <c r="FR524" s="146"/>
      <c r="FS524" s="146"/>
      <c r="FT524" s="146"/>
      <c r="FU524" s="146"/>
      <c r="FV524" s="146"/>
      <c r="FW524" s="146"/>
      <c r="FX524" s="146"/>
      <c r="FY524" s="146"/>
      <c r="FZ524" s="146"/>
      <c r="GA524" s="146"/>
      <c r="GB524" s="146"/>
      <c r="GC524" s="146"/>
      <c r="GD524" s="146"/>
      <c r="GE524" s="146"/>
      <c r="GF524" s="146"/>
      <c r="GG524" s="146"/>
      <c r="GH524" s="146"/>
      <c r="GI524" s="146"/>
      <c r="GJ524" s="146"/>
      <c r="GK524" s="146"/>
      <c r="GL524" s="146"/>
      <c r="GM524" s="146"/>
      <c r="GN524" s="146"/>
      <c r="GO524" s="146"/>
      <c r="GP524" s="146"/>
      <c r="GQ524" s="146"/>
      <c r="GR524" s="146"/>
      <c r="GS524" s="146"/>
      <c r="GT524" s="146"/>
      <c r="GU524" s="146"/>
      <c r="GV524" s="146"/>
      <c r="GW524" s="146"/>
      <c r="GX524" s="146"/>
    </row>
    <row r="525" spans="1:206" s="2" customFormat="1" ht="9.9499999999999993" customHeight="1" x14ac:dyDescent="0.2">
      <c r="A525" s="146"/>
      <c r="B525" s="146"/>
      <c r="C525" s="146"/>
      <c r="D525" s="146"/>
      <c r="E525" s="139" t="s">
        <v>261</v>
      </c>
      <c r="H525" s="139" t="s">
        <v>180</v>
      </c>
      <c r="L525" s="139" t="s">
        <v>254</v>
      </c>
      <c r="O525" s="139" t="s">
        <v>1209</v>
      </c>
      <c r="P525" s="146"/>
      <c r="Q525" s="146"/>
      <c r="R525" s="146"/>
      <c r="S525" s="37"/>
      <c r="T525" s="146"/>
      <c r="U525" s="146"/>
      <c r="V525" s="50"/>
      <c r="W525" s="146"/>
      <c r="X525" s="146"/>
      <c r="Y525" s="50"/>
      <c r="Z525" s="146"/>
      <c r="AA525" s="146"/>
      <c r="AB525" s="146"/>
      <c r="AC525" s="146"/>
      <c r="AD525" s="146"/>
      <c r="AE525" s="146"/>
      <c r="AF525" s="146"/>
      <c r="AG525" s="146"/>
      <c r="AH525" s="50"/>
      <c r="AI525" s="146"/>
      <c r="AJ525" s="146"/>
      <c r="AK525" s="146"/>
      <c r="AL525" s="146"/>
      <c r="AM525" s="146"/>
      <c r="AN525" s="146"/>
      <c r="AO525" s="30" t="s">
        <v>161</v>
      </c>
      <c r="AP525" s="146"/>
      <c r="AQ525" s="146"/>
      <c r="AR525" s="146"/>
      <c r="AS525" s="146"/>
      <c r="AT525" s="146"/>
      <c r="AU525" s="146"/>
      <c r="AV525" s="146"/>
      <c r="AW525" s="146"/>
      <c r="AX525" s="146"/>
      <c r="AY525" s="146"/>
      <c r="AZ525" s="146"/>
      <c r="BA525" s="146"/>
      <c r="BB525" s="146"/>
      <c r="BC525" s="146"/>
      <c r="BD525" s="146"/>
      <c r="BE525" s="146"/>
      <c r="BF525" s="146"/>
      <c r="BG525" s="146"/>
      <c r="BH525" s="146"/>
      <c r="BI525" s="146"/>
      <c r="BJ525" s="146"/>
      <c r="BK525" s="146"/>
      <c r="BL525" s="146"/>
      <c r="BM525" s="146"/>
      <c r="BN525" s="146"/>
      <c r="BO525" s="146"/>
      <c r="BP525" s="146"/>
      <c r="BQ525" s="146"/>
      <c r="BR525" s="146"/>
      <c r="BS525" s="146"/>
      <c r="BT525" s="146"/>
      <c r="BU525" s="146"/>
      <c r="BV525" s="146"/>
      <c r="BW525" s="146"/>
      <c r="BX525" s="146"/>
      <c r="BY525" s="146"/>
      <c r="BZ525" s="146"/>
      <c r="CA525" s="146"/>
      <c r="CB525" s="146"/>
      <c r="CC525" s="146"/>
      <c r="CD525" s="146"/>
      <c r="CE525" s="146"/>
      <c r="CF525" s="146"/>
      <c r="CG525" s="146"/>
      <c r="CH525" s="146"/>
      <c r="CI525" s="146"/>
      <c r="CJ525" s="146"/>
      <c r="CK525" s="146"/>
      <c r="CL525" s="146"/>
      <c r="CM525" s="146"/>
      <c r="CN525" s="146"/>
      <c r="CO525" s="146"/>
      <c r="CP525" s="146"/>
      <c r="CQ525" s="146"/>
      <c r="CR525" s="146"/>
      <c r="CS525" s="146"/>
      <c r="CT525" s="146"/>
      <c r="CU525" s="146"/>
      <c r="CV525" s="146"/>
      <c r="CW525" s="146"/>
      <c r="CX525" s="146"/>
      <c r="CY525" s="146"/>
      <c r="CZ525" s="146"/>
      <c r="DA525" s="146"/>
      <c r="DB525" s="146"/>
      <c r="DC525" s="146"/>
      <c r="DD525" s="146"/>
      <c r="DE525" s="146"/>
      <c r="DF525" s="146"/>
      <c r="DG525" s="146"/>
      <c r="DH525" s="146"/>
      <c r="DI525" s="146"/>
      <c r="DJ525" s="146"/>
      <c r="DK525" s="146"/>
      <c r="DL525" s="146"/>
      <c r="DM525" s="146"/>
      <c r="DN525" s="146"/>
      <c r="DO525" s="146"/>
      <c r="DP525" s="146"/>
      <c r="DQ525" s="146"/>
      <c r="DR525" s="146"/>
      <c r="DS525" s="146"/>
      <c r="DT525" s="146"/>
      <c r="DU525" s="146"/>
      <c r="DV525" s="146"/>
      <c r="DW525" s="146"/>
      <c r="DX525" s="146"/>
      <c r="DY525" s="146"/>
      <c r="DZ525" s="146"/>
      <c r="EA525" s="146"/>
      <c r="EB525" s="146"/>
      <c r="EC525" s="146"/>
      <c r="ED525" s="146"/>
      <c r="EE525" s="146"/>
      <c r="EF525" s="146"/>
      <c r="EG525" s="146"/>
      <c r="EH525" s="146"/>
      <c r="EI525" s="146"/>
      <c r="EJ525" s="146"/>
      <c r="EK525" s="146"/>
      <c r="EL525" s="146"/>
      <c r="EM525" s="146"/>
      <c r="EN525" s="146"/>
      <c r="EO525" s="146"/>
      <c r="EP525" s="146"/>
      <c r="EQ525" s="146"/>
      <c r="ER525" s="146"/>
      <c r="ES525" s="146"/>
      <c r="ET525" s="146"/>
      <c r="EU525" s="146"/>
      <c r="EV525" s="146"/>
      <c r="EW525" s="146"/>
      <c r="EX525" s="146"/>
      <c r="EY525" s="146"/>
      <c r="EZ525" s="146"/>
      <c r="FA525" s="146"/>
      <c r="FB525" s="146"/>
      <c r="FC525" s="146"/>
      <c r="FD525" s="146"/>
      <c r="FE525" s="146"/>
      <c r="FF525" s="146"/>
      <c r="FG525" s="146"/>
      <c r="FH525" s="146"/>
      <c r="FI525" s="146"/>
      <c r="FJ525" s="146"/>
      <c r="FK525" s="146"/>
      <c r="FL525" s="146"/>
      <c r="FM525" s="146"/>
      <c r="FN525" s="146"/>
      <c r="FO525" s="146"/>
      <c r="FP525" s="146"/>
      <c r="FQ525" s="146"/>
      <c r="FR525" s="146"/>
      <c r="FS525" s="146"/>
      <c r="FT525" s="146"/>
      <c r="FU525" s="146"/>
      <c r="FV525" s="146"/>
      <c r="FW525" s="146"/>
      <c r="FX525" s="146"/>
      <c r="FY525" s="146"/>
      <c r="FZ525" s="146"/>
      <c r="GA525" s="146"/>
      <c r="GB525" s="146"/>
      <c r="GC525" s="146"/>
      <c r="GD525" s="146"/>
      <c r="GE525" s="146"/>
      <c r="GF525" s="146"/>
      <c r="GG525" s="146"/>
      <c r="GH525" s="146"/>
      <c r="GI525" s="146"/>
      <c r="GJ525" s="146"/>
      <c r="GK525" s="146"/>
      <c r="GL525" s="146"/>
      <c r="GM525" s="146"/>
      <c r="GN525" s="146"/>
      <c r="GO525" s="146"/>
      <c r="GP525" s="146"/>
      <c r="GQ525" s="146"/>
      <c r="GR525" s="146"/>
      <c r="GS525" s="146"/>
      <c r="GT525" s="146"/>
      <c r="GU525" s="146"/>
      <c r="GV525" s="146"/>
      <c r="GW525" s="146"/>
      <c r="GX525" s="146"/>
    </row>
    <row r="526" spans="1:206" s="2" customFormat="1" ht="0.95" customHeight="1" x14ac:dyDescent="0.2">
      <c r="P526" s="73"/>
      <c r="Q526" s="86"/>
      <c r="R526" s="5"/>
      <c r="S526" s="37"/>
      <c r="T526" s="5"/>
      <c r="U526" s="4"/>
      <c r="V526" s="50"/>
      <c r="Y526" s="50"/>
      <c r="AH526" s="50"/>
      <c r="AO526" s="30"/>
    </row>
    <row r="527" spans="1:206" s="2" customFormat="1" ht="9.9499999999999993" customHeight="1" x14ac:dyDescent="0.2">
      <c r="B527" s="110" t="s">
        <v>200</v>
      </c>
      <c r="D527" s="38"/>
      <c r="E527" s="73" t="s">
        <v>763</v>
      </c>
      <c r="F527" s="73"/>
      <c r="G527" s="29" t="s">
        <v>231</v>
      </c>
      <c r="H527" s="29"/>
      <c r="I527" s="29"/>
      <c r="J527" s="29"/>
      <c r="K527" s="29"/>
      <c r="L527" s="29"/>
      <c r="M527" s="29"/>
      <c r="N527" s="29"/>
      <c r="P527" s="73"/>
      <c r="Q527" s="86"/>
      <c r="R527" s="28"/>
      <c r="S527" s="37">
        <f>IF(Suggested="Yes",AA527,AG527)</f>
        <v>118.9</v>
      </c>
      <c r="T527" s="35" t="s">
        <v>150</v>
      </c>
      <c r="U527" s="4" t="str">
        <f>+Instructions!$B$3</f>
        <v>I</v>
      </c>
      <c r="V527" s="50"/>
      <c r="W527" s="54">
        <f>+Instructions!$C$22</f>
        <v>0</v>
      </c>
      <c r="X527" s="16">
        <f>ROUND($AA527*(1-W527)+0.004999,2)</f>
        <v>118.9</v>
      </c>
      <c r="Y527" s="50"/>
      <c r="Z527" s="5" t="s">
        <v>1708</v>
      </c>
      <c r="AA527" s="37">
        <v>118.9</v>
      </c>
      <c r="AB527" s="58">
        <f>+W527</f>
        <v>0</v>
      </c>
      <c r="AC527" s="16">
        <f>+X527</f>
        <v>118.9</v>
      </c>
      <c r="AD527" s="11">
        <f>(AG527-AC527)/AG527</f>
        <v>0</v>
      </c>
      <c r="AE527" s="119"/>
      <c r="AF527" s="127">
        <v>3</v>
      </c>
      <c r="AG527" s="51">
        <f>SUM(AJ527:AL527)+AE527</f>
        <v>118.9</v>
      </c>
      <c r="AH527" s="50"/>
      <c r="AJ527" s="16">
        <f>ROUND(AC527/(1-VLOOKUP(AF527,Group,2,FALSE)),2)</f>
        <v>118.9</v>
      </c>
      <c r="AK527" s="16">
        <f>IF(VLOOKUP(AF527,Group,5,FALSE)="YES",VLOOKUP(ROUND(ROUND(AJ527,1)-AJ527,2),Round,2,FALSE)+VLOOKUP(AF527,Group,6,FALSE),0)</f>
        <v>0</v>
      </c>
      <c r="AL527" s="16">
        <f>IF(VLOOKUP(AF527,Group,7,FALSE)="",0,ROUND(AJ527-0.04999,1)-AJ527+AM527)</f>
        <v>0</v>
      </c>
      <c r="AM527" s="16" t="str">
        <f>IF(VLOOKUP(AF527,Group,7,FALSE)="","",VLOOKUP(AF527,Group,7,FALSE))</f>
        <v/>
      </c>
      <c r="AO527" s="30" t="s">
        <v>161</v>
      </c>
    </row>
    <row r="528" spans="1:206" s="2" customFormat="1" ht="2.85" customHeight="1" x14ac:dyDescent="0.2">
      <c r="P528" s="73"/>
      <c r="Q528" s="86"/>
      <c r="R528" s="5"/>
      <c r="S528" s="37"/>
      <c r="T528" s="5"/>
      <c r="U528" s="4"/>
      <c r="V528" s="50"/>
      <c r="Y528" s="50"/>
      <c r="AH528" s="50"/>
      <c r="AO528" s="30"/>
    </row>
    <row r="529" spans="1:206" s="2" customFormat="1" ht="9.9499999999999993" customHeight="1" x14ac:dyDescent="0.2">
      <c r="A529" s="146"/>
      <c r="B529" s="146"/>
      <c r="C529" s="146"/>
      <c r="D529" s="38" t="s">
        <v>773</v>
      </c>
      <c r="E529" s="139" t="s">
        <v>762</v>
      </c>
      <c r="H529" s="139"/>
      <c r="I529" s="139"/>
      <c r="J529" s="139"/>
      <c r="L529" s="139"/>
      <c r="O529" s="139"/>
      <c r="P529" s="139"/>
      <c r="S529" s="37"/>
      <c r="T529" s="146"/>
      <c r="U529" s="146"/>
      <c r="V529" s="50"/>
      <c r="W529" s="146"/>
      <c r="X529" s="146"/>
      <c r="Y529" s="50"/>
      <c r="Z529" s="146"/>
      <c r="AA529" s="146"/>
      <c r="AB529" s="146"/>
      <c r="AC529" s="146"/>
      <c r="AD529" s="146"/>
      <c r="AE529" s="146"/>
      <c r="AF529" s="146"/>
      <c r="AG529" s="146"/>
      <c r="AH529" s="50"/>
      <c r="AI529" s="146"/>
      <c r="AJ529" s="146"/>
      <c r="AK529" s="146"/>
      <c r="AL529" s="146"/>
      <c r="AM529" s="146"/>
      <c r="AN529" s="146"/>
      <c r="AO529" s="30" t="s">
        <v>161</v>
      </c>
      <c r="AP529" s="146"/>
      <c r="AQ529" s="146"/>
      <c r="AR529" s="146"/>
      <c r="AS529" s="146"/>
      <c r="AT529" s="146"/>
      <c r="AU529" s="146"/>
      <c r="AV529" s="146"/>
      <c r="AW529" s="146"/>
      <c r="AX529" s="146"/>
      <c r="AY529" s="146"/>
      <c r="AZ529" s="146"/>
      <c r="BA529" s="146"/>
      <c r="BB529" s="146"/>
      <c r="BC529" s="146"/>
      <c r="BD529" s="146"/>
      <c r="BE529" s="146"/>
      <c r="BF529" s="146"/>
      <c r="BG529" s="146"/>
      <c r="BH529" s="146"/>
      <c r="BI529" s="146"/>
      <c r="BJ529" s="146"/>
      <c r="BK529" s="146"/>
      <c r="BL529" s="146"/>
      <c r="BM529" s="146"/>
      <c r="BN529" s="146"/>
      <c r="BO529" s="146"/>
      <c r="BP529" s="146"/>
      <c r="BQ529" s="146"/>
      <c r="BR529" s="146"/>
      <c r="BS529" s="146"/>
      <c r="BT529" s="146"/>
      <c r="BU529" s="146"/>
      <c r="BV529" s="146"/>
      <c r="BW529" s="146"/>
      <c r="BX529" s="146"/>
      <c r="BY529" s="146"/>
      <c r="BZ529" s="146"/>
      <c r="CA529" s="146"/>
      <c r="CB529" s="146"/>
      <c r="CC529" s="146"/>
      <c r="CD529" s="146"/>
      <c r="CE529" s="146"/>
      <c r="CF529" s="146"/>
      <c r="CG529" s="146"/>
      <c r="CH529" s="146"/>
      <c r="CI529" s="146"/>
      <c r="CJ529" s="146"/>
      <c r="CK529" s="146"/>
      <c r="CL529" s="146"/>
      <c r="CM529" s="146"/>
      <c r="CN529" s="146"/>
      <c r="CO529" s="146"/>
      <c r="CP529" s="146"/>
      <c r="CQ529" s="146"/>
      <c r="CR529" s="146"/>
      <c r="CS529" s="146"/>
      <c r="CT529" s="146"/>
      <c r="CU529" s="146"/>
      <c r="CV529" s="146"/>
      <c r="CW529" s="146"/>
      <c r="CX529" s="146"/>
      <c r="CY529" s="146"/>
      <c r="CZ529" s="146"/>
      <c r="DA529" s="146"/>
      <c r="DB529" s="146"/>
      <c r="DC529" s="146"/>
      <c r="DD529" s="146"/>
      <c r="DE529" s="146"/>
      <c r="DF529" s="146"/>
      <c r="DG529" s="146"/>
      <c r="DH529" s="146"/>
      <c r="DI529" s="146"/>
      <c r="DJ529" s="146"/>
      <c r="DK529" s="146"/>
      <c r="DL529" s="146"/>
      <c r="DM529" s="146"/>
      <c r="DN529" s="146"/>
      <c r="DO529" s="146"/>
      <c r="DP529" s="146"/>
      <c r="DQ529" s="146"/>
      <c r="DR529" s="146"/>
      <c r="DS529" s="146"/>
      <c r="DT529" s="146"/>
      <c r="DU529" s="146"/>
      <c r="DV529" s="146"/>
      <c r="DW529" s="146"/>
      <c r="DX529" s="146"/>
      <c r="DY529" s="146"/>
      <c r="DZ529" s="146"/>
      <c r="EA529" s="146"/>
      <c r="EB529" s="146"/>
      <c r="EC529" s="146"/>
      <c r="ED529" s="146"/>
      <c r="EE529" s="146"/>
      <c r="EF529" s="146"/>
      <c r="EG529" s="146"/>
      <c r="EH529" s="146"/>
      <c r="EI529" s="146"/>
      <c r="EJ529" s="146"/>
      <c r="EK529" s="146"/>
      <c r="EL529" s="146"/>
      <c r="EM529" s="146"/>
      <c r="EN529" s="146"/>
      <c r="EO529" s="146"/>
      <c r="EP529" s="146"/>
      <c r="EQ529" s="146"/>
      <c r="ER529" s="146"/>
      <c r="ES529" s="146"/>
      <c r="ET529" s="146"/>
      <c r="EU529" s="146"/>
      <c r="EV529" s="146"/>
      <c r="EW529" s="146"/>
      <c r="EX529" s="146"/>
      <c r="EY529" s="146"/>
      <c r="EZ529" s="146"/>
      <c r="FA529" s="146"/>
      <c r="FB529" s="146"/>
      <c r="FC529" s="146"/>
      <c r="FD529" s="146"/>
      <c r="FE529" s="146"/>
      <c r="FF529" s="146"/>
      <c r="FG529" s="146"/>
      <c r="FH529" s="146"/>
      <c r="FI529" s="146"/>
      <c r="FJ529" s="146"/>
      <c r="FK529" s="146"/>
      <c r="FL529" s="146"/>
      <c r="FM529" s="146"/>
      <c r="FN529" s="146"/>
      <c r="FO529" s="146"/>
      <c r="FP529" s="146"/>
      <c r="FQ529" s="146"/>
      <c r="FR529" s="146"/>
      <c r="FS529" s="146"/>
      <c r="FT529" s="146"/>
      <c r="FU529" s="146"/>
      <c r="FV529" s="146"/>
      <c r="FW529" s="146"/>
      <c r="FX529" s="146"/>
      <c r="FY529" s="146"/>
      <c r="FZ529" s="146"/>
      <c r="GA529" s="146"/>
      <c r="GB529" s="146"/>
      <c r="GC529" s="146"/>
      <c r="GD529" s="146"/>
      <c r="GE529" s="146"/>
      <c r="GF529" s="146"/>
      <c r="GG529" s="146"/>
      <c r="GH529" s="146"/>
      <c r="GI529" s="146"/>
      <c r="GJ529" s="146"/>
      <c r="GK529" s="146"/>
      <c r="GL529" s="146"/>
      <c r="GM529" s="146"/>
      <c r="GN529" s="146"/>
      <c r="GO529" s="146"/>
      <c r="GP529" s="146"/>
      <c r="GQ529" s="146"/>
      <c r="GR529" s="146"/>
      <c r="GS529" s="146"/>
      <c r="GT529" s="146"/>
      <c r="GU529" s="146"/>
      <c r="GV529" s="146"/>
      <c r="GW529" s="146"/>
      <c r="GX529" s="146"/>
    </row>
    <row r="530" spans="1:206" s="2" customFormat="1" ht="0.95" customHeight="1" x14ac:dyDescent="0.2">
      <c r="P530" s="73"/>
      <c r="Q530" s="86"/>
      <c r="R530" s="5"/>
      <c r="S530" s="37"/>
      <c r="T530" s="5"/>
      <c r="U530" s="4"/>
      <c r="V530" s="50"/>
      <c r="Y530" s="50"/>
      <c r="AH530" s="50"/>
      <c r="AO530" s="30"/>
    </row>
    <row r="531" spans="1:206" s="2" customFormat="1" ht="9.9499999999999993" customHeight="1" x14ac:dyDescent="0.2">
      <c r="B531" s="110" t="s">
        <v>200</v>
      </c>
      <c r="D531" s="38"/>
      <c r="E531" s="73" t="s">
        <v>763</v>
      </c>
      <c r="F531" s="73"/>
      <c r="G531" s="29" t="s">
        <v>231</v>
      </c>
      <c r="H531" s="29"/>
      <c r="I531" s="29"/>
      <c r="J531" s="29"/>
      <c r="K531" s="29"/>
      <c r="L531" s="29"/>
      <c r="M531" s="29"/>
      <c r="N531" s="29"/>
      <c r="P531" s="73"/>
      <c r="Q531" s="86"/>
      <c r="R531" s="28"/>
      <c r="S531" s="37">
        <f>IF(Suggested="Yes",AA531,AG531)</f>
        <v>147.75</v>
      </c>
      <c r="T531" s="35" t="s">
        <v>150</v>
      </c>
      <c r="U531" s="4" t="str">
        <f>+Instructions!$B$3</f>
        <v>I</v>
      </c>
      <c r="V531" s="50"/>
      <c r="W531" s="54">
        <f>+Instructions!$C$22</f>
        <v>0</v>
      </c>
      <c r="X531" s="16">
        <f>ROUND($AA531*(1-W531)+0.004999,2)</f>
        <v>147.75</v>
      </c>
      <c r="Y531" s="50"/>
      <c r="Z531" s="5" t="s">
        <v>1708</v>
      </c>
      <c r="AA531" s="37">
        <v>147.75</v>
      </c>
      <c r="AB531" s="58">
        <f>+W531</f>
        <v>0</v>
      </c>
      <c r="AC531" s="16">
        <f>+X531</f>
        <v>147.75</v>
      </c>
      <c r="AD531" s="11">
        <f>(AG531-AC531)/AG531</f>
        <v>0</v>
      </c>
      <c r="AE531" s="119"/>
      <c r="AF531" s="127">
        <v>3</v>
      </c>
      <c r="AG531" s="51">
        <f>SUM(AJ531:AL531)+AE531</f>
        <v>147.75</v>
      </c>
      <c r="AH531" s="50"/>
      <c r="AJ531" s="16">
        <f>ROUND(AC531/(1-VLOOKUP(AF531,Group,2,FALSE)),2)</f>
        <v>147.75</v>
      </c>
      <c r="AK531" s="16">
        <f>IF(VLOOKUP(AF531,Group,5,FALSE)="YES",VLOOKUP(ROUND(ROUND(AJ531,1)-AJ531,2),Round,2,FALSE)+VLOOKUP(AF531,Group,6,FALSE),0)</f>
        <v>0</v>
      </c>
      <c r="AL531" s="16">
        <f>IF(VLOOKUP(AF531,Group,7,FALSE)="",0,ROUND(AJ531-0.04999,1)-AJ531+AM531)</f>
        <v>0</v>
      </c>
      <c r="AM531" s="16" t="str">
        <f>IF(VLOOKUP(AF531,Group,7,FALSE)="","",VLOOKUP(AF531,Group,7,FALSE))</f>
        <v/>
      </c>
      <c r="AO531" s="30" t="s">
        <v>161</v>
      </c>
    </row>
    <row r="532" spans="1:206" s="2" customFormat="1" ht="1.5" customHeight="1" x14ac:dyDescent="0.2">
      <c r="D532" s="10"/>
      <c r="P532" s="73"/>
      <c r="Q532" s="86"/>
      <c r="R532" s="5"/>
      <c r="S532" s="37"/>
      <c r="T532" s="5"/>
      <c r="U532" s="4"/>
      <c r="V532" s="50"/>
      <c r="Y532" s="50"/>
      <c r="AH532" s="50"/>
      <c r="AO532" s="30"/>
    </row>
    <row r="533" spans="1:206" s="2" customFormat="1" ht="9.75" customHeight="1" x14ac:dyDescent="0.2">
      <c r="D533" s="10"/>
      <c r="G533" s="268" t="s">
        <v>765</v>
      </c>
      <c r="H533" s="269"/>
      <c r="I533" s="269"/>
      <c r="J533" s="269"/>
      <c r="K533" s="269"/>
      <c r="L533" s="269"/>
      <c r="M533" s="269"/>
      <c r="N533" s="269"/>
      <c r="O533" s="269"/>
      <c r="P533" s="269"/>
      <c r="Q533" s="86"/>
      <c r="R533" s="5"/>
      <c r="S533" s="37"/>
      <c r="T533" s="5"/>
      <c r="U533" s="4"/>
      <c r="V533" s="50"/>
      <c r="Y533" s="50"/>
      <c r="AH533" s="50"/>
      <c r="AO533" s="30"/>
    </row>
    <row r="534" spans="1:206" s="2" customFormat="1" ht="9.75" customHeight="1" x14ac:dyDescent="0.2">
      <c r="D534" s="10"/>
      <c r="G534" s="280" t="s">
        <v>269</v>
      </c>
      <c r="H534" s="281"/>
      <c r="I534" s="281"/>
      <c r="J534" s="282"/>
      <c r="K534" s="268" t="s">
        <v>270</v>
      </c>
      <c r="L534" s="335"/>
      <c r="M534" s="335"/>
      <c r="N534" s="335"/>
      <c r="O534" s="335"/>
      <c r="P534" s="335"/>
      <c r="Q534" s="86"/>
      <c r="R534" s="5"/>
      <c r="S534" s="37"/>
      <c r="T534" s="5"/>
      <c r="U534" s="4"/>
      <c r="V534" s="50"/>
      <c r="Y534" s="50"/>
      <c r="AH534" s="50"/>
      <c r="AO534" s="30"/>
    </row>
    <row r="535" spans="1:206" s="2" customFormat="1" ht="9.75" customHeight="1" x14ac:dyDescent="0.2">
      <c r="D535" s="10"/>
      <c r="G535" s="283"/>
      <c r="H535" s="284"/>
      <c r="I535" s="284"/>
      <c r="J535" s="285"/>
      <c r="K535" s="147" t="s">
        <v>271</v>
      </c>
      <c r="L535" s="147" t="s">
        <v>272</v>
      </c>
      <c r="M535" s="147" t="s">
        <v>273</v>
      </c>
      <c r="N535" s="147" t="s">
        <v>274</v>
      </c>
      <c r="O535" s="147" t="s">
        <v>275</v>
      </c>
      <c r="P535" s="147" t="s">
        <v>276</v>
      </c>
      <c r="Q535" s="86"/>
      <c r="R535" s="5"/>
      <c r="S535" s="37"/>
      <c r="T535" s="5"/>
      <c r="U535" s="4"/>
      <c r="V535" s="50"/>
      <c r="Y535" s="50"/>
      <c r="AH535" s="50"/>
      <c r="AO535" s="30"/>
    </row>
    <row r="536" spans="1:206" s="2" customFormat="1" ht="9.75" customHeight="1" x14ac:dyDescent="0.2">
      <c r="D536" s="10"/>
      <c r="G536" s="268" t="s">
        <v>277</v>
      </c>
      <c r="H536" s="269"/>
      <c r="I536" s="269"/>
      <c r="J536" s="269"/>
      <c r="K536" s="148">
        <v>56</v>
      </c>
      <c r="L536" s="148">
        <v>31</v>
      </c>
      <c r="M536" s="148">
        <v>22</v>
      </c>
      <c r="N536" s="148">
        <v>18</v>
      </c>
      <c r="O536" s="148">
        <v>14</v>
      </c>
      <c r="P536" s="148">
        <v>12</v>
      </c>
      <c r="Q536" s="86"/>
      <c r="R536" s="5"/>
      <c r="S536" s="37"/>
      <c r="T536" s="5"/>
      <c r="U536" s="4"/>
      <c r="V536" s="50"/>
      <c r="Y536" s="50"/>
      <c r="AH536" s="50"/>
      <c r="AO536" s="30"/>
    </row>
    <row r="537" spans="1:206" s="2" customFormat="1" ht="9.75" customHeight="1" x14ac:dyDescent="0.2">
      <c r="D537" s="10"/>
      <c r="G537" s="268" t="s">
        <v>278</v>
      </c>
      <c r="H537" s="269"/>
      <c r="I537" s="269"/>
      <c r="J537" s="269"/>
      <c r="K537" s="148">
        <v>108</v>
      </c>
      <c r="L537" s="148">
        <v>56</v>
      </c>
      <c r="M537" s="148">
        <v>39</v>
      </c>
      <c r="N537" s="148">
        <v>31</v>
      </c>
      <c r="O537" s="148">
        <v>22</v>
      </c>
      <c r="P537" s="148">
        <v>18</v>
      </c>
      <c r="Q537" s="86"/>
      <c r="R537" s="5"/>
      <c r="S537" s="37"/>
      <c r="T537" s="5"/>
      <c r="U537" s="4"/>
      <c r="V537" s="50"/>
      <c r="Y537" s="50"/>
      <c r="AH537" s="50"/>
      <c r="AO537" s="30"/>
    </row>
    <row r="538" spans="1:206" s="2" customFormat="1" ht="9.75" customHeight="1" x14ac:dyDescent="0.2">
      <c r="D538" s="10"/>
      <c r="G538" s="268" t="s">
        <v>767</v>
      </c>
      <c r="H538" s="269"/>
      <c r="I538" s="269"/>
      <c r="J538" s="269"/>
      <c r="K538" s="148">
        <v>316</v>
      </c>
      <c r="L538" s="148">
        <v>160</v>
      </c>
      <c r="M538" s="148">
        <v>108</v>
      </c>
      <c r="N538" s="148">
        <v>82</v>
      </c>
      <c r="O538" s="148">
        <v>52</v>
      </c>
      <c r="P538" s="148">
        <v>44</v>
      </c>
      <c r="Q538" s="86"/>
      <c r="R538" s="5"/>
      <c r="S538" s="37"/>
      <c r="T538" s="5"/>
      <c r="U538" s="4"/>
      <c r="V538" s="50"/>
      <c r="Y538" s="50"/>
      <c r="AH538" s="50"/>
      <c r="AO538" s="30"/>
    </row>
    <row r="539" spans="1:206" s="2" customFormat="1" ht="9.75" customHeight="1" x14ac:dyDescent="0.2">
      <c r="D539" s="10"/>
      <c r="G539" s="268" t="s">
        <v>766</v>
      </c>
      <c r="H539" s="269"/>
      <c r="I539" s="269"/>
      <c r="J539" s="269"/>
      <c r="K539" s="148">
        <v>279</v>
      </c>
      <c r="L539" s="148">
        <v>140</v>
      </c>
      <c r="M539" s="148">
        <v>95</v>
      </c>
      <c r="N539" s="148">
        <v>72</v>
      </c>
      <c r="O539" s="148">
        <v>49</v>
      </c>
      <c r="P539" s="148">
        <v>38</v>
      </c>
      <c r="Q539" s="86"/>
      <c r="R539" s="5"/>
      <c r="S539" s="37"/>
      <c r="T539" s="5"/>
      <c r="U539" s="4"/>
      <c r="V539" s="50"/>
      <c r="Y539" s="50"/>
      <c r="AH539" s="50"/>
      <c r="AO539" s="30"/>
    </row>
    <row r="540" spans="1:206" s="2" customFormat="1" ht="9.75" customHeight="1" x14ac:dyDescent="0.2">
      <c r="D540" s="10"/>
      <c r="G540" s="268" t="s">
        <v>280</v>
      </c>
      <c r="H540" s="269"/>
      <c r="I540" s="269"/>
      <c r="J540" s="269"/>
      <c r="K540" s="148">
        <v>415</v>
      </c>
      <c r="L540" s="148">
        <v>210</v>
      </c>
      <c r="M540" s="148">
        <v>140</v>
      </c>
      <c r="N540" s="148">
        <v>106</v>
      </c>
      <c r="O540" s="148">
        <v>72</v>
      </c>
      <c r="P540" s="148">
        <v>55</v>
      </c>
      <c r="Q540" s="86"/>
      <c r="R540" s="5"/>
      <c r="S540" s="37"/>
      <c r="T540" s="5"/>
      <c r="U540" s="4"/>
      <c r="V540" s="50"/>
      <c r="Y540" s="50"/>
      <c r="AH540" s="50"/>
      <c r="AO540" s="30"/>
    </row>
    <row r="541" spans="1:206" s="2" customFormat="1" ht="9.75" customHeight="1" x14ac:dyDescent="0.2">
      <c r="C541" s="2" t="s">
        <v>230</v>
      </c>
      <c r="D541" s="10"/>
      <c r="G541" s="268" t="s">
        <v>283</v>
      </c>
      <c r="H541" s="269"/>
      <c r="I541" s="269"/>
      <c r="J541" s="269"/>
      <c r="K541" s="148">
        <v>623</v>
      </c>
      <c r="L541" s="148">
        <v>312</v>
      </c>
      <c r="M541" s="148">
        <v>210</v>
      </c>
      <c r="N541" s="148">
        <v>158</v>
      </c>
      <c r="O541" s="148">
        <v>106</v>
      </c>
      <c r="P541" s="148">
        <v>81</v>
      </c>
      <c r="Q541" s="86"/>
      <c r="R541" s="5"/>
      <c r="S541" s="37"/>
      <c r="T541" s="5"/>
      <c r="U541" s="4"/>
      <c r="V541" s="50"/>
      <c r="Y541" s="50"/>
      <c r="AH541" s="50"/>
      <c r="AO541" s="30"/>
    </row>
    <row r="542" spans="1:206" s="2" customFormat="1" ht="9.75" customHeight="1" x14ac:dyDescent="0.2">
      <c r="D542" s="10"/>
      <c r="G542" s="268" t="s">
        <v>768</v>
      </c>
      <c r="H542" s="269"/>
      <c r="I542" s="269"/>
      <c r="J542" s="269"/>
      <c r="K542" s="148">
        <v>332</v>
      </c>
      <c r="L542" s="148">
        <v>168</v>
      </c>
      <c r="M542" s="148">
        <v>114</v>
      </c>
      <c r="N542" s="148">
        <v>86</v>
      </c>
      <c r="O542" s="148">
        <v>59</v>
      </c>
      <c r="P542" s="148">
        <v>45</v>
      </c>
      <c r="Q542" s="86"/>
      <c r="R542" s="5"/>
      <c r="S542" s="37"/>
      <c r="T542" s="5"/>
      <c r="U542" s="4"/>
      <c r="V542" s="50"/>
      <c r="Y542" s="50"/>
      <c r="AH542" s="50"/>
      <c r="AO542" s="30"/>
    </row>
    <row r="543" spans="1:206" s="2" customFormat="1" ht="9.75" customHeight="1" x14ac:dyDescent="0.2">
      <c r="D543" s="10"/>
      <c r="G543" s="268" t="s">
        <v>769</v>
      </c>
      <c r="H543" s="269"/>
      <c r="I543" s="269"/>
      <c r="J543" s="269"/>
      <c r="K543" s="148">
        <v>552</v>
      </c>
      <c r="L543" s="148">
        <v>278</v>
      </c>
      <c r="M543" s="148">
        <v>186</v>
      </c>
      <c r="N543" s="148">
        <v>140</v>
      </c>
      <c r="O543" s="148">
        <v>95</v>
      </c>
      <c r="P543" s="148">
        <v>72</v>
      </c>
      <c r="Q543" s="86"/>
      <c r="R543" s="5"/>
      <c r="S543" s="37"/>
      <c r="T543" s="5"/>
      <c r="U543" s="4"/>
      <c r="V543" s="50"/>
      <c r="Y543" s="50"/>
      <c r="AH543" s="50"/>
      <c r="AO543" s="30"/>
    </row>
    <row r="544" spans="1:206" s="2" customFormat="1" ht="0.95" customHeight="1" x14ac:dyDescent="0.2">
      <c r="D544" s="10"/>
      <c r="P544" s="73"/>
      <c r="Q544" s="86"/>
      <c r="R544" s="5"/>
      <c r="S544" s="37"/>
      <c r="T544" s="5"/>
      <c r="U544" s="4"/>
      <c r="V544" s="50"/>
      <c r="Y544" s="50"/>
      <c r="AH544" s="50"/>
      <c r="AO544" s="30"/>
    </row>
    <row r="545" spans="1:41" s="2" customFormat="1" ht="9.75" customHeight="1" x14ac:dyDescent="0.2">
      <c r="D545" s="38" t="s">
        <v>155</v>
      </c>
      <c r="E545" s="140" t="s">
        <v>1343</v>
      </c>
      <c r="P545" s="73"/>
      <c r="Q545" s="86"/>
      <c r="R545" s="5"/>
      <c r="S545" s="37"/>
      <c r="T545" s="5"/>
      <c r="U545" s="4"/>
      <c r="V545" s="50"/>
      <c r="Y545" s="50"/>
      <c r="AH545" s="50"/>
      <c r="AO545" s="30"/>
    </row>
    <row r="546" spans="1:41" s="2" customFormat="1" ht="2.85" customHeight="1" x14ac:dyDescent="0.2">
      <c r="P546" s="73"/>
      <c r="Q546" s="86"/>
      <c r="R546" s="5"/>
      <c r="S546" s="37"/>
      <c r="T546" s="5"/>
      <c r="U546" s="4"/>
      <c r="V546" s="50"/>
      <c r="Y546" s="50"/>
      <c r="AH546" s="50"/>
      <c r="AO546" s="30" t="s">
        <v>161</v>
      </c>
    </row>
    <row r="547" spans="1:41" s="2" customFormat="1" ht="9.9499999999999993" customHeight="1" x14ac:dyDescent="0.2">
      <c r="D547" s="10" t="s">
        <v>80</v>
      </c>
      <c r="P547" s="73"/>
      <c r="Q547" s="86"/>
      <c r="R547" s="204" t="s">
        <v>660</v>
      </c>
      <c r="S547" s="205" t="s">
        <v>682</v>
      </c>
      <c r="T547" s="206"/>
      <c r="U547" s="4"/>
      <c r="V547" s="50"/>
      <c r="Y547" s="50"/>
      <c r="AH547" s="50"/>
      <c r="AO547" s="30" t="s">
        <v>161</v>
      </c>
    </row>
    <row r="548" spans="1:41" s="2" customFormat="1" ht="2.1" customHeight="1" x14ac:dyDescent="0.2">
      <c r="A548" s="2" t="s">
        <v>193</v>
      </c>
      <c r="P548" s="73"/>
      <c r="Q548" s="86"/>
      <c r="R548" s="5"/>
      <c r="S548" s="37"/>
      <c r="T548" s="5"/>
      <c r="U548" s="4"/>
      <c r="V548" s="50"/>
      <c r="Y548" s="50"/>
      <c r="AH548" s="50"/>
      <c r="AO548" s="30" t="s">
        <v>161</v>
      </c>
    </row>
    <row r="549" spans="1:41" s="2" customFormat="1" ht="9.9499999999999993" customHeight="1" x14ac:dyDescent="0.2">
      <c r="C549" s="72"/>
      <c r="D549" s="38" t="s">
        <v>116</v>
      </c>
      <c r="E549" s="139" t="s">
        <v>267</v>
      </c>
      <c r="H549" s="139" t="s">
        <v>249</v>
      </c>
      <c r="L549" s="139" t="s">
        <v>181</v>
      </c>
      <c r="O549" s="139" t="s">
        <v>1211</v>
      </c>
      <c r="P549" s="73"/>
      <c r="Q549" s="86"/>
      <c r="R549" s="5"/>
      <c r="S549" s="37"/>
      <c r="T549" s="5"/>
      <c r="U549" s="4"/>
      <c r="V549" s="50"/>
      <c r="Y549" s="50"/>
      <c r="AH549" s="50"/>
      <c r="AO549" s="30"/>
    </row>
    <row r="550" spans="1:41" s="2" customFormat="1" ht="9.9499999999999993" customHeight="1" x14ac:dyDescent="0.2">
      <c r="C550" s="72"/>
      <c r="E550" s="139" t="s">
        <v>1202</v>
      </c>
      <c r="H550" s="139" t="s">
        <v>259</v>
      </c>
      <c r="L550" s="139" t="s">
        <v>182</v>
      </c>
      <c r="O550" s="139" t="s">
        <v>1210</v>
      </c>
      <c r="P550" s="73"/>
      <c r="Q550" s="86"/>
      <c r="R550" s="5"/>
      <c r="S550" s="37"/>
      <c r="T550" s="5"/>
      <c r="U550" s="4"/>
      <c r="V550" s="50"/>
      <c r="Y550" s="50"/>
      <c r="AH550" s="50"/>
      <c r="AO550" s="30"/>
    </row>
    <row r="551" spans="1:41" s="2" customFormat="1" ht="9.9499999999999993" customHeight="1" x14ac:dyDescent="0.2">
      <c r="C551" s="72"/>
      <c r="E551" s="139" t="s">
        <v>265</v>
      </c>
      <c r="H551" s="139" t="s">
        <v>258</v>
      </c>
      <c r="L551" s="139" t="s">
        <v>183</v>
      </c>
      <c r="O551" s="139" t="s">
        <v>1212</v>
      </c>
      <c r="P551" s="73"/>
      <c r="Q551" s="86"/>
      <c r="R551" s="5"/>
      <c r="S551" s="37"/>
      <c r="T551" s="5"/>
      <c r="U551" s="4"/>
      <c r="V551" s="50"/>
      <c r="Y551" s="50"/>
      <c r="AH551" s="50"/>
      <c r="AO551" s="30"/>
    </row>
    <row r="552" spans="1:41" s="2" customFormat="1" ht="9.9499999999999993" customHeight="1" x14ac:dyDescent="0.2">
      <c r="C552" s="72"/>
      <c r="E552" s="139" t="s">
        <v>266</v>
      </c>
      <c r="H552" s="139" t="s">
        <v>38</v>
      </c>
      <c r="L552" s="139" t="s">
        <v>184</v>
      </c>
      <c r="O552" s="139" t="s">
        <v>1213</v>
      </c>
      <c r="P552" s="73"/>
      <c r="Q552" s="86"/>
      <c r="R552" s="5" t="s">
        <v>230</v>
      </c>
      <c r="S552" s="37"/>
      <c r="T552" s="5"/>
      <c r="U552" s="4"/>
      <c r="V552" s="50"/>
      <c r="Y552" s="50"/>
      <c r="AH552" s="50"/>
      <c r="AO552" s="30"/>
    </row>
    <row r="553" spans="1:41" s="2" customFormat="1" ht="9.9499999999999993" customHeight="1" x14ac:dyDescent="0.2">
      <c r="C553" s="72"/>
      <c r="E553" s="139" t="s">
        <v>248</v>
      </c>
      <c r="H553" s="139" t="s">
        <v>247</v>
      </c>
      <c r="L553" s="139" t="s">
        <v>260</v>
      </c>
      <c r="O553" s="139" t="s">
        <v>1214</v>
      </c>
      <c r="P553" s="73"/>
      <c r="Q553" s="86"/>
      <c r="R553" s="5"/>
      <c r="S553" s="37"/>
      <c r="T553" s="5"/>
      <c r="U553" s="4"/>
      <c r="V553" s="50"/>
      <c r="Y553" s="50"/>
      <c r="AH553" s="50"/>
      <c r="AO553" s="30"/>
    </row>
    <row r="554" spans="1:41" s="2" customFormat="1" ht="9.9499999999999993" customHeight="1" x14ac:dyDescent="0.2">
      <c r="C554" s="72"/>
      <c r="E554" s="139" t="s">
        <v>255</v>
      </c>
      <c r="H554" s="139" t="s">
        <v>39</v>
      </c>
      <c r="L554" s="139" t="s">
        <v>263</v>
      </c>
      <c r="O554" s="139" t="s">
        <v>1205</v>
      </c>
      <c r="P554" s="73"/>
      <c r="Q554" s="86"/>
      <c r="R554" s="5"/>
      <c r="S554" s="37"/>
      <c r="T554" s="5"/>
      <c r="U554" s="4"/>
      <c r="V554" s="50"/>
      <c r="Y554" s="50"/>
      <c r="AH554" s="50"/>
      <c r="AO554" s="30"/>
    </row>
    <row r="555" spans="1:41" s="2" customFormat="1" ht="9.9499999999999993" customHeight="1" x14ac:dyDescent="0.2">
      <c r="C555" s="72"/>
      <c r="E555" s="139" t="s">
        <v>250</v>
      </c>
      <c r="H555" s="139" t="s">
        <v>251</v>
      </c>
      <c r="L555" s="139" t="s">
        <v>256</v>
      </c>
      <c r="O555" s="139" t="s">
        <v>1206</v>
      </c>
      <c r="P555" s="73"/>
      <c r="Q555" s="86"/>
      <c r="R555" s="5"/>
      <c r="S555" s="37"/>
      <c r="T555" s="5"/>
      <c r="U555" s="4"/>
      <c r="V555" s="50"/>
      <c r="Y555" s="50"/>
      <c r="AH555" s="50"/>
      <c r="AO555" s="30"/>
    </row>
    <row r="556" spans="1:41" s="2" customFormat="1" ht="9.9499999999999993" customHeight="1" x14ac:dyDescent="0.2">
      <c r="C556" s="72"/>
      <c r="E556" s="139" t="s">
        <v>264</v>
      </c>
      <c r="H556" s="139" t="s">
        <v>40</v>
      </c>
      <c r="L556" s="139" t="s">
        <v>262</v>
      </c>
      <c r="O556" s="139" t="s">
        <v>1207</v>
      </c>
      <c r="P556" s="73"/>
      <c r="Q556" s="86"/>
      <c r="R556" s="5"/>
      <c r="S556" s="37"/>
      <c r="T556" s="5"/>
      <c r="U556" s="4"/>
      <c r="V556" s="50"/>
      <c r="Y556" s="50"/>
      <c r="AH556" s="50"/>
      <c r="AO556" s="30"/>
    </row>
    <row r="557" spans="1:41" s="2" customFormat="1" ht="9.9499999999999993" customHeight="1" x14ac:dyDescent="0.2">
      <c r="C557" s="72"/>
      <c r="E557" s="139" t="s">
        <v>252</v>
      </c>
      <c r="H557" s="139" t="s">
        <v>41</v>
      </c>
      <c r="L557" s="139" t="s">
        <v>257</v>
      </c>
      <c r="O557" s="139" t="s">
        <v>1208</v>
      </c>
      <c r="P557" s="73"/>
      <c r="Q557" s="86"/>
      <c r="R557" s="5"/>
      <c r="S557" s="37"/>
      <c r="T557" s="5"/>
      <c r="U557" s="4"/>
      <c r="V557" s="50"/>
      <c r="Y557" s="50"/>
      <c r="AH557" s="50"/>
      <c r="AO557" s="30"/>
    </row>
    <row r="558" spans="1:41" s="2" customFormat="1" ht="9.9499999999999993" customHeight="1" x14ac:dyDescent="0.2">
      <c r="C558" s="72"/>
      <c r="E558" s="139" t="s">
        <v>261</v>
      </c>
      <c r="H558" s="139" t="s">
        <v>180</v>
      </c>
      <c r="L558" s="139" t="s">
        <v>254</v>
      </c>
      <c r="O558" s="139" t="s">
        <v>1209</v>
      </c>
      <c r="P558" s="73"/>
      <c r="Q558" s="86"/>
      <c r="R558" s="5"/>
      <c r="S558" s="37"/>
      <c r="T558" s="5"/>
      <c r="U558" s="4"/>
      <c r="V558" s="50"/>
      <c r="Y558" s="50"/>
      <c r="AH558" s="50"/>
      <c r="AO558" s="30"/>
    </row>
    <row r="559" spans="1:41" s="2" customFormat="1" ht="0.95" customHeight="1" x14ac:dyDescent="0.2">
      <c r="A559" s="2" t="s">
        <v>193</v>
      </c>
      <c r="P559" s="73"/>
      <c r="Q559" s="86"/>
      <c r="R559" s="5"/>
      <c r="S559" s="37"/>
      <c r="T559" s="5"/>
      <c r="U559" s="4"/>
      <c r="V559" s="50"/>
      <c r="Y559" s="50"/>
      <c r="AH559" s="50"/>
      <c r="AO559" s="30" t="s">
        <v>161</v>
      </c>
    </row>
    <row r="560" spans="1:41" s="2" customFormat="1" ht="9.9499999999999993" customHeight="1" x14ac:dyDescent="0.2">
      <c r="B560" s="112" t="s">
        <v>201</v>
      </c>
      <c r="D560" s="38"/>
      <c r="E560" s="73" t="s">
        <v>268</v>
      </c>
      <c r="F560" s="73"/>
      <c r="G560" s="29" t="s">
        <v>308</v>
      </c>
      <c r="H560" s="29"/>
      <c r="I560" s="29"/>
      <c r="J560" s="29"/>
      <c r="K560" s="29"/>
      <c r="L560" s="29"/>
      <c r="M560" s="29"/>
      <c r="N560" s="29"/>
      <c r="P560" s="73"/>
      <c r="Q560" s="86" t="s">
        <v>120</v>
      </c>
      <c r="R560" s="28"/>
      <c r="S560" s="37">
        <f>IF(Suggested="Yes",AA560,AG560)</f>
        <v>61.35</v>
      </c>
      <c r="T560" s="35" t="s">
        <v>150</v>
      </c>
      <c r="U560" s="4" t="str">
        <f>+Instructions!$B$3</f>
        <v>I</v>
      </c>
      <c r="V560" s="50"/>
      <c r="W560" s="54">
        <f>+Instructions!$C$22</f>
        <v>0</v>
      </c>
      <c r="X560" s="37">
        <f>ROUND($AA560*(1-W560)+0.004999,2)</f>
        <v>61.35</v>
      </c>
      <c r="Y560" s="50"/>
      <c r="Z560" s="5" t="s">
        <v>1708</v>
      </c>
      <c r="AA560" s="37">
        <v>61.35</v>
      </c>
      <c r="AB560" s="58">
        <f>+W560</f>
        <v>0</v>
      </c>
      <c r="AC560" s="37">
        <f>+X560</f>
        <v>61.35</v>
      </c>
      <c r="AD560" s="58">
        <f>(AG560-AC560)/AG560</f>
        <v>0</v>
      </c>
      <c r="AE560" s="119"/>
      <c r="AF560" s="128">
        <v>2</v>
      </c>
      <c r="AG560" s="42">
        <f>SUM(AJ560:AL560)+AE560</f>
        <v>61.35</v>
      </c>
      <c r="AH560" s="50"/>
      <c r="AJ560" s="16">
        <f>ROUND(AC560/(1-VLOOKUP(AF560,Group,2,FALSE)),2)</f>
        <v>61.35</v>
      </c>
      <c r="AK560" s="16">
        <f>IF(VLOOKUP(AF560,Group,5,FALSE)="YES",VLOOKUP(ROUND(ROUND(AJ560,1)-AJ560,2),Round,2,FALSE)+VLOOKUP(AF560,Group,6,FALSE),0)</f>
        <v>0</v>
      </c>
      <c r="AL560" s="16">
        <f>IF(VLOOKUP(AF560,Group,7,FALSE)="",0,ROUND(AJ560-0.04999,1)-AJ560+AM560)</f>
        <v>0</v>
      </c>
      <c r="AM560" s="16" t="str">
        <f>IF(VLOOKUP(AF560,Group,7,FALSE)="","",VLOOKUP(AF560,Group,7,FALSE))</f>
        <v/>
      </c>
      <c r="AO560" s="30" t="s">
        <v>161</v>
      </c>
    </row>
    <row r="561" spans="4:41" s="2" customFormat="1" ht="0.95" customHeight="1" x14ac:dyDescent="0.2">
      <c r="P561" s="73"/>
      <c r="Q561" s="86"/>
      <c r="R561" s="5"/>
      <c r="S561" s="37"/>
      <c r="T561" s="5"/>
      <c r="U561" s="4"/>
      <c r="V561" s="50"/>
      <c r="Y561" s="50"/>
      <c r="AH561" s="50"/>
      <c r="AO561" s="30" t="s">
        <v>161</v>
      </c>
    </row>
    <row r="562" spans="4:41" s="2" customFormat="1" ht="9.75" customHeight="1" x14ac:dyDescent="0.2">
      <c r="G562" s="270" t="s">
        <v>27</v>
      </c>
      <c r="H562" s="314"/>
      <c r="I562" s="314"/>
      <c r="J562" s="314"/>
      <c r="K562" s="314"/>
      <c r="L562" s="314"/>
      <c r="M562" s="314"/>
      <c r="N562" s="314"/>
      <c r="O562" s="315"/>
      <c r="P562" s="246"/>
      <c r="Q562" s="86"/>
      <c r="R562" s="5"/>
      <c r="S562" s="37"/>
      <c r="T562" s="5"/>
      <c r="U562" s="4"/>
      <c r="V562" s="50"/>
      <c r="Y562" s="50"/>
      <c r="AH562" s="50"/>
      <c r="AO562" s="30" t="s">
        <v>161</v>
      </c>
    </row>
    <row r="563" spans="4:41" s="2" customFormat="1" ht="9.75" customHeight="1" x14ac:dyDescent="0.2">
      <c r="G563" s="280" t="s">
        <v>269</v>
      </c>
      <c r="H563" s="281"/>
      <c r="I563" s="281"/>
      <c r="J563" s="282"/>
      <c r="K563" s="270" t="s">
        <v>270</v>
      </c>
      <c r="L563" s="271"/>
      <c r="M563" s="271"/>
      <c r="N563" s="271"/>
      <c r="O563" s="272"/>
      <c r="P563" s="251"/>
      <c r="Q563" s="86"/>
      <c r="R563" s="5"/>
      <c r="S563" s="37"/>
      <c r="T563" s="5"/>
      <c r="U563" s="4"/>
      <c r="V563" s="50"/>
      <c r="Y563" s="50"/>
      <c r="AH563" s="50"/>
      <c r="AO563" s="30" t="s">
        <v>161</v>
      </c>
    </row>
    <row r="564" spans="4:41" s="2" customFormat="1" ht="9.75" customHeight="1" x14ac:dyDescent="0.2">
      <c r="G564" s="283"/>
      <c r="H564" s="284"/>
      <c r="I564" s="284"/>
      <c r="J564" s="285"/>
      <c r="K564" s="147" t="s">
        <v>271</v>
      </c>
      <c r="L564" s="147" t="s">
        <v>272</v>
      </c>
      <c r="M564" s="147" t="s">
        <v>274</v>
      </c>
      <c r="N564" s="147" t="s">
        <v>275</v>
      </c>
      <c r="O564" s="147" t="s">
        <v>276</v>
      </c>
      <c r="P564" s="86"/>
      <c r="Q564" s="86" t="s">
        <v>230</v>
      </c>
      <c r="R564" s="5"/>
      <c r="S564" s="37"/>
      <c r="T564" s="5"/>
      <c r="U564" s="4"/>
      <c r="V564" s="50"/>
      <c r="Y564" s="50"/>
      <c r="AH564" s="50"/>
      <c r="AO564" s="30" t="s">
        <v>161</v>
      </c>
    </row>
    <row r="565" spans="4:41" s="2" customFormat="1" ht="9.75" customHeight="1" x14ac:dyDescent="0.2">
      <c r="G565" s="268" t="s">
        <v>277</v>
      </c>
      <c r="H565" s="269"/>
      <c r="I565" s="269"/>
      <c r="J565" s="269"/>
      <c r="K565" s="148">
        <v>103</v>
      </c>
      <c r="L565" s="148">
        <v>53</v>
      </c>
      <c r="M565" s="148">
        <v>29</v>
      </c>
      <c r="N565" s="148">
        <v>21</v>
      </c>
      <c r="O565" s="148">
        <v>17</v>
      </c>
      <c r="P565" s="29"/>
      <c r="Q565" s="86"/>
      <c r="R565" s="5"/>
      <c r="S565" s="37"/>
      <c r="T565" s="5"/>
      <c r="U565" s="4"/>
      <c r="V565" s="50"/>
      <c r="Y565" s="50"/>
      <c r="AH565" s="50"/>
      <c r="AO565" s="30" t="s">
        <v>161</v>
      </c>
    </row>
    <row r="566" spans="4:41" s="2" customFormat="1" ht="9.75" customHeight="1" x14ac:dyDescent="0.2">
      <c r="G566" s="268" t="s">
        <v>278</v>
      </c>
      <c r="H566" s="269"/>
      <c r="I566" s="269"/>
      <c r="J566" s="269"/>
      <c r="K566" s="148">
        <v>204</v>
      </c>
      <c r="L566" s="148">
        <v>103</v>
      </c>
      <c r="M566" s="148">
        <v>53</v>
      </c>
      <c r="N566" s="148">
        <v>37</v>
      </c>
      <c r="O566" s="148">
        <v>29</v>
      </c>
      <c r="P566" s="29"/>
      <c r="Q566" s="86"/>
      <c r="R566" s="5"/>
      <c r="S566" s="37"/>
      <c r="T566" s="5"/>
      <c r="U566" s="4"/>
      <c r="V566" s="50"/>
      <c r="Y566" s="50"/>
      <c r="AH566" s="50"/>
      <c r="AO566" s="30" t="s">
        <v>161</v>
      </c>
    </row>
    <row r="567" spans="4:41" s="2" customFormat="1" ht="9.75" customHeight="1" x14ac:dyDescent="0.2">
      <c r="G567" s="268" t="s">
        <v>1002</v>
      </c>
      <c r="H567" s="269"/>
      <c r="I567" s="269"/>
      <c r="J567" s="269"/>
      <c r="K567" s="148">
        <v>323</v>
      </c>
      <c r="L567" s="148">
        <v>163</v>
      </c>
      <c r="M567" s="148">
        <v>82</v>
      </c>
      <c r="N567" s="148">
        <v>56</v>
      </c>
      <c r="O567" s="148">
        <v>42</v>
      </c>
      <c r="P567" s="29"/>
      <c r="Q567" s="86"/>
      <c r="R567" s="5"/>
      <c r="S567" s="37"/>
      <c r="T567" s="5"/>
      <c r="U567" s="4"/>
      <c r="V567" s="50"/>
      <c r="Y567" s="50"/>
      <c r="AH567" s="50"/>
      <c r="AO567" s="30" t="s">
        <v>161</v>
      </c>
    </row>
    <row r="568" spans="4:41" s="2" customFormat="1" ht="9.75" customHeight="1" x14ac:dyDescent="0.2">
      <c r="G568" s="268" t="s">
        <v>1264</v>
      </c>
      <c r="H568" s="269"/>
      <c r="I568" s="269"/>
      <c r="J568" s="269"/>
      <c r="K568" s="148">
        <v>363</v>
      </c>
      <c r="L568" s="148">
        <v>173</v>
      </c>
      <c r="M568" s="148">
        <v>93</v>
      </c>
      <c r="N568" s="148">
        <v>59</v>
      </c>
      <c r="O568" s="148">
        <v>48</v>
      </c>
      <c r="P568" s="29"/>
      <c r="Q568" s="86"/>
      <c r="R568" s="5"/>
      <c r="S568" s="37"/>
      <c r="T568" s="5"/>
      <c r="U568" s="4"/>
      <c r="V568" s="50"/>
      <c r="Y568" s="50"/>
      <c r="AH568" s="50"/>
      <c r="AO568" s="30" t="s">
        <v>161</v>
      </c>
    </row>
    <row r="569" spans="4:41" s="2" customFormat="1" ht="9.75" customHeight="1" x14ac:dyDescent="0.2">
      <c r="G569" s="268" t="s">
        <v>768</v>
      </c>
      <c r="H569" s="269"/>
      <c r="I569" s="269"/>
      <c r="J569" s="269"/>
      <c r="K569" s="148">
        <v>643</v>
      </c>
      <c r="L569" s="148">
        <v>322</v>
      </c>
      <c r="M569" s="148">
        <v>162</v>
      </c>
      <c r="N569" s="148">
        <v>108</v>
      </c>
      <c r="O569" s="148">
        <v>82</v>
      </c>
      <c r="P569" s="29"/>
      <c r="Q569" s="86"/>
      <c r="R569" s="5"/>
      <c r="S569" s="37"/>
      <c r="T569" s="5"/>
      <c r="U569" s="4"/>
      <c r="V569" s="50"/>
      <c r="Y569" s="50"/>
      <c r="AH569" s="50"/>
      <c r="AO569" s="30" t="s">
        <v>161</v>
      </c>
    </row>
    <row r="570" spans="4:41" s="2" customFormat="1" ht="9.75" customHeight="1" x14ac:dyDescent="0.2">
      <c r="D570" s="2" t="s">
        <v>230</v>
      </c>
      <c r="G570" s="268" t="s">
        <v>769</v>
      </c>
      <c r="H570" s="269"/>
      <c r="I570" s="269"/>
      <c r="J570" s="269"/>
      <c r="K570" s="148">
        <v>1070</v>
      </c>
      <c r="L570" s="148">
        <v>536</v>
      </c>
      <c r="M570" s="148">
        <v>269</v>
      </c>
      <c r="N570" s="148">
        <v>180</v>
      </c>
      <c r="O570" s="148">
        <v>135</v>
      </c>
      <c r="P570" s="29"/>
      <c r="Q570" s="86"/>
      <c r="R570" s="5"/>
      <c r="S570" s="37"/>
      <c r="T570" s="5"/>
      <c r="U570" s="4"/>
      <c r="V570" s="50"/>
      <c r="Y570" s="50"/>
      <c r="AH570" s="50"/>
      <c r="AO570" s="30" t="s">
        <v>161</v>
      </c>
    </row>
    <row r="571" spans="4:41" s="2" customFormat="1" ht="9.75" customHeight="1" x14ac:dyDescent="0.2">
      <c r="G571" s="268" t="s">
        <v>284</v>
      </c>
      <c r="H571" s="269"/>
      <c r="I571" s="269"/>
      <c r="J571" s="269"/>
      <c r="K571" s="148">
        <v>1605</v>
      </c>
      <c r="L571" s="148">
        <v>804</v>
      </c>
      <c r="M571" s="148">
        <v>403</v>
      </c>
      <c r="N571" s="148">
        <v>269</v>
      </c>
      <c r="O571" s="148">
        <v>202</v>
      </c>
      <c r="P571" s="29"/>
      <c r="Q571" s="86"/>
      <c r="R571" s="5"/>
      <c r="S571" s="37"/>
      <c r="T571" s="5"/>
      <c r="U571" s="4"/>
      <c r="V571" s="50"/>
      <c r="Y571" s="50"/>
      <c r="AH571" s="50"/>
      <c r="AO571" s="30" t="s">
        <v>161</v>
      </c>
    </row>
    <row r="572" spans="4:41" s="2" customFormat="1" ht="9.9499999999999993" customHeight="1" x14ac:dyDescent="0.2">
      <c r="G572" s="268" t="s">
        <v>1004</v>
      </c>
      <c r="H572" s="269"/>
      <c r="I572" s="269"/>
      <c r="J572" s="269"/>
      <c r="K572" s="148">
        <v>1204</v>
      </c>
      <c r="L572" s="148">
        <v>603</v>
      </c>
      <c r="M572" s="148">
        <v>302</v>
      </c>
      <c r="N572" s="148">
        <v>202</v>
      </c>
      <c r="O572" s="148">
        <v>152</v>
      </c>
      <c r="P572" s="29"/>
      <c r="Q572" s="86"/>
      <c r="R572" s="5"/>
      <c r="S572" s="37"/>
      <c r="T572" s="5"/>
      <c r="U572" s="4"/>
      <c r="V572" s="50"/>
      <c r="Y572" s="50"/>
      <c r="AH572" s="50"/>
      <c r="AO572" s="30" t="s">
        <v>161</v>
      </c>
    </row>
    <row r="573" spans="4:41" s="2" customFormat="1" ht="1.5" customHeight="1" x14ac:dyDescent="0.2">
      <c r="P573" s="73"/>
      <c r="Q573" s="86"/>
      <c r="R573" s="5"/>
      <c r="S573" s="37"/>
      <c r="T573" s="5"/>
      <c r="U573" s="4"/>
      <c r="V573" s="50"/>
      <c r="Y573" s="50"/>
      <c r="AH573" s="50"/>
      <c r="AO573" s="30"/>
    </row>
    <row r="574" spans="4:41" s="2" customFormat="1" ht="9.1999999999999993" customHeight="1" x14ac:dyDescent="0.2">
      <c r="D574" s="38" t="s">
        <v>155</v>
      </c>
      <c r="E574" s="140" t="s">
        <v>467</v>
      </c>
      <c r="F574" s="73"/>
      <c r="H574" s="140"/>
      <c r="I574" s="140"/>
      <c r="J574" s="29"/>
      <c r="K574" s="29"/>
      <c r="L574" s="29"/>
      <c r="M574" s="29"/>
      <c r="N574" s="29"/>
      <c r="P574" s="73"/>
      <c r="Q574" s="86"/>
      <c r="R574" s="28"/>
      <c r="S574" s="37"/>
      <c r="T574" s="35"/>
      <c r="U574" s="4"/>
      <c r="V574" s="50"/>
      <c r="Y574" s="50"/>
      <c r="AH574" s="50"/>
      <c r="AO574" s="30" t="s">
        <v>161</v>
      </c>
    </row>
    <row r="575" spans="4:41" s="2" customFormat="1" ht="9.1999999999999993" customHeight="1" x14ac:dyDescent="0.2">
      <c r="D575" s="38"/>
      <c r="E575" s="140" t="s">
        <v>468</v>
      </c>
      <c r="F575" s="73"/>
      <c r="H575" s="140"/>
      <c r="I575" s="140"/>
      <c r="J575" s="29"/>
      <c r="K575" s="29"/>
      <c r="L575" s="29"/>
      <c r="M575" s="29"/>
      <c r="N575" s="29"/>
      <c r="P575" s="73"/>
      <c r="Q575" s="86"/>
      <c r="R575" s="28"/>
      <c r="S575" s="37"/>
      <c r="T575" s="35"/>
      <c r="U575" s="4"/>
      <c r="V575" s="50"/>
      <c r="Y575" s="50"/>
      <c r="AH575" s="50"/>
      <c r="AO575" s="30" t="s">
        <v>161</v>
      </c>
    </row>
    <row r="576" spans="4:41" s="2" customFormat="1" ht="9.1999999999999993" customHeight="1" x14ac:dyDescent="0.2">
      <c r="D576" s="38"/>
      <c r="E576" s="140" t="s">
        <v>1270</v>
      </c>
      <c r="F576" s="73"/>
      <c r="H576" s="140"/>
      <c r="I576" s="140"/>
      <c r="J576" s="29"/>
      <c r="K576" s="29"/>
      <c r="L576" s="29"/>
      <c r="M576" s="29"/>
      <c r="N576" s="29"/>
      <c r="P576" s="73"/>
      <c r="Q576" s="86"/>
      <c r="R576" s="28"/>
      <c r="S576" s="37"/>
      <c r="T576" s="35"/>
      <c r="U576" s="4"/>
      <c r="V576" s="50"/>
      <c r="Y576" s="50"/>
      <c r="AH576" s="50"/>
      <c r="AO576" s="30" t="s">
        <v>161</v>
      </c>
    </row>
    <row r="577" spans="1:41" s="2" customFormat="1" ht="2.85" customHeight="1" x14ac:dyDescent="0.2">
      <c r="P577" s="73"/>
      <c r="Q577" s="86"/>
      <c r="R577" s="5"/>
      <c r="S577" s="37"/>
      <c r="T577" s="5"/>
      <c r="U577" s="4"/>
      <c r="V577" s="50"/>
      <c r="Y577" s="50"/>
      <c r="AH577" s="50"/>
      <c r="AO577" s="30" t="s">
        <v>161</v>
      </c>
    </row>
    <row r="578" spans="1:41" s="2" customFormat="1" ht="9.9499999999999993" customHeight="1" x14ac:dyDescent="0.2">
      <c r="D578" s="10" t="s">
        <v>878</v>
      </c>
      <c r="P578" s="73"/>
      <c r="Q578" s="86"/>
      <c r="R578" s="204" t="s">
        <v>660</v>
      </c>
      <c r="S578" s="205" t="s">
        <v>683</v>
      </c>
      <c r="T578" s="206"/>
      <c r="U578" s="4"/>
      <c r="V578" s="50"/>
      <c r="Y578" s="50"/>
      <c r="AH578" s="50"/>
      <c r="AO578" s="30" t="s">
        <v>161</v>
      </c>
    </row>
    <row r="579" spans="1:41" s="2" customFormat="1" ht="2.1" customHeight="1" x14ac:dyDescent="0.2">
      <c r="A579" s="2" t="s">
        <v>193</v>
      </c>
      <c r="P579" s="73"/>
      <c r="Q579" s="86"/>
      <c r="R579" s="5"/>
      <c r="S579" s="37"/>
      <c r="T579" s="5"/>
      <c r="U579" s="4"/>
      <c r="V579" s="50"/>
      <c r="Y579" s="50"/>
      <c r="AH579" s="50"/>
      <c r="AO579" s="30" t="s">
        <v>161</v>
      </c>
    </row>
    <row r="580" spans="1:41" s="2" customFormat="1" ht="9.9499999999999993" customHeight="1" x14ac:dyDescent="0.2">
      <c r="B580" s="112" t="s">
        <v>201</v>
      </c>
      <c r="D580" s="38"/>
      <c r="E580" s="73" t="s">
        <v>286</v>
      </c>
      <c r="F580" s="73"/>
      <c r="G580" s="29" t="s">
        <v>36</v>
      </c>
      <c r="H580" s="29"/>
      <c r="I580" s="29" t="s">
        <v>621</v>
      </c>
      <c r="J580" s="29"/>
      <c r="K580" s="29"/>
      <c r="L580" s="29"/>
      <c r="M580" s="29"/>
      <c r="N580" s="29"/>
      <c r="P580" s="73"/>
      <c r="Q580" s="86" t="s">
        <v>120</v>
      </c>
      <c r="R580" s="28"/>
      <c r="S580" s="37">
        <f>IF(Suggested="Yes",AA580,AG580)</f>
        <v>44.1</v>
      </c>
      <c r="T580" s="35" t="s">
        <v>150</v>
      </c>
      <c r="U580" s="35" t="str">
        <f>+Instructions!$B$3</f>
        <v>I</v>
      </c>
      <c r="V580" s="50"/>
      <c r="W580" s="54">
        <f>+Instructions!$C$22</f>
        <v>0</v>
      </c>
      <c r="X580" s="37">
        <f>ROUND($AA580*(1-W580)+0.004999,2)</f>
        <v>44.1</v>
      </c>
      <c r="Y580" s="50"/>
      <c r="Z580" s="5" t="s">
        <v>1708</v>
      </c>
      <c r="AA580" s="37">
        <v>44.1</v>
      </c>
      <c r="AB580" s="58">
        <f t="shared" ref="AB580:AC582" si="11">+W580</f>
        <v>0</v>
      </c>
      <c r="AC580" s="37">
        <f t="shared" si="11"/>
        <v>44.1</v>
      </c>
      <c r="AD580" s="58">
        <f>(AG580-AC580)/AG580</f>
        <v>0</v>
      </c>
      <c r="AE580" s="119"/>
      <c r="AF580" s="128">
        <v>2</v>
      </c>
      <c r="AG580" s="42">
        <f>SUM(AJ580:AL580)+AE580</f>
        <v>44.1</v>
      </c>
      <c r="AH580" s="50"/>
      <c r="AJ580" s="16">
        <f>ROUND(AC580/(1-VLOOKUP(AF580,Group,2,FALSE)),2)</f>
        <v>44.1</v>
      </c>
      <c r="AK580" s="16">
        <f>IF(VLOOKUP(AF580,Group,5,FALSE)="YES",VLOOKUP(ROUND(ROUND(AJ580,1)-AJ580,2),Round,2,FALSE)+VLOOKUP(AF580,Group,6,FALSE),0)</f>
        <v>0</v>
      </c>
      <c r="AL580" s="16">
        <f>IF(VLOOKUP(AF580,Group,7,FALSE)="",0,ROUND(AJ580-0.04999,1)-AJ580+AM580)</f>
        <v>0</v>
      </c>
      <c r="AM580" s="16" t="str">
        <f>IF(VLOOKUP(AF580,Group,7,FALSE)="","",VLOOKUP(AF580,Group,7,FALSE))</f>
        <v/>
      </c>
      <c r="AO580" s="30" t="s">
        <v>161</v>
      </c>
    </row>
    <row r="581" spans="1:41" s="2" customFormat="1" ht="9.9499999999999993" customHeight="1" x14ac:dyDescent="0.2">
      <c r="B581" s="112" t="s">
        <v>201</v>
      </c>
      <c r="D581" s="38"/>
      <c r="E581" s="73" t="s">
        <v>1263</v>
      </c>
      <c r="F581" s="73"/>
      <c r="G581" s="29" t="s">
        <v>308</v>
      </c>
      <c r="H581" s="29"/>
      <c r="I581" s="29" t="s">
        <v>620</v>
      </c>
      <c r="J581" s="29"/>
      <c r="K581" s="29"/>
      <c r="L581" s="29"/>
      <c r="M581" s="29"/>
      <c r="N581" s="29"/>
      <c r="P581" s="73"/>
      <c r="Q581" s="86" t="s">
        <v>120</v>
      </c>
      <c r="R581" s="28"/>
      <c r="S581" s="37">
        <f t="shared" ref="S581:S582" si="12">IF(Suggested="Yes",AA581,AG581)</f>
        <v>39</v>
      </c>
      <c r="T581" s="35" t="s">
        <v>150</v>
      </c>
      <c r="U581" s="4" t="str">
        <f>+Instructions!$B$3</f>
        <v>I</v>
      </c>
      <c r="V581" s="50"/>
      <c r="W581" s="54">
        <f>+Instructions!$C$22</f>
        <v>0</v>
      </c>
      <c r="X581" s="37">
        <f t="shared" ref="X581:X582" si="13">ROUND($AA581*(1-W581)+0.004999,2)</f>
        <v>39</v>
      </c>
      <c r="Y581" s="50"/>
      <c r="Z581" s="5" t="s">
        <v>1708</v>
      </c>
      <c r="AA581" s="37">
        <v>39</v>
      </c>
      <c r="AB581" s="58">
        <f t="shared" si="11"/>
        <v>0</v>
      </c>
      <c r="AC581" s="37">
        <f t="shared" si="11"/>
        <v>39</v>
      </c>
      <c r="AD581" s="58">
        <f t="shared" ref="AD581:AD582" si="14">(AG581-AC581)/AG581</f>
        <v>0</v>
      </c>
      <c r="AE581" s="119"/>
      <c r="AF581" s="128">
        <v>2</v>
      </c>
      <c r="AG581" s="42">
        <f t="shared" ref="AG581:AG582" si="15">SUM(AJ581:AL581)+AE581</f>
        <v>39</v>
      </c>
      <c r="AH581" s="50"/>
      <c r="AJ581" s="16">
        <f t="shared" ref="AJ581:AJ582" si="16">ROUND(AC581/(1-VLOOKUP(AF581,Group,2,FALSE)),2)</f>
        <v>39</v>
      </c>
      <c r="AK581" s="16">
        <f t="shared" ref="AK581:AK582" si="17">IF(VLOOKUP(AF581,Group,5,FALSE)="YES",VLOOKUP(ROUND(ROUND(AJ581,1)-AJ581,2),Round,2,FALSE)+VLOOKUP(AF581,Group,6,FALSE),0)</f>
        <v>0</v>
      </c>
      <c r="AL581" s="16">
        <f t="shared" ref="AL581:AL582" si="18">IF(VLOOKUP(AF581,Group,7,FALSE)="",0,ROUND(AJ581-0.04999,1)-AJ581+AM581)</f>
        <v>0</v>
      </c>
      <c r="AM581" s="16" t="str">
        <f t="shared" ref="AM581:AM582" si="19">IF(VLOOKUP(AF581,Group,7,FALSE)="","",VLOOKUP(AF581,Group,7,FALSE))</f>
        <v/>
      </c>
      <c r="AO581" s="30" t="s">
        <v>161</v>
      </c>
    </row>
    <row r="582" spans="1:41" s="2" customFormat="1" ht="9.9499999999999993" customHeight="1" x14ac:dyDescent="0.2">
      <c r="B582" s="112" t="s">
        <v>201</v>
      </c>
      <c r="D582" s="38"/>
      <c r="E582" s="73" t="s">
        <v>1305</v>
      </c>
      <c r="F582" s="73"/>
      <c r="G582" s="29" t="s">
        <v>308</v>
      </c>
      <c r="H582" s="29"/>
      <c r="I582" s="29" t="s">
        <v>620</v>
      </c>
      <c r="J582" s="29"/>
      <c r="K582" s="29"/>
      <c r="L582" s="29"/>
      <c r="M582" s="29"/>
      <c r="N582" s="29"/>
      <c r="P582" s="73"/>
      <c r="Q582" s="86" t="s">
        <v>120</v>
      </c>
      <c r="R582" s="28"/>
      <c r="S582" s="37">
        <f t="shared" si="12"/>
        <v>73.45</v>
      </c>
      <c r="T582" s="35" t="s">
        <v>150</v>
      </c>
      <c r="U582" s="4" t="str">
        <f>+Instructions!$B$3</f>
        <v>I</v>
      </c>
      <c r="V582" s="50"/>
      <c r="W582" s="54">
        <f>+Instructions!$C$22</f>
        <v>0</v>
      </c>
      <c r="X582" s="37">
        <f t="shared" si="13"/>
        <v>73.45</v>
      </c>
      <c r="Y582" s="50"/>
      <c r="Z582" s="5" t="s">
        <v>1708</v>
      </c>
      <c r="AA582" s="37">
        <v>73.45</v>
      </c>
      <c r="AB582" s="58">
        <f t="shared" si="11"/>
        <v>0</v>
      </c>
      <c r="AC582" s="37">
        <f t="shared" si="11"/>
        <v>73.45</v>
      </c>
      <c r="AD582" s="58">
        <f t="shared" si="14"/>
        <v>0</v>
      </c>
      <c r="AE582" s="119"/>
      <c r="AF582" s="128">
        <v>2</v>
      </c>
      <c r="AG582" s="42">
        <f t="shared" si="15"/>
        <v>73.45</v>
      </c>
      <c r="AH582" s="50"/>
      <c r="AJ582" s="16">
        <f t="shared" si="16"/>
        <v>73.45</v>
      </c>
      <c r="AK582" s="16">
        <f t="shared" si="17"/>
        <v>0</v>
      </c>
      <c r="AL582" s="16">
        <f t="shared" si="18"/>
        <v>0</v>
      </c>
      <c r="AM582" s="16" t="str">
        <f t="shared" si="19"/>
        <v/>
      </c>
      <c r="AO582" s="30" t="s">
        <v>161</v>
      </c>
    </row>
    <row r="583" spans="1:41" s="2" customFormat="1" ht="1.5" customHeight="1" x14ac:dyDescent="0.2">
      <c r="P583" s="73"/>
      <c r="Q583" s="86"/>
      <c r="R583" s="5"/>
      <c r="S583" s="37"/>
      <c r="T583" s="5"/>
      <c r="U583" s="4"/>
      <c r="V583" s="50"/>
      <c r="Y583" s="50"/>
      <c r="AH583" s="50"/>
      <c r="AO583" s="30" t="s">
        <v>161</v>
      </c>
    </row>
    <row r="584" spans="1:41" s="2" customFormat="1" ht="9.9499999999999993" customHeight="1" x14ac:dyDescent="0.2">
      <c r="B584" s="112" t="s">
        <v>201</v>
      </c>
      <c r="D584" s="38"/>
      <c r="E584" s="73" t="s">
        <v>289</v>
      </c>
      <c r="F584" s="73"/>
      <c r="G584" s="29"/>
      <c r="H584" s="29"/>
      <c r="I584" s="29" t="s">
        <v>779</v>
      </c>
      <c r="J584" s="29"/>
      <c r="K584" s="29"/>
      <c r="L584" s="29"/>
      <c r="M584" s="29"/>
      <c r="N584" s="29"/>
      <c r="P584" s="73"/>
      <c r="Q584" s="86" t="s">
        <v>120</v>
      </c>
      <c r="R584" s="28"/>
      <c r="S584" s="37">
        <f>IF(Suggested="Yes",AA584,AG584)</f>
        <v>11.75</v>
      </c>
      <c r="T584" s="35" t="s">
        <v>150</v>
      </c>
      <c r="U584" s="4" t="str">
        <f>+Instructions!$B$3</f>
        <v>I</v>
      </c>
      <c r="V584" s="50"/>
      <c r="W584" s="54">
        <f>+Instructions!$C$22</f>
        <v>0</v>
      </c>
      <c r="X584" s="37">
        <f>ROUND($AA584*(1-W584)+0.004999,2)</f>
        <v>11.75</v>
      </c>
      <c r="Y584" s="50"/>
      <c r="Z584" s="5" t="s">
        <v>1708</v>
      </c>
      <c r="AA584" s="37">
        <v>11.75</v>
      </c>
      <c r="AB584" s="58">
        <f>+W584</f>
        <v>0</v>
      </c>
      <c r="AC584" s="37">
        <f>+X584</f>
        <v>11.75</v>
      </c>
      <c r="AD584" s="58">
        <f>(AG584-AC584)/AG584</f>
        <v>0</v>
      </c>
      <c r="AE584" s="119"/>
      <c r="AF584" s="128">
        <v>2</v>
      </c>
      <c r="AG584" s="42">
        <f>SUM(AJ584:AL584)+AE584</f>
        <v>11.75</v>
      </c>
      <c r="AH584" s="50"/>
      <c r="AJ584" s="16">
        <f>ROUND(AC584/(1-VLOOKUP(AF584,Group,2,FALSE)),2)</f>
        <v>11.75</v>
      </c>
      <c r="AK584" s="16">
        <f>IF(VLOOKUP(AF584,Group,5,FALSE)="YES",VLOOKUP(ROUND(ROUND(AJ584,1)-AJ584,2),Round,2,FALSE)+VLOOKUP(AF584,Group,6,FALSE),0)</f>
        <v>0</v>
      </c>
      <c r="AL584" s="16">
        <f>IF(VLOOKUP(AF584,Group,7,FALSE)="",0,ROUND(AJ584-0.04999,1)-AJ584+AM584)</f>
        <v>0</v>
      </c>
      <c r="AM584" s="16" t="str">
        <f>IF(VLOOKUP(AF584,Group,7,FALSE)="","",VLOOKUP(AF584,Group,7,FALSE))</f>
        <v/>
      </c>
      <c r="AO584" s="30" t="s">
        <v>161</v>
      </c>
    </row>
    <row r="585" spans="1:41" s="2" customFormat="1" ht="2.85" customHeight="1" x14ac:dyDescent="0.2">
      <c r="P585" s="73"/>
      <c r="Q585" s="86"/>
      <c r="R585" s="5"/>
      <c r="S585" s="37"/>
      <c r="T585" s="5"/>
      <c r="U585" s="4"/>
      <c r="V585" s="50"/>
      <c r="Y585" s="50"/>
      <c r="AH585" s="50"/>
      <c r="AO585" s="30" t="s">
        <v>161</v>
      </c>
    </row>
    <row r="586" spans="1:41" s="2" customFormat="1" ht="1.5" customHeight="1" x14ac:dyDescent="0.2">
      <c r="A586" s="2" t="s">
        <v>193</v>
      </c>
      <c r="P586" s="73"/>
      <c r="Q586" s="86"/>
      <c r="R586" s="5"/>
      <c r="S586" s="37"/>
      <c r="T586" s="5"/>
      <c r="U586" s="4"/>
      <c r="V586" s="50"/>
      <c r="Y586" s="50"/>
      <c r="AH586" s="50"/>
      <c r="AO586" s="30" t="s">
        <v>161</v>
      </c>
    </row>
    <row r="587" spans="1:41" s="2" customFormat="1" ht="10.7" customHeight="1" x14ac:dyDescent="0.2">
      <c r="C587" s="146" t="s">
        <v>355</v>
      </c>
      <c r="P587" s="73"/>
      <c r="Q587" s="86"/>
      <c r="R587" s="5"/>
      <c r="S587" s="37"/>
      <c r="T587" s="5"/>
      <c r="U587" s="4"/>
      <c r="V587" s="50"/>
      <c r="Y587" s="50"/>
      <c r="AH587" s="50"/>
      <c r="AO587" s="30" t="s">
        <v>161</v>
      </c>
    </row>
    <row r="588" spans="1:41" s="2" customFormat="1" ht="9.9499999999999993" customHeight="1" x14ac:dyDescent="0.2">
      <c r="A588" s="2" t="s">
        <v>193</v>
      </c>
      <c r="D588" s="72" t="s">
        <v>1443</v>
      </c>
      <c r="P588" s="73"/>
      <c r="Q588" s="86"/>
      <c r="R588" s="204" t="s">
        <v>660</v>
      </c>
      <c r="S588" s="205" t="s">
        <v>683</v>
      </c>
      <c r="T588" s="206"/>
      <c r="U588" s="4"/>
      <c r="V588" s="50"/>
      <c r="Y588" s="50"/>
      <c r="AH588" s="50"/>
      <c r="AO588" s="30" t="s">
        <v>161</v>
      </c>
    </row>
    <row r="589" spans="1:41" s="2" customFormat="1" ht="2.85" customHeight="1" x14ac:dyDescent="0.2">
      <c r="A589" s="2" t="s">
        <v>193</v>
      </c>
      <c r="P589" s="73"/>
      <c r="Q589" s="86"/>
      <c r="R589" s="5"/>
      <c r="S589" s="37"/>
      <c r="T589" s="5"/>
      <c r="U589" s="4"/>
      <c r="V589" s="50"/>
      <c r="Y589" s="50"/>
      <c r="AH589" s="50"/>
      <c r="AO589" s="30" t="s">
        <v>161</v>
      </c>
    </row>
    <row r="590" spans="1:41" s="2" customFormat="1" ht="9.75" customHeight="1" x14ac:dyDescent="0.2">
      <c r="D590" s="270" t="s">
        <v>1265</v>
      </c>
      <c r="E590" s="314"/>
      <c r="F590" s="314"/>
      <c r="G590" s="314"/>
      <c r="H590" s="314"/>
      <c r="I590" s="314"/>
      <c r="J590" s="314"/>
      <c r="K590" s="314"/>
      <c r="L590" s="315"/>
      <c r="M590" s="270" t="s">
        <v>626</v>
      </c>
      <c r="N590" s="273"/>
      <c r="O590" s="273"/>
      <c r="P590" s="273"/>
      <c r="Q590" s="273"/>
      <c r="R590" s="273"/>
      <c r="S590" s="273"/>
      <c r="T590" s="274"/>
      <c r="U590" s="4"/>
      <c r="V590" s="50"/>
      <c r="Y590" s="50"/>
      <c r="AH590" s="50"/>
      <c r="AO590" s="30" t="s">
        <v>161</v>
      </c>
    </row>
    <row r="591" spans="1:41" s="2" customFormat="1" ht="9.75" customHeight="1" x14ac:dyDescent="0.2">
      <c r="D591" s="280" t="s">
        <v>269</v>
      </c>
      <c r="E591" s="282"/>
      <c r="F591" s="280" t="s">
        <v>270</v>
      </c>
      <c r="G591" s="281"/>
      <c r="H591" s="281"/>
      <c r="I591" s="281"/>
      <c r="J591" s="281"/>
      <c r="K591" s="281"/>
      <c r="L591" s="282"/>
      <c r="M591" s="280" t="s">
        <v>269</v>
      </c>
      <c r="N591" s="292"/>
      <c r="O591" s="292"/>
      <c r="P591" s="293"/>
      <c r="Q591" s="270" t="s">
        <v>270</v>
      </c>
      <c r="R591" s="273"/>
      <c r="S591" s="273"/>
      <c r="T591" s="274"/>
      <c r="U591" s="4"/>
      <c r="V591" s="50"/>
      <c r="Y591" s="50"/>
      <c r="AH591" s="50"/>
      <c r="AO591" s="30" t="s">
        <v>161</v>
      </c>
    </row>
    <row r="592" spans="1:41" s="2" customFormat="1" ht="9.75" customHeight="1" x14ac:dyDescent="0.2">
      <c r="D592" s="283"/>
      <c r="E592" s="285"/>
      <c r="F592" s="336" t="s">
        <v>271</v>
      </c>
      <c r="G592" s="335"/>
      <c r="H592" s="336" t="s">
        <v>272</v>
      </c>
      <c r="I592" s="335"/>
      <c r="J592" s="147" t="s">
        <v>273</v>
      </c>
      <c r="K592" s="147" t="s">
        <v>274</v>
      </c>
      <c r="L592" s="147" t="s">
        <v>276</v>
      </c>
      <c r="M592" s="337"/>
      <c r="N592" s="338"/>
      <c r="O592" s="338"/>
      <c r="P592" s="339"/>
      <c r="Q592" s="147" t="s">
        <v>271</v>
      </c>
      <c r="R592" s="147" t="s">
        <v>272</v>
      </c>
      <c r="S592" s="147" t="s">
        <v>273</v>
      </c>
      <c r="T592" s="147" t="s">
        <v>274</v>
      </c>
      <c r="U592" s="4"/>
      <c r="V592" s="50"/>
      <c r="Y592" s="50"/>
      <c r="AH592" s="50"/>
      <c r="AO592" s="30" t="s">
        <v>161</v>
      </c>
    </row>
    <row r="593" spans="4:41" s="2" customFormat="1" ht="9.75" customHeight="1" x14ac:dyDescent="0.2">
      <c r="D593" s="268" t="s">
        <v>277</v>
      </c>
      <c r="E593" s="335"/>
      <c r="F593" s="286">
        <v>41</v>
      </c>
      <c r="G593" s="287"/>
      <c r="H593" s="288">
        <v>21</v>
      </c>
      <c r="I593" s="289"/>
      <c r="J593" s="148">
        <v>15</v>
      </c>
      <c r="K593" s="148">
        <v>11</v>
      </c>
      <c r="L593" s="148">
        <v>7</v>
      </c>
      <c r="M593" s="270" t="s">
        <v>277</v>
      </c>
      <c r="N593" s="273"/>
      <c r="O593" s="273"/>
      <c r="P593" s="274"/>
      <c r="Q593" s="148">
        <v>34</v>
      </c>
      <c r="R593" s="148">
        <v>17</v>
      </c>
      <c r="S593" s="148">
        <v>12</v>
      </c>
      <c r="T593" s="148">
        <v>9</v>
      </c>
      <c r="U593" s="4"/>
      <c r="V593" s="50"/>
      <c r="Y593" s="50"/>
      <c r="AH593" s="50"/>
      <c r="AO593" s="30" t="s">
        <v>161</v>
      </c>
    </row>
    <row r="594" spans="4:41" s="2" customFormat="1" ht="9.75" customHeight="1" x14ac:dyDescent="0.2">
      <c r="D594" s="268" t="s">
        <v>278</v>
      </c>
      <c r="E594" s="335"/>
      <c r="F594" s="286">
        <v>81</v>
      </c>
      <c r="G594" s="287"/>
      <c r="H594" s="290">
        <v>41</v>
      </c>
      <c r="I594" s="291"/>
      <c r="J594" s="148">
        <v>28</v>
      </c>
      <c r="K594" s="148">
        <v>21</v>
      </c>
      <c r="L594" s="148">
        <v>11</v>
      </c>
      <c r="M594" s="270" t="s">
        <v>278</v>
      </c>
      <c r="N594" s="273"/>
      <c r="O594" s="273"/>
      <c r="P594" s="274"/>
      <c r="Q594" s="148">
        <v>66</v>
      </c>
      <c r="R594" s="148">
        <v>34</v>
      </c>
      <c r="S594" s="148">
        <v>23</v>
      </c>
      <c r="T594" s="148">
        <v>17</v>
      </c>
      <c r="U594" s="4"/>
      <c r="V594" s="50"/>
      <c r="Y594" s="50"/>
      <c r="AH594" s="50"/>
      <c r="AO594" s="30" t="s">
        <v>161</v>
      </c>
    </row>
    <row r="595" spans="4:41" s="2" customFormat="1" ht="9.75" customHeight="1" x14ac:dyDescent="0.2">
      <c r="D595" s="268" t="s">
        <v>1002</v>
      </c>
      <c r="E595" s="335"/>
      <c r="F595" s="286">
        <v>129</v>
      </c>
      <c r="G595" s="287"/>
      <c r="H595" s="290">
        <v>65</v>
      </c>
      <c r="I595" s="291"/>
      <c r="J595" s="148">
        <v>44</v>
      </c>
      <c r="K595" s="148">
        <v>33</v>
      </c>
      <c r="L595" s="148">
        <v>17</v>
      </c>
      <c r="M595" s="270" t="s">
        <v>287</v>
      </c>
      <c r="N595" s="273"/>
      <c r="O595" s="273"/>
      <c r="P595" s="274"/>
      <c r="Q595" s="148">
        <v>111</v>
      </c>
      <c r="R595" s="148">
        <v>56</v>
      </c>
      <c r="S595" s="148">
        <v>37</v>
      </c>
      <c r="T595" s="148">
        <v>28</v>
      </c>
      <c r="U595" s="4"/>
      <c r="V595" s="50"/>
      <c r="Y595" s="50"/>
      <c r="AH595" s="50"/>
      <c r="AO595" s="30" t="s">
        <v>161</v>
      </c>
    </row>
    <row r="596" spans="4:41" s="2" customFormat="1" ht="9.75" customHeight="1" x14ac:dyDescent="0.2">
      <c r="D596" s="268" t="s">
        <v>1264</v>
      </c>
      <c r="E596" s="335"/>
      <c r="F596" s="286">
        <v>145</v>
      </c>
      <c r="G596" s="287"/>
      <c r="H596" s="290">
        <v>73</v>
      </c>
      <c r="I596" s="291"/>
      <c r="J596" s="148">
        <v>49</v>
      </c>
      <c r="K596" s="148">
        <v>37</v>
      </c>
      <c r="L596" s="148">
        <v>19</v>
      </c>
      <c r="M596" s="270" t="s">
        <v>288</v>
      </c>
      <c r="N596" s="273"/>
      <c r="O596" s="273"/>
      <c r="P596" s="274"/>
      <c r="Q596" s="148">
        <v>156</v>
      </c>
      <c r="R596" s="148">
        <v>79</v>
      </c>
      <c r="S596" s="148">
        <v>53</v>
      </c>
      <c r="T596" s="148">
        <v>40</v>
      </c>
      <c r="U596" s="4"/>
      <c r="V596" s="50"/>
      <c r="Y596" s="50"/>
      <c r="AH596" s="50"/>
      <c r="AO596" s="30" t="s">
        <v>161</v>
      </c>
    </row>
    <row r="597" spans="4:41" s="2" customFormat="1" ht="9.75" customHeight="1" x14ac:dyDescent="0.2">
      <c r="D597" s="268" t="s">
        <v>768</v>
      </c>
      <c r="E597" s="335"/>
      <c r="F597" s="286">
        <v>257</v>
      </c>
      <c r="G597" s="287"/>
      <c r="H597" s="290">
        <v>129</v>
      </c>
      <c r="I597" s="291"/>
      <c r="J597" s="148">
        <v>86</v>
      </c>
      <c r="K597" s="148">
        <v>65</v>
      </c>
      <c r="L597" s="148">
        <v>33</v>
      </c>
      <c r="M597" s="270" t="s">
        <v>280</v>
      </c>
      <c r="N597" s="273"/>
      <c r="O597" s="273"/>
      <c r="P597" s="274"/>
      <c r="Q597" s="148">
        <v>261</v>
      </c>
      <c r="R597" s="148">
        <v>131</v>
      </c>
      <c r="S597" s="148">
        <v>87</v>
      </c>
      <c r="T597" s="148">
        <v>66</v>
      </c>
      <c r="U597" s="4"/>
      <c r="V597" s="50"/>
      <c r="Y597" s="50"/>
      <c r="AH597" s="50"/>
      <c r="AO597" s="30" t="s">
        <v>161</v>
      </c>
    </row>
    <row r="598" spans="4:41" s="2" customFormat="1" ht="9.75" customHeight="1" x14ac:dyDescent="0.2">
      <c r="D598" s="270" t="s">
        <v>769</v>
      </c>
      <c r="E598" s="272"/>
      <c r="F598" s="286">
        <v>428</v>
      </c>
      <c r="G598" s="287"/>
      <c r="H598" s="290">
        <v>214</v>
      </c>
      <c r="I598" s="291"/>
      <c r="J598" s="148">
        <v>143</v>
      </c>
      <c r="K598" s="148">
        <v>108</v>
      </c>
      <c r="L598" s="148">
        <v>54</v>
      </c>
      <c r="M598" s="270" t="s">
        <v>284</v>
      </c>
      <c r="N598" s="273"/>
      <c r="O598" s="273"/>
      <c r="P598" s="274"/>
      <c r="Q598" s="148">
        <v>520</v>
      </c>
      <c r="R598" s="148">
        <v>261</v>
      </c>
      <c r="S598" s="148">
        <v>173</v>
      </c>
      <c r="T598" s="148">
        <v>131</v>
      </c>
      <c r="U598" s="4"/>
      <c r="V598" s="50"/>
      <c r="Y598" s="50"/>
      <c r="AH598" s="50"/>
      <c r="AO598" s="30" t="s">
        <v>161</v>
      </c>
    </row>
    <row r="599" spans="4:41" s="2" customFormat="1" ht="9.75" customHeight="1" x14ac:dyDescent="0.2">
      <c r="D599" s="268" t="s">
        <v>284</v>
      </c>
      <c r="E599" s="335"/>
      <c r="F599" s="286">
        <v>642</v>
      </c>
      <c r="G599" s="287"/>
      <c r="H599" s="290">
        <v>321</v>
      </c>
      <c r="I599" s="291"/>
      <c r="J599" s="148">
        <v>214</v>
      </c>
      <c r="K599" s="148">
        <v>161</v>
      </c>
      <c r="L599" s="148">
        <v>81</v>
      </c>
      <c r="P599" s="29"/>
      <c r="Q599" s="86"/>
      <c r="R599" s="5"/>
      <c r="S599" s="37"/>
      <c r="T599" s="5"/>
      <c r="U599" s="4"/>
      <c r="V599" s="50"/>
      <c r="Y599" s="50"/>
      <c r="AH599" s="50"/>
      <c r="AO599" s="30" t="s">
        <v>161</v>
      </c>
    </row>
    <row r="600" spans="4:41" s="2" customFormat="1" ht="9.75" customHeight="1" x14ac:dyDescent="0.2">
      <c r="D600" s="268" t="s">
        <v>1004</v>
      </c>
      <c r="E600" s="335"/>
      <c r="F600" s="286">
        <v>482</v>
      </c>
      <c r="G600" s="287"/>
      <c r="H600" s="290">
        <v>241</v>
      </c>
      <c r="I600" s="291"/>
      <c r="J600" s="148">
        <v>160</v>
      </c>
      <c r="K600" s="148">
        <v>121</v>
      </c>
      <c r="L600" s="148">
        <v>61</v>
      </c>
      <c r="P600" s="29"/>
      <c r="Q600" s="86"/>
      <c r="R600" s="5"/>
      <c r="S600" s="37"/>
      <c r="T600" s="5"/>
      <c r="U600" s="4"/>
      <c r="V600" s="50"/>
      <c r="Y600" s="50"/>
      <c r="AH600" s="50"/>
      <c r="AO600" s="30" t="s">
        <v>161</v>
      </c>
    </row>
    <row r="601" spans="4:41" s="2" customFormat="1" ht="0.95" customHeight="1" x14ac:dyDescent="0.2">
      <c r="P601" s="73"/>
      <c r="Q601" s="86"/>
      <c r="R601" s="5"/>
      <c r="S601" s="37"/>
      <c r="T601" s="5"/>
      <c r="U601" s="4"/>
      <c r="V601" s="50"/>
      <c r="Y601" s="50"/>
      <c r="AH601" s="50"/>
      <c r="AO601" s="30" t="s">
        <v>161</v>
      </c>
    </row>
    <row r="602" spans="4:41" s="2" customFormat="1" ht="9.6" customHeight="1" x14ac:dyDescent="0.2">
      <c r="D602" s="38" t="s">
        <v>155</v>
      </c>
      <c r="E602" s="140" t="s">
        <v>574</v>
      </c>
      <c r="F602" s="73"/>
      <c r="H602" s="140"/>
      <c r="I602" s="140"/>
      <c r="J602" s="29"/>
      <c r="K602" s="29"/>
      <c r="L602" s="29"/>
      <c r="M602" s="29"/>
      <c r="N602" s="29"/>
      <c r="P602" s="73"/>
      <c r="Q602" s="86"/>
      <c r="R602" s="28"/>
      <c r="S602" s="37"/>
      <c r="T602" s="35"/>
      <c r="U602" s="4"/>
      <c r="V602" s="50"/>
      <c r="Y602" s="50"/>
      <c r="AH602" s="50"/>
      <c r="AO602" s="30" t="s">
        <v>161</v>
      </c>
    </row>
    <row r="603" spans="4:41" s="2" customFormat="1" ht="9.6" customHeight="1" x14ac:dyDescent="0.2">
      <c r="D603" s="38"/>
      <c r="E603" s="140" t="s">
        <v>575</v>
      </c>
      <c r="F603" s="73"/>
      <c r="H603" s="140"/>
      <c r="I603" s="140"/>
      <c r="J603" s="29"/>
      <c r="K603" s="29"/>
      <c r="L603" s="29"/>
      <c r="M603" s="29"/>
      <c r="N603" s="29"/>
      <c r="P603" s="73"/>
      <c r="Q603" s="86"/>
      <c r="R603" s="28"/>
      <c r="S603" s="37"/>
      <c r="T603" s="35"/>
      <c r="U603" s="4"/>
      <c r="V603" s="50"/>
      <c r="Y603" s="50"/>
      <c r="AH603" s="50"/>
      <c r="AO603" s="30" t="s">
        <v>161</v>
      </c>
    </row>
    <row r="604" spans="4:41" s="2" customFormat="1" ht="9.6" customHeight="1" x14ac:dyDescent="0.2">
      <c r="D604" s="38"/>
      <c r="E604" s="140" t="s">
        <v>576</v>
      </c>
      <c r="F604" s="73"/>
      <c r="H604" s="140"/>
      <c r="I604" s="140"/>
      <c r="J604" s="29"/>
      <c r="K604" s="29"/>
      <c r="L604" s="29"/>
      <c r="M604" s="29"/>
      <c r="N604" s="29"/>
      <c r="P604" s="73"/>
      <c r="Q604" s="86"/>
      <c r="R604" s="28"/>
      <c r="S604" s="37"/>
      <c r="T604" s="35"/>
      <c r="U604" s="4"/>
      <c r="V604" s="50"/>
      <c r="Y604" s="50"/>
      <c r="AH604" s="50"/>
      <c r="AO604" s="30" t="s">
        <v>161</v>
      </c>
    </row>
    <row r="605" spans="4:41" s="2" customFormat="1" ht="9.6" customHeight="1" x14ac:dyDescent="0.2">
      <c r="D605" s="38"/>
      <c r="E605" s="140" t="s">
        <v>622</v>
      </c>
      <c r="F605" s="73"/>
      <c r="H605" s="140"/>
      <c r="I605" s="140"/>
      <c r="J605" s="29"/>
      <c r="K605" s="29"/>
      <c r="L605" s="29"/>
      <c r="M605" s="29"/>
      <c r="N605" s="29"/>
      <c r="P605" s="73"/>
      <c r="Q605" s="86"/>
      <c r="R605" s="28"/>
      <c r="S605" s="37"/>
      <c r="T605" s="35"/>
      <c r="U605" s="4"/>
      <c r="V605" s="50"/>
      <c r="Y605" s="50"/>
      <c r="AH605" s="50"/>
      <c r="AO605" s="30" t="s">
        <v>161</v>
      </c>
    </row>
    <row r="606" spans="4:41" s="2" customFormat="1" ht="9.6" customHeight="1" x14ac:dyDescent="0.2">
      <c r="D606" s="38"/>
      <c r="E606" s="140" t="s">
        <v>623</v>
      </c>
      <c r="F606" s="73"/>
      <c r="H606" s="140"/>
      <c r="I606" s="140"/>
      <c r="J606" s="29"/>
      <c r="K606" s="29"/>
      <c r="L606" s="29"/>
      <c r="M606" s="29"/>
      <c r="N606" s="29"/>
      <c r="P606" s="73"/>
      <c r="Q606" s="86"/>
      <c r="R606" s="28"/>
      <c r="S606" s="37"/>
      <c r="T606" s="35"/>
      <c r="U606" s="4"/>
      <c r="V606" s="50"/>
      <c r="Y606" s="50"/>
      <c r="AH606" s="50"/>
      <c r="AO606" s="30" t="s">
        <v>161</v>
      </c>
    </row>
    <row r="607" spans="4:41" s="2" customFormat="1" ht="9.6" customHeight="1" x14ac:dyDescent="0.2">
      <c r="D607" s="38"/>
      <c r="E607" s="140" t="s">
        <v>624</v>
      </c>
      <c r="F607" s="73"/>
      <c r="H607" s="140"/>
      <c r="I607" s="140"/>
      <c r="J607" s="29"/>
      <c r="K607" s="29"/>
      <c r="L607" s="29"/>
      <c r="M607" s="29"/>
      <c r="N607" s="29"/>
      <c r="P607" s="73"/>
      <c r="Q607" s="86"/>
      <c r="R607" s="28"/>
      <c r="S607" s="37"/>
      <c r="T607" s="35"/>
      <c r="U607" s="4"/>
      <c r="V607" s="50"/>
      <c r="Y607" s="50"/>
      <c r="AH607" s="50"/>
      <c r="AO607" s="30" t="s">
        <v>161</v>
      </c>
    </row>
    <row r="608" spans="4:41" s="2" customFormat="1" ht="9.6" customHeight="1" x14ac:dyDescent="0.2">
      <c r="D608" s="38"/>
      <c r="E608" s="140" t="s">
        <v>625</v>
      </c>
      <c r="F608" s="73"/>
      <c r="H608" s="140"/>
      <c r="I608" s="140"/>
      <c r="J608" s="29"/>
      <c r="K608" s="29"/>
      <c r="L608" s="29"/>
      <c r="M608" s="29"/>
      <c r="N608" s="29"/>
      <c r="P608" s="73"/>
      <c r="Q608" s="86"/>
      <c r="R608" s="28"/>
      <c r="S608" s="37"/>
      <c r="T608" s="35"/>
      <c r="U608" s="4"/>
      <c r="V608" s="50"/>
      <c r="Y608" s="50"/>
      <c r="AH608" s="50"/>
      <c r="AO608" s="30" t="s">
        <v>161</v>
      </c>
    </row>
    <row r="609" spans="1:41" s="2" customFormat="1" ht="3.75" customHeight="1" x14ac:dyDescent="0.2">
      <c r="A609" s="2" t="s">
        <v>193</v>
      </c>
      <c r="P609" s="73"/>
      <c r="Q609" s="86"/>
      <c r="R609" s="5"/>
      <c r="S609" s="37"/>
      <c r="T609" s="5"/>
      <c r="U609" s="4"/>
      <c r="V609" s="50"/>
      <c r="Y609" s="50"/>
      <c r="AH609" s="50"/>
      <c r="AO609" s="30" t="s">
        <v>161</v>
      </c>
    </row>
    <row r="610" spans="1:41" s="2" customFormat="1" ht="9.9499999999999993" customHeight="1" x14ac:dyDescent="0.2">
      <c r="D610" s="10" t="s">
        <v>1640</v>
      </c>
      <c r="P610" s="73"/>
      <c r="Q610" s="86"/>
      <c r="R610" s="204" t="s">
        <v>660</v>
      </c>
      <c r="S610" s="205" t="s">
        <v>683</v>
      </c>
      <c r="T610" s="206"/>
      <c r="U610" s="4"/>
      <c r="V610" s="50"/>
      <c r="Y610" s="50"/>
      <c r="AH610" s="50"/>
      <c r="AO610" s="30" t="s">
        <v>161</v>
      </c>
    </row>
    <row r="611" spans="1:41" s="2" customFormat="1" ht="2.85" customHeight="1" x14ac:dyDescent="0.2">
      <c r="A611" s="2" t="s">
        <v>193</v>
      </c>
      <c r="P611" s="73"/>
      <c r="Q611" s="86"/>
      <c r="R611" s="5"/>
      <c r="S611" s="37"/>
      <c r="T611" s="5"/>
      <c r="U611" s="4"/>
      <c r="V611" s="50"/>
      <c r="Y611" s="50"/>
      <c r="AH611" s="50"/>
      <c r="AO611" s="30" t="s">
        <v>161</v>
      </c>
    </row>
    <row r="612" spans="1:41" s="2" customFormat="1" ht="9.9499999999999993" customHeight="1" x14ac:dyDescent="0.2">
      <c r="C612" s="191" t="s">
        <v>577</v>
      </c>
      <c r="E612" s="139"/>
      <c r="H612" s="139"/>
      <c r="L612" s="139"/>
      <c r="O612" s="139"/>
      <c r="P612" s="73"/>
      <c r="Q612" s="86"/>
      <c r="R612" s="5"/>
      <c r="S612" s="37"/>
      <c r="T612" s="5"/>
      <c r="U612" s="4"/>
      <c r="V612" s="50"/>
      <c r="Y612" s="50"/>
      <c r="AH612" s="50"/>
      <c r="AO612" s="30"/>
    </row>
    <row r="613" spans="1:41" s="2" customFormat="1" ht="9.9499999999999993" customHeight="1" x14ac:dyDescent="0.2">
      <c r="C613" s="72"/>
      <c r="D613" s="38"/>
      <c r="E613" s="139" t="s">
        <v>267</v>
      </c>
      <c r="H613" s="139" t="s">
        <v>249</v>
      </c>
      <c r="L613" s="139" t="s">
        <v>181</v>
      </c>
      <c r="O613" s="139" t="s">
        <v>1211</v>
      </c>
      <c r="P613" s="73"/>
      <c r="Q613" s="86"/>
      <c r="R613" s="5"/>
      <c r="S613" s="37"/>
      <c r="T613" s="5"/>
      <c r="U613" s="4"/>
      <c r="V613" s="50"/>
      <c r="Y613" s="50"/>
      <c r="AH613" s="50"/>
      <c r="AO613" s="30"/>
    </row>
    <row r="614" spans="1:41" s="2" customFormat="1" ht="9.9499999999999993" customHeight="1" x14ac:dyDescent="0.2">
      <c r="C614" s="72"/>
      <c r="E614" s="139" t="s">
        <v>1202</v>
      </c>
      <c r="H614" s="139" t="s">
        <v>259</v>
      </c>
      <c r="L614" s="139" t="s">
        <v>182</v>
      </c>
      <c r="O614" s="139" t="s">
        <v>1210</v>
      </c>
      <c r="P614" s="73"/>
      <c r="Q614" s="86"/>
      <c r="R614" s="5"/>
      <c r="S614" s="37"/>
      <c r="T614" s="5"/>
      <c r="U614" s="4"/>
      <c r="V614" s="50"/>
      <c r="Y614" s="50"/>
      <c r="AH614" s="50"/>
      <c r="AO614" s="30"/>
    </row>
    <row r="615" spans="1:41" s="2" customFormat="1" ht="9.9499999999999993" customHeight="1" x14ac:dyDescent="0.2">
      <c r="C615" s="72"/>
      <c r="E615" s="139" t="s">
        <v>265</v>
      </c>
      <c r="H615" s="139" t="s">
        <v>258</v>
      </c>
      <c r="L615" s="139" t="s">
        <v>183</v>
      </c>
      <c r="O615" s="139" t="s">
        <v>1212</v>
      </c>
      <c r="P615" s="73"/>
      <c r="Q615" s="86"/>
      <c r="R615" s="5"/>
      <c r="S615" s="37"/>
      <c r="T615" s="5"/>
      <c r="U615" s="4"/>
      <c r="V615" s="50"/>
      <c r="Y615" s="50"/>
      <c r="AH615" s="50"/>
      <c r="AO615" s="30"/>
    </row>
    <row r="616" spans="1:41" s="2" customFormat="1" ht="9.9499999999999993" customHeight="1" x14ac:dyDescent="0.2">
      <c r="C616" s="72"/>
      <c r="E616" s="139" t="s">
        <v>266</v>
      </c>
      <c r="H616" s="139" t="s">
        <v>38</v>
      </c>
      <c r="L616" s="139" t="s">
        <v>184</v>
      </c>
      <c r="O616" s="139" t="s">
        <v>1213</v>
      </c>
      <c r="P616" s="73"/>
      <c r="Q616" s="86"/>
      <c r="R616" s="5" t="s">
        <v>230</v>
      </c>
      <c r="S616" s="37"/>
      <c r="T616" s="5"/>
      <c r="U616" s="4"/>
      <c r="V616" s="50"/>
      <c r="Y616" s="50"/>
      <c r="AH616" s="50"/>
      <c r="AO616" s="30"/>
    </row>
    <row r="617" spans="1:41" s="2" customFormat="1" ht="9.9499999999999993" customHeight="1" x14ac:dyDescent="0.2">
      <c r="C617" s="72"/>
      <c r="E617" s="139" t="s">
        <v>248</v>
      </c>
      <c r="H617" s="139" t="s">
        <v>247</v>
      </c>
      <c r="L617" s="139" t="s">
        <v>260</v>
      </c>
      <c r="O617" s="139" t="s">
        <v>1214</v>
      </c>
      <c r="P617" s="73"/>
      <c r="Q617" s="86"/>
      <c r="R617" s="5"/>
      <c r="S617" s="37"/>
      <c r="T617" s="5"/>
      <c r="U617" s="4"/>
      <c r="V617" s="50"/>
      <c r="Y617" s="50"/>
      <c r="AH617" s="50"/>
      <c r="AO617" s="30"/>
    </row>
    <row r="618" spans="1:41" s="2" customFormat="1" ht="9.9499999999999993" customHeight="1" x14ac:dyDescent="0.2">
      <c r="C618" s="72"/>
      <c r="E618" s="139" t="s">
        <v>255</v>
      </c>
      <c r="H618" s="139" t="s">
        <v>39</v>
      </c>
      <c r="L618" s="139" t="s">
        <v>263</v>
      </c>
      <c r="O618" s="139" t="s">
        <v>1205</v>
      </c>
      <c r="P618" s="73"/>
      <c r="Q618" s="86"/>
      <c r="R618" s="5"/>
      <c r="S618" s="37"/>
      <c r="T618" s="5"/>
      <c r="U618" s="4"/>
      <c r="V618" s="50"/>
      <c r="Y618" s="50"/>
      <c r="AH618" s="50"/>
      <c r="AO618" s="30"/>
    </row>
    <row r="619" spans="1:41" s="2" customFormat="1" ht="9.9499999999999993" customHeight="1" x14ac:dyDescent="0.2">
      <c r="C619" s="72"/>
      <c r="E619" s="139" t="s">
        <v>250</v>
      </c>
      <c r="H619" s="139" t="s">
        <v>251</v>
      </c>
      <c r="L619" s="139" t="s">
        <v>256</v>
      </c>
      <c r="O619" s="139" t="s">
        <v>1206</v>
      </c>
      <c r="P619" s="73"/>
      <c r="Q619" s="86"/>
      <c r="R619" s="5"/>
      <c r="S619" s="37"/>
      <c r="T619" s="5"/>
      <c r="U619" s="4"/>
      <c r="V619" s="50"/>
      <c r="Y619" s="50"/>
      <c r="AH619" s="50"/>
      <c r="AO619" s="30"/>
    </row>
    <row r="620" spans="1:41" s="2" customFormat="1" ht="9.9499999999999993" customHeight="1" x14ac:dyDescent="0.2">
      <c r="C620" s="72"/>
      <c r="E620" s="139" t="s">
        <v>264</v>
      </c>
      <c r="H620" s="139" t="s">
        <v>40</v>
      </c>
      <c r="L620" s="139" t="s">
        <v>262</v>
      </c>
      <c r="O620" s="139" t="s">
        <v>1207</v>
      </c>
      <c r="P620" s="73"/>
      <c r="Q620" s="86"/>
      <c r="R620" s="5"/>
      <c r="S620" s="37"/>
      <c r="T620" s="5"/>
      <c r="U620" s="4"/>
      <c r="V620" s="50"/>
      <c r="Y620" s="50"/>
      <c r="AH620" s="50"/>
      <c r="AO620" s="30"/>
    </row>
    <row r="621" spans="1:41" s="2" customFormat="1" ht="9.9499999999999993" customHeight="1" x14ac:dyDescent="0.2">
      <c r="C621" s="72"/>
      <c r="E621" s="139" t="s">
        <v>252</v>
      </c>
      <c r="H621" s="139" t="s">
        <v>41</v>
      </c>
      <c r="L621" s="139" t="s">
        <v>257</v>
      </c>
      <c r="O621" s="139" t="s">
        <v>1208</v>
      </c>
      <c r="P621" s="73"/>
      <c r="Q621" s="86"/>
      <c r="R621" s="5"/>
      <c r="S621" s="37"/>
      <c r="T621" s="5"/>
      <c r="U621" s="4"/>
      <c r="V621" s="50"/>
      <c r="Y621" s="50"/>
      <c r="AH621" s="50"/>
      <c r="AO621" s="30"/>
    </row>
    <row r="622" spans="1:41" s="2" customFormat="1" ht="9.9499999999999993" customHeight="1" x14ac:dyDescent="0.2">
      <c r="C622" s="72"/>
      <c r="E622" s="139" t="s">
        <v>261</v>
      </c>
      <c r="H622" s="139" t="s">
        <v>180</v>
      </c>
      <c r="L622" s="139" t="s">
        <v>254</v>
      </c>
      <c r="O622" s="139" t="s">
        <v>1209</v>
      </c>
      <c r="P622" s="73"/>
      <c r="Q622" s="86"/>
      <c r="R622" s="5"/>
      <c r="S622" s="56"/>
      <c r="T622" s="5"/>
      <c r="U622" s="4"/>
      <c r="V622" s="50"/>
      <c r="Y622" s="50"/>
      <c r="AH622" s="50"/>
      <c r="AO622" s="30"/>
    </row>
    <row r="623" spans="1:41" s="2" customFormat="1" ht="1.5" customHeight="1" x14ac:dyDescent="0.2">
      <c r="A623" s="2" t="s">
        <v>193</v>
      </c>
      <c r="P623" s="73"/>
      <c r="Q623" s="86"/>
      <c r="R623" s="5"/>
      <c r="S623" s="37"/>
      <c r="T623" s="5"/>
      <c r="U623" s="4"/>
      <c r="V623" s="50"/>
      <c r="Y623" s="50"/>
      <c r="AH623" s="50"/>
      <c r="AO623" s="30" t="s">
        <v>161</v>
      </c>
    </row>
    <row r="624" spans="1:41" s="2" customFormat="1" ht="9.9499999999999993" customHeight="1" x14ac:dyDescent="0.2">
      <c r="B624" s="112" t="s">
        <v>201</v>
      </c>
      <c r="D624" s="38"/>
      <c r="E624" s="73" t="s">
        <v>1275</v>
      </c>
      <c r="F624" s="73"/>
      <c r="G624" s="29"/>
      <c r="H624" s="29"/>
      <c r="I624" s="29"/>
      <c r="J624" s="29"/>
      <c r="K624" s="29"/>
      <c r="L624" s="29"/>
      <c r="M624" s="29"/>
      <c r="N624" s="29"/>
      <c r="P624" s="73"/>
      <c r="Q624" s="86" t="s">
        <v>120</v>
      </c>
      <c r="R624" s="28"/>
      <c r="S624" s="37">
        <f t="shared" ref="S624" si="20">IF(Suggested="Yes",AA624,AG624)</f>
        <v>8.4499999999999993</v>
      </c>
      <c r="T624" s="35" t="s">
        <v>150</v>
      </c>
      <c r="U624" s="4" t="str">
        <f>+Instructions!$B$3</f>
        <v>I</v>
      </c>
      <c r="V624" s="50"/>
      <c r="W624" s="54">
        <f>+Instructions!$C$22</f>
        <v>0</v>
      </c>
      <c r="X624" s="37">
        <f t="shared" ref="X624" si="21">ROUND($AA624*(1-W624)+0.004999,2)</f>
        <v>8.4499999999999993</v>
      </c>
      <c r="Y624" s="50"/>
      <c r="Z624" s="5" t="s">
        <v>1708</v>
      </c>
      <c r="AA624" s="37">
        <v>8.4499999999999993</v>
      </c>
      <c r="AB624" s="58">
        <f t="shared" ref="AB624" si="22">+W624</f>
        <v>0</v>
      </c>
      <c r="AC624" s="37">
        <f t="shared" ref="AC624" si="23">+X624</f>
        <v>8.4499999999999993</v>
      </c>
      <c r="AD624" s="58">
        <f t="shared" ref="AD624" si="24">(AG624-AC624)/AG624</f>
        <v>0</v>
      </c>
      <c r="AE624" s="119"/>
      <c r="AF624" s="128">
        <v>2</v>
      </c>
      <c r="AG624" s="42">
        <f t="shared" ref="AG624" si="25">SUM(AJ624:AL624)+AE624</f>
        <v>8.4499999999999993</v>
      </c>
      <c r="AH624" s="50"/>
      <c r="AJ624" s="16">
        <f t="shared" ref="AJ624" si="26">ROUND(AC624/(1-VLOOKUP(AF624,Group,2,FALSE)),2)</f>
        <v>8.4499999999999993</v>
      </c>
      <c r="AK624" s="16">
        <f t="shared" ref="AK624" si="27">IF(VLOOKUP(AF624,Group,5,FALSE)="YES",VLOOKUP(ROUND(ROUND(AJ624,1)-AJ624,2),Round,2,FALSE)+VLOOKUP(AF624,Group,6,FALSE),0)</f>
        <v>0</v>
      </c>
      <c r="AL624" s="16">
        <f t="shared" ref="AL624" si="28">IF(VLOOKUP(AF624,Group,7,FALSE)="",0,ROUND(AJ624-0.04999,1)-AJ624+AM624)</f>
        <v>0</v>
      </c>
      <c r="AM624" s="16" t="str">
        <f t="shared" ref="AM624" si="29">IF(VLOOKUP(AF624,Group,7,FALSE)="","",VLOOKUP(AF624,Group,7,FALSE))</f>
        <v/>
      </c>
      <c r="AO624" s="30" t="s">
        <v>161</v>
      </c>
    </row>
    <row r="625" spans="1:41" s="2" customFormat="1" ht="2.85" customHeight="1" x14ac:dyDescent="0.2">
      <c r="D625" s="10"/>
      <c r="P625" s="73"/>
      <c r="Q625" s="86"/>
      <c r="R625" s="5"/>
      <c r="S625" s="37"/>
      <c r="T625" s="5"/>
      <c r="U625" s="4"/>
      <c r="V625" s="50"/>
      <c r="Y625" s="50"/>
      <c r="AH625" s="50"/>
      <c r="AO625" s="30"/>
    </row>
    <row r="626" spans="1:41" s="2" customFormat="1" ht="9.9499999999999993" customHeight="1" x14ac:dyDescent="0.2">
      <c r="C626" s="191" t="s">
        <v>1648</v>
      </c>
      <c r="E626" s="139"/>
      <c r="H626" s="139"/>
      <c r="L626" s="139"/>
      <c r="O626" s="139"/>
      <c r="P626" s="73"/>
      <c r="Q626" s="86"/>
      <c r="R626" s="5"/>
      <c r="S626" s="37"/>
      <c r="T626" s="5"/>
      <c r="U626" s="4"/>
      <c r="V626" s="50"/>
      <c r="Y626" s="50"/>
      <c r="AH626" s="50"/>
      <c r="AO626" s="30"/>
    </row>
    <row r="627" spans="1:41" s="2" customFormat="1" ht="1.5" customHeight="1" x14ac:dyDescent="0.2">
      <c r="A627" s="2" t="s">
        <v>193</v>
      </c>
      <c r="P627" s="73"/>
      <c r="Q627" s="86"/>
      <c r="R627" s="5"/>
      <c r="S627" s="37"/>
      <c r="T627" s="5"/>
      <c r="U627" s="4"/>
      <c r="V627" s="50"/>
      <c r="Y627" s="50"/>
      <c r="AH627" s="50"/>
      <c r="AO627" s="30" t="s">
        <v>161</v>
      </c>
    </row>
    <row r="628" spans="1:41" s="2" customFormat="1" ht="9.9499999999999993" customHeight="1" x14ac:dyDescent="0.2">
      <c r="B628" s="112" t="s">
        <v>201</v>
      </c>
      <c r="D628" s="38"/>
      <c r="E628" s="73" t="s">
        <v>1275</v>
      </c>
      <c r="F628" s="73"/>
      <c r="G628" s="29"/>
      <c r="H628" s="29"/>
      <c r="I628" s="29"/>
      <c r="J628" s="29"/>
      <c r="K628" s="29"/>
      <c r="L628" s="29"/>
      <c r="M628" s="29"/>
      <c r="N628" s="29"/>
      <c r="P628" s="73" t="s">
        <v>1366</v>
      </c>
      <c r="Q628" s="86"/>
      <c r="R628" s="28" t="s">
        <v>1644</v>
      </c>
      <c r="S628" s="37">
        <f t="shared" ref="S628" si="30">IF(Suggested="Yes",AA628,AG628)</f>
        <v>66.8</v>
      </c>
      <c r="T628" s="35" t="s">
        <v>150</v>
      </c>
      <c r="U628" s="4" t="str">
        <f>+Instructions!$B$3</f>
        <v>I</v>
      </c>
      <c r="V628" s="50"/>
      <c r="W628" s="54">
        <f>+Instructions!$C$22</f>
        <v>0</v>
      </c>
      <c r="X628" s="37">
        <f t="shared" ref="X628" si="31">ROUND($AA628*(1-W628)+0.004999,2)</f>
        <v>66.8</v>
      </c>
      <c r="Y628" s="50"/>
      <c r="Z628" s="5" t="s">
        <v>1708</v>
      </c>
      <c r="AA628" s="37">
        <v>66.8</v>
      </c>
      <c r="AB628" s="58">
        <f t="shared" ref="AB628" si="32">+W628</f>
        <v>0</v>
      </c>
      <c r="AC628" s="37">
        <f t="shared" ref="AC628" si="33">+X628</f>
        <v>66.8</v>
      </c>
      <c r="AD628" s="58">
        <f t="shared" ref="AD628" si="34">(AG628-AC628)/AG628</f>
        <v>0</v>
      </c>
      <c r="AE628" s="119"/>
      <c r="AF628" s="128">
        <v>2</v>
      </c>
      <c r="AG628" s="42">
        <f t="shared" ref="AG628" si="35">SUM(AJ628:AL628)+AE628</f>
        <v>66.8</v>
      </c>
      <c r="AH628" s="50"/>
      <c r="AJ628" s="16">
        <f t="shared" ref="AJ628" si="36">ROUND(AC628/(1-VLOOKUP(AF628,Group,2,FALSE)),2)</f>
        <v>66.8</v>
      </c>
      <c r="AK628" s="16">
        <f t="shared" ref="AK628" si="37">IF(VLOOKUP(AF628,Group,5,FALSE)="YES",VLOOKUP(ROUND(ROUND(AJ628,1)-AJ628,2),Round,2,FALSE)+VLOOKUP(AF628,Group,6,FALSE),0)</f>
        <v>0</v>
      </c>
      <c r="AL628" s="16">
        <f t="shared" ref="AL628" si="38">IF(VLOOKUP(AF628,Group,7,FALSE)="",0,ROUND(AJ628-0.04999,1)-AJ628+AM628)</f>
        <v>0</v>
      </c>
      <c r="AM628" s="16" t="str">
        <f t="shared" ref="AM628" si="39">IF(VLOOKUP(AF628,Group,7,FALSE)="","",VLOOKUP(AF628,Group,7,FALSE))</f>
        <v/>
      </c>
      <c r="AO628" s="30" t="s">
        <v>161</v>
      </c>
    </row>
    <row r="629" spans="1:41" s="2" customFormat="1" ht="1.5" customHeight="1" x14ac:dyDescent="0.2">
      <c r="A629" s="2" t="s">
        <v>193</v>
      </c>
      <c r="P629" s="73"/>
      <c r="Q629" s="86"/>
      <c r="R629" s="5"/>
      <c r="S629" s="37"/>
      <c r="T629" s="5"/>
      <c r="U629" s="4"/>
      <c r="V629" s="50"/>
      <c r="Y629" s="50"/>
      <c r="AH629" s="50"/>
      <c r="AO629" s="30" t="s">
        <v>161</v>
      </c>
    </row>
    <row r="630" spans="1:41" s="2" customFormat="1" ht="9.75" customHeight="1" x14ac:dyDescent="0.2">
      <c r="D630" s="38" t="s">
        <v>155</v>
      </c>
      <c r="E630" s="140" t="s">
        <v>1641</v>
      </c>
      <c r="F630" s="73"/>
      <c r="H630" s="140"/>
      <c r="I630" s="140"/>
      <c r="J630" s="29"/>
      <c r="K630" s="29"/>
      <c r="L630" s="29"/>
      <c r="M630" s="29"/>
      <c r="N630" s="29"/>
      <c r="P630" s="73"/>
      <c r="Q630" s="86"/>
      <c r="R630" s="28"/>
      <c r="S630" s="37"/>
      <c r="T630" s="35"/>
      <c r="U630" s="4"/>
      <c r="V630" s="50"/>
      <c r="Y630" s="50"/>
      <c r="AH630" s="50"/>
      <c r="AO630" s="30" t="s">
        <v>161</v>
      </c>
    </row>
    <row r="631" spans="1:41" s="2" customFormat="1" ht="9.75" customHeight="1" x14ac:dyDescent="0.2">
      <c r="E631" s="140" t="s">
        <v>1642</v>
      </c>
      <c r="G631" s="140"/>
      <c r="P631" s="73"/>
      <c r="Q631" s="86"/>
      <c r="R631" s="5"/>
      <c r="S631" s="37"/>
      <c r="T631" s="5"/>
      <c r="U631" s="4"/>
      <c r="V631" s="50"/>
      <c r="Y631" s="50"/>
      <c r="AH631" s="50"/>
      <c r="AO631" s="30" t="s">
        <v>161</v>
      </c>
    </row>
    <row r="632" spans="1:41" s="2" customFormat="1" ht="9.75" customHeight="1" x14ac:dyDescent="0.2">
      <c r="E632" s="140" t="s">
        <v>1643</v>
      </c>
      <c r="G632" s="140"/>
      <c r="P632" s="73"/>
      <c r="Q632" s="86"/>
      <c r="R632" s="5"/>
      <c r="S632" s="37"/>
      <c r="T632" s="5"/>
      <c r="U632" s="4"/>
      <c r="V632" s="50"/>
      <c r="Y632" s="50"/>
      <c r="AH632" s="50"/>
      <c r="AO632" s="30" t="s">
        <v>161</v>
      </c>
    </row>
    <row r="633" spans="1:41" s="2" customFormat="1" ht="9.75" customHeight="1" x14ac:dyDescent="0.2">
      <c r="E633" s="140" t="s">
        <v>1344</v>
      </c>
      <c r="G633" s="140"/>
      <c r="P633" s="73"/>
      <c r="Q633" s="86"/>
      <c r="R633" s="5"/>
      <c r="S633" s="37"/>
      <c r="T633" s="5"/>
      <c r="U633" s="4"/>
      <c r="V633" s="50"/>
      <c r="Y633" s="50"/>
      <c r="AH633" s="50"/>
      <c r="AO633" s="30"/>
    </row>
    <row r="634" spans="1:41" s="2" customFormat="1" ht="9.75" customHeight="1" x14ac:dyDescent="0.2">
      <c r="E634" s="140" t="s">
        <v>1645</v>
      </c>
      <c r="G634" s="140"/>
      <c r="P634" s="73"/>
      <c r="Q634" s="86"/>
      <c r="R634" s="5"/>
      <c r="S634" s="37"/>
      <c r="T634" s="5"/>
      <c r="U634" s="4"/>
      <c r="V634" s="50"/>
      <c r="Y634" s="50"/>
      <c r="AH634" s="50"/>
      <c r="AO634" s="30"/>
    </row>
    <row r="635" spans="1:41" s="2" customFormat="1" ht="9.75" customHeight="1" x14ac:dyDescent="0.2">
      <c r="E635" s="140" t="s">
        <v>1646</v>
      </c>
      <c r="F635" s="146"/>
      <c r="G635" s="237"/>
      <c r="P635" s="73"/>
      <c r="Q635" s="86"/>
      <c r="R635" s="5"/>
      <c r="S635" s="37"/>
      <c r="T635" s="5"/>
      <c r="U635" s="4"/>
      <c r="V635" s="50"/>
      <c r="Y635" s="50"/>
      <c r="AH635" s="50"/>
      <c r="AO635" s="30"/>
    </row>
    <row r="636" spans="1:41" s="2" customFormat="1" ht="3" customHeight="1" x14ac:dyDescent="0.2">
      <c r="A636" s="2" t="s">
        <v>193</v>
      </c>
      <c r="P636" s="73"/>
      <c r="Q636" s="86"/>
      <c r="R636" s="5"/>
      <c r="S636" s="37"/>
      <c r="T636" s="5"/>
      <c r="U636" s="4"/>
      <c r="V636" s="50"/>
      <c r="Y636" s="50"/>
      <c r="AH636" s="50"/>
      <c r="AO636" s="30" t="s">
        <v>161</v>
      </c>
    </row>
    <row r="637" spans="1:41" s="2" customFormat="1" ht="9.9499999999999993" customHeight="1" x14ac:dyDescent="0.2">
      <c r="D637" s="10" t="s">
        <v>81</v>
      </c>
      <c r="P637" s="73"/>
      <c r="Q637" s="86"/>
      <c r="R637" s="204" t="s">
        <v>660</v>
      </c>
      <c r="S637" s="205" t="s">
        <v>684</v>
      </c>
      <c r="T637" s="206"/>
      <c r="U637" s="4"/>
      <c r="V637" s="50"/>
      <c r="Y637" s="50"/>
      <c r="AH637" s="50"/>
      <c r="AO637" s="30" t="s">
        <v>161</v>
      </c>
    </row>
    <row r="638" spans="1:41" s="2" customFormat="1" ht="2.85" customHeight="1" x14ac:dyDescent="0.2">
      <c r="D638" s="10"/>
      <c r="P638" s="73"/>
      <c r="Q638" s="86"/>
      <c r="R638" s="5"/>
      <c r="S638" s="37"/>
      <c r="T638" s="5"/>
      <c r="U638" s="4"/>
      <c r="V638" s="50"/>
      <c r="Y638" s="50"/>
      <c r="AH638" s="50"/>
      <c r="AO638" s="30"/>
    </row>
    <row r="639" spans="1:41" s="2" customFormat="1" ht="9.9499999999999993" customHeight="1" x14ac:dyDescent="0.2">
      <c r="B639" s="110" t="s">
        <v>200</v>
      </c>
      <c r="D639" s="38"/>
      <c r="E639" s="73" t="s">
        <v>290</v>
      </c>
      <c r="F639" s="73"/>
      <c r="G639" s="29" t="s">
        <v>231</v>
      </c>
      <c r="H639" s="29"/>
      <c r="I639" s="29" t="s">
        <v>31</v>
      </c>
      <c r="J639" s="29"/>
      <c r="K639" s="29"/>
      <c r="L639" s="29"/>
      <c r="M639" s="29"/>
      <c r="N639" s="29"/>
      <c r="P639" s="73"/>
      <c r="Q639" s="86" t="s">
        <v>120</v>
      </c>
      <c r="R639" s="28"/>
      <c r="S639" s="37">
        <f>IF(Suggested="Yes",AA639,AG639)</f>
        <v>66</v>
      </c>
      <c r="T639" s="35" t="s">
        <v>150</v>
      </c>
      <c r="U639" s="4" t="str">
        <f>+Instructions!$B$3</f>
        <v>I</v>
      </c>
      <c r="V639" s="50"/>
      <c r="W639" s="54">
        <f>+Instructions!$C$22</f>
        <v>0</v>
      </c>
      <c r="X639" s="16">
        <f>ROUND($AA639*(1-W639)+0.004999,2)</f>
        <v>66</v>
      </c>
      <c r="Y639" s="50"/>
      <c r="Z639" s="5" t="s">
        <v>1708</v>
      </c>
      <c r="AA639" s="37">
        <v>66</v>
      </c>
      <c r="AB639" s="58">
        <f t="shared" ref="AB639:AC641" si="40">+W639</f>
        <v>0</v>
      </c>
      <c r="AC639" s="16">
        <f t="shared" si="40"/>
        <v>66</v>
      </c>
      <c r="AD639" s="11">
        <f>(AG639-AC639)/AG639</f>
        <v>0</v>
      </c>
      <c r="AE639" s="119"/>
      <c r="AF639" s="127">
        <v>3</v>
      </c>
      <c r="AG639" s="51">
        <f>SUM(AJ639:AL639)+AE639</f>
        <v>66</v>
      </c>
      <c r="AH639" s="50"/>
      <c r="AJ639" s="16">
        <f>ROUND(AC639/(1-VLOOKUP(AF639,Group,2,FALSE)),2)</f>
        <v>66</v>
      </c>
      <c r="AK639" s="16">
        <f>IF(VLOOKUP(AF639,Group,5,FALSE)="YES",VLOOKUP(ROUND(ROUND(AJ639,1)-AJ639,2),Round,2,FALSE)+VLOOKUP(AF639,Group,6,FALSE),0)</f>
        <v>0</v>
      </c>
      <c r="AL639" s="16">
        <f>IF(VLOOKUP(AF639,Group,7,FALSE)="",0,ROUND(AJ639-0.04999,1)-AJ639+AM639)</f>
        <v>0</v>
      </c>
      <c r="AM639" s="16" t="str">
        <f>IF(VLOOKUP(AF639,Group,7,FALSE)="","",VLOOKUP(AF639,Group,7,FALSE))</f>
        <v/>
      </c>
      <c r="AO639" s="30" t="s">
        <v>161</v>
      </c>
    </row>
    <row r="640" spans="1:41" s="2" customFormat="1" ht="9.9499999999999993" customHeight="1" x14ac:dyDescent="0.2">
      <c r="B640" s="110" t="s">
        <v>200</v>
      </c>
      <c r="D640" s="38"/>
      <c r="E640" s="73" t="s">
        <v>291</v>
      </c>
      <c r="F640" s="73"/>
      <c r="G640" s="29" t="s">
        <v>231</v>
      </c>
      <c r="H640" s="29"/>
      <c r="I640" s="29" t="s">
        <v>31</v>
      </c>
      <c r="J640" s="29"/>
      <c r="K640" s="29"/>
      <c r="M640" s="29"/>
      <c r="N640" s="29"/>
      <c r="P640" s="73"/>
      <c r="Q640" s="86" t="s">
        <v>120</v>
      </c>
      <c r="R640" s="28"/>
      <c r="S640" s="37">
        <f>IF(Suggested="Yes",AA640,AG640)</f>
        <v>214.6</v>
      </c>
      <c r="T640" s="35" t="s">
        <v>150</v>
      </c>
      <c r="U640" s="4" t="str">
        <f>+Instructions!$B$3</f>
        <v>I</v>
      </c>
      <c r="V640" s="50"/>
      <c r="W640" s="54">
        <f>+Instructions!$C$22</f>
        <v>0</v>
      </c>
      <c r="X640" s="16">
        <f>ROUND($AA640*(1-W640)+0.004999,2)</f>
        <v>214.6</v>
      </c>
      <c r="Y640" s="50"/>
      <c r="Z640" s="5" t="s">
        <v>1708</v>
      </c>
      <c r="AA640" s="37">
        <v>214.6</v>
      </c>
      <c r="AB640" s="58">
        <f t="shared" si="40"/>
        <v>0</v>
      </c>
      <c r="AC640" s="16">
        <f t="shared" si="40"/>
        <v>214.6</v>
      </c>
      <c r="AD640" s="11">
        <f>(AG640-AC640)/AG640</f>
        <v>0</v>
      </c>
      <c r="AE640" s="119"/>
      <c r="AF640" s="127">
        <v>3</v>
      </c>
      <c r="AG640" s="51">
        <f>SUM(AJ640:AL640)+AE640</f>
        <v>214.6</v>
      </c>
      <c r="AH640" s="50"/>
      <c r="AJ640" s="16">
        <f>ROUND(AC640/(1-VLOOKUP(AF640,Group,2,FALSE)),2)</f>
        <v>214.6</v>
      </c>
      <c r="AK640" s="16">
        <f>IF(VLOOKUP(AF640,Group,5,FALSE)="YES",VLOOKUP(ROUND(ROUND(AJ640,1)-AJ640,2),Round,2,FALSE)+VLOOKUP(AF640,Group,6,FALSE),0)</f>
        <v>0</v>
      </c>
      <c r="AL640" s="16">
        <f>IF(VLOOKUP(AF640,Group,7,FALSE)="",0,ROUND(AJ640-0.04999,1)-AJ640+AM640)</f>
        <v>0</v>
      </c>
      <c r="AM640" s="16" t="str">
        <f>IF(VLOOKUP(AF640,Group,7,FALSE)="","",VLOOKUP(AF640,Group,7,FALSE))</f>
        <v/>
      </c>
      <c r="AO640" s="30" t="s">
        <v>161</v>
      </c>
    </row>
    <row r="641" spans="2:41" s="2" customFormat="1" ht="9.9499999999999993" customHeight="1" x14ac:dyDescent="0.2">
      <c r="B641" s="110" t="s">
        <v>200</v>
      </c>
      <c r="D641" s="38"/>
      <c r="E641" s="73" t="s">
        <v>292</v>
      </c>
      <c r="F641" s="73"/>
      <c r="G641" s="29" t="s">
        <v>29</v>
      </c>
      <c r="H641" s="29"/>
      <c r="I641" s="29" t="s">
        <v>31</v>
      </c>
      <c r="J641" s="29"/>
      <c r="K641" s="29"/>
      <c r="L641" s="29"/>
      <c r="M641" s="29"/>
      <c r="N641" s="29"/>
      <c r="P641" s="73"/>
      <c r="Q641" s="86" t="s">
        <v>120</v>
      </c>
      <c r="R641" s="28" t="s">
        <v>154</v>
      </c>
      <c r="S641" s="37">
        <f>IF(Suggested="Yes",AA641,AG641)</f>
        <v>493.45</v>
      </c>
      <c r="T641" s="35" t="s">
        <v>150</v>
      </c>
      <c r="U641" s="4" t="str">
        <f>+Instructions!$B$3</f>
        <v>I</v>
      </c>
      <c r="V641" s="50"/>
      <c r="W641" s="54">
        <f>+Instructions!$C$22</f>
        <v>0</v>
      </c>
      <c r="X641" s="16">
        <f>ROUND($AA641*(1-W641)+0.004999,2)</f>
        <v>493.45</v>
      </c>
      <c r="Y641" s="50"/>
      <c r="Z641" s="5" t="s">
        <v>1708</v>
      </c>
      <c r="AA641" s="37">
        <v>493.45</v>
      </c>
      <c r="AB641" s="58">
        <f t="shared" si="40"/>
        <v>0</v>
      </c>
      <c r="AC641" s="16">
        <f t="shared" si="40"/>
        <v>493.45</v>
      </c>
      <c r="AD641" s="11">
        <f>(AG641-AC641)/AG641</f>
        <v>0</v>
      </c>
      <c r="AE641" s="119"/>
      <c r="AF641" s="127">
        <v>3</v>
      </c>
      <c r="AG641" s="51">
        <f>SUM(AJ641:AL641)+AE641</f>
        <v>493.45</v>
      </c>
      <c r="AH641" s="50"/>
      <c r="AJ641" s="16">
        <f>ROUND(AC641/(1-VLOOKUP(AF641,Group,2,FALSE)),2)</f>
        <v>493.45</v>
      </c>
      <c r="AK641" s="16">
        <f>IF(VLOOKUP(AF641,Group,5,FALSE)="YES",VLOOKUP(ROUND(ROUND(AJ641,1)-AJ641,2),Round,2,FALSE)+VLOOKUP(AF641,Group,6,FALSE),0)</f>
        <v>0</v>
      </c>
      <c r="AL641" s="16">
        <f>IF(VLOOKUP(AF641,Group,7,FALSE)="",0,ROUND(AJ641-0.04999,1)-AJ641+AM641)</f>
        <v>0</v>
      </c>
      <c r="AM641" s="16" t="str">
        <f>IF(VLOOKUP(AF641,Group,7,FALSE)="","",VLOOKUP(AF641,Group,7,FALSE))</f>
        <v/>
      </c>
      <c r="AO641" s="30" t="s">
        <v>161</v>
      </c>
    </row>
    <row r="642" spans="2:41" s="2" customFormat="1" ht="1.5" customHeight="1" x14ac:dyDescent="0.2">
      <c r="P642" s="73"/>
      <c r="Q642" s="86"/>
      <c r="R642" s="5"/>
      <c r="S642" s="37"/>
      <c r="T642" s="5"/>
      <c r="U642" s="4"/>
      <c r="V642" s="50"/>
      <c r="Y642" s="50"/>
      <c r="AH642" s="50"/>
      <c r="AO642" s="30" t="s">
        <v>161</v>
      </c>
    </row>
    <row r="643" spans="2:41" s="2" customFormat="1" ht="9.75" customHeight="1" x14ac:dyDescent="0.2">
      <c r="D643" s="38" t="s">
        <v>155</v>
      </c>
      <c r="E643" s="140" t="s">
        <v>28</v>
      </c>
      <c r="F643" s="73"/>
      <c r="H643" s="140"/>
      <c r="I643" s="140"/>
      <c r="J643" s="29"/>
      <c r="K643" s="29"/>
      <c r="L643" s="29"/>
      <c r="M643" s="29"/>
      <c r="N643" s="29"/>
      <c r="P643" s="73"/>
      <c r="Q643" s="86"/>
      <c r="R643" s="28"/>
      <c r="S643" s="37"/>
      <c r="T643" s="35"/>
      <c r="U643" s="4"/>
      <c r="V643" s="50"/>
      <c r="Y643" s="50"/>
      <c r="AH643" s="50"/>
      <c r="AO643" s="30" t="s">
        <v>161</v>
      </c>
    </row>
    <row r="644" spans="2:41" s="2" customFormat="1" ht="9.75" customHeight="1" x14ac:dyDescent="0.2">
      <c r="D644" s="38"/>
      <c r="E644" s="140" t="s">
        <v>1227</v>
      </c>
      <c r="F644" s="73"/>
      <c r="H644" s="140"/>
      <c r="I644" s="140"/>
      <c r="J644" s="29"/>
      <c r="K644" s="29"/>
      <c r="L644" s="29"/>
      <c r="M644" s="29"/>
      <c r="N644" s="29"/>
      <c r="P644" s="73"/>
      <c r="Q644" s="86"/>
      <c r="R644" s="28"/>
      <c r="S644" s="37"/>
      <c r="T644" s="35"/>
      <c r="U644" s="4"/>
      <c r="V644" s="50"/>
      <c r="Y644" s="50"/>
      <c r="AH644" s="50"/>
      <c r="AO644" s="30" t="s">
        <v>161</v>
      </c>
    </row>
    <row r="645" spans="2:41" s="2" customFormat="1" ht="3" customHeight="1" x14ac:dyDescent="0.2">
      <c r="P645" s="73"/>
      <c r="Q645" s="86"/>
      <c r="R645" s="5"/>
      <c r="S645" s="37"/>
      <c r="T645" s="5"/>
      <c r="U645" s="4"/>
      <c r="V645" s="50"/>
      <c r="Y645" s="50"/>
      <c r="AH645" s="50"/>
      <c r="AO645" s="30" t="s">
        <v>161</v>
      </c>
    </row>
    <row r="646" spans="2:41" s="2" customFormat="1" ht="9.9499999999999993" customHeight="1" x14ac:dyDescent="0.2">
      <c r="D646" s="10" t="s">
        <v>627</v>
      </c>
      <c r="P646" s="73"/>
      <c r="Q646" s="86"/>
      <c r="R646" s="204" t="s">
        <v>660</v>
      </c>
      <c r="S646" s="205" t="s">
        <v>685</v>
      </c>
      <c r="T646" s="206"/>
      <c r="U646" s="4"/>
      <c r="V646" s="50"/>
      <c r="Y646" s="50"/>
      <c r="AH646" s="50"/>
      <c r="AO646" s="30" t="s">
        <v>161</v>
      </c>
    </row>
    <row r="647" spans="2:41" s="2" customFormat="1" ht="2.85" customHeight="1" x14ac:dyDescent="0.2">
      <c r="D647" s="10"/>
      <c r="P647" s="73"/>
      <c r="Q647" s="86"/>
      <c r="R647" s="5"/>
      <c r="S647" s="37"/>
      <c r="T647" s="5"/>
      <c r="U647" s="4"/>
      <c r="V647" s="50"/>
      <c r="Y647" s="50"/>
      <c r="AH647" s="50"/>
      <c r="AO647" s="30"/>
    </row>
    <row r="648" spans="2:41" s="2" customFormat="1" ht="9.9499999999999993" customHeight="1" x14ac:dyDescent="0.2">
      <c r="B648" s="2" t="s">
        <v>230</v>
      </c>
      <c r="D648" s="38" t="s">
        <v>116</v>
      </c>
      <c r="E648" s="139" t="s">
        <v>267</v>
      </c>
      <c r="H648" s="139" t="s">
        <v>249</v>
      </c>
      <c r="L648" s="139" t="s">
        <v>181</v>
      </c>
      <c r="O648" s="139" t="s">
        <v>1211</v>
      </c>
      <c r="R648" s="5"/>
      <c r="S648" s="37"/>
      <c r="T648" s="5"/>
      <c r="U648" s="4"/>
      <c r="V648" s="50"/>
      <c r="Y648" s="50"/>
      <c r="AH648" s="50"/>
      <c r="AO648" s="30" t="s">
        <v>161</v>
      </c>
    </row>
    <row r="649" spans="2:41" s="2" customFormat="1" ht="9.9499999999999993" customHeight="1" x14ac:dyDescent="0.2">
      <c r="D649" s="146"/>
      <c r="E649" s="139" t="s">
        <v>1202</v>
      </c>
      <c r="H649" s="139" t="s">
        <v>259</v>
      </c>
      <c r="L649" s="139" t="s">
        <v>182</v>
      </c>
      <c r="O649" s="139" t="s">
        <v>1210</v>
      </c>
      <c r="R649" s="5"/>
      <c r="S649" s="37"/>
      <c r="T649" s="5"/>
      <c r="U649" s="4"/>
      <c r="V649" s="50"/>
      <c r="Y649" s="50"/>
      <c r="AH649" s="50"/>
      <c r="AO649" s="30" t="s">
        <v>161</v>
      </c>
    </row>
    <row r="650" spans="2:41" s="2" customFormat="1" ht="9.9499999999999993" customHeight="1" x14ac:dyDescent="0.2">
      <c r="C650" s="2" t="s">
        <v>230</v>
      </c>
      <c r="D650" s="146"/>
      <c r="E650" s="139" t="s">
        <v>265</v>
      </c>
      <c r="H650" s="139" t="s">
        <v>258</v>
      </c>
      <c r="L650" s="139" t="s">
        <v>183</v>
      </c>
      <c r="O650" s="139" t="s">
        <v>1212</v>
      </c>
      <c r="R650" s="5"/>
      <c r="S650" s="37"/>
      <c r="T650" s="5"/>
      <c r="U650" s="4"/>
      <c r="V650" s="50"/>
      <c r="Y650" s="50"/>
      <c r="AH650" s="50"/>
      <c r="AO650" s="30" t="s">
        <v>161</v>
      </c>
    </row>
    <row r="651" spans="2:41" s="2" customFormat="1" ht="9.9499999999999993" customHeight="1" x14ac:dyDescent="0.2">
      <c r="D651" s="146"/>
      <c r="E651" s="139" t="s">
        <v>266</v>
      </c>
      <c r="H651" s="139" t="s">
        <v>38</v>
      </c>
      <c r="L651" s="139" t="s">
        <v>184</v>
      </c>
      <c r="O651" s="139" t="s">
        <v>1213</v>
      </c>
      <c r="Q651" s="86"/>
      <c r="R651" s="5"/>
      <c r="S651" s="37"/>
      <c r="T651" s="5"/>
      <c r="U651" s="4"/>
      <c r="V651" s="50"/>
      <c r="Y651" s="50"/>
      <c r="AH651" s="50"/>
      <c r="AO651" s="30" t="s">
        <v>161</v>
      </c>
    </row>
    <row r="652" spans="2:41" s="2" customFormat="1" ht="9.9499999999999993" customHeight="1" x14ac:dyDescent="0.2">
      <c r="D652" s="146"/>
      <c r="E652" s="139" t="s">
        <v>248</v>
      </c>
      <c r="H652" s="139" t="s">
        <v>247</v>
      </c>
      <c r="L652" s="139" t="s">
        <v>260</v>
      </c>
      <c r="O652" s="139" t="s">
        <v>1214</v>
      </c>
      <c r="Q652" s="86"/>
      <c r="R652" s="5"/>
      <c r="S652" s="37"/>
      <c r="T652" s="5"/>
      <c r="U652" s="4"/>
      <c r="V652" s="50"/>
      <c r="Y652" s="50"/>
      <c r="AH652" s="50"/>
      <c r="AO652" s="30" t="s">
        <v>161</v>
      </c>
    </row>
    <row r="653" spans="2:41" s="2" customFormat="1" ht="9.9499999999999993" customHeight="1" x14ac:dyDescent="0.2">
      <c r="D653" s="146"/>
      <c r="E653" s="139" t="s">
        <v>255</v>
      </c>
      <c r="H653" s="139" t="s">
        <v>39</v>
      </c>
      <c r="L653" s="139" t="s">
        <v>263</v>
      </c>
      <c r="O653" s="139" t="s">
        <v>1205</v>
      </c>
      <c r="Q653" s="86"/>
      <c r="R653" s="5"/>
      <c r="S653" s="37"/>
      <c r="T653" s="5"/>
      <c r="U653" s="4"/>
      <c r="V653" s="50"/>
      <c r="Y653" s="50"/>
      <c r="AH653" s="50"/>
      <c r="AO653" s="30" t="s">
        <v>161</v>
      </c>
    </row>
    <row r="654" spans="2:41" s="2" customFormat="1" ht="9.9499999999999993" customHeight="1" x14ac:dyDescent="0.2">
      <c r="D654" s="146"/>
      <c r="E654" s="139" t="s">
        <v>250</v>
      </c>
      <c r="H654" s="139" t="s">
        <v>251</v>
      </c>
      <c r="L654" s="139" t="s">
        <v>256</v>
      </c>
      <c r="O654" s="139" t="s">
        <v>1206</v>
      </c>
      <c r="Q654" s="86"/>
      <c r="R654" s="5"/>
      <c r="S654" s="37"/>
      <c r="T654" s="5"/>
      <c r="U654" s="4"/>
      <c r="V654" s="50"/>
      <c r="Y654" s="50"/>
      <c r="AH654" s="50"/>
      <c r="AO654" s="30" t="s">
        <v>161</v>
      </c>
    </row>
    <row r="655" spans="2:41" s="2" customFormat="1" ht="9.9499999999999993" customHeight="1" x14ac:dyDescent="0.2">
      <c r="D655" s="146"/>
      <c r="E655" s="139" t="s">
        <v>264</v>
      </c>
      <c r="H655" s="139" t="s">
        <v>40</v>
      </c>
      <c r="L655" s="139" t="s">
        <v>262</v>
      </c>
      <c r="O655" s="139" t="s">
        <v>1207</v>
      </c>
      <c r="Q655" s="86"/>
      <c r="R655" s="5"/>
      <c r="S655" s="37"/>
      <c r="T655" s="5"/>
      <c r="U655" s="4"/>
      <c r="V655" s="50"/>
      <c r="Y655" s="50"/>
      <c r="AH655" s="50"/>
      <c r="AO655" s="30" t="s">
        <v>161</v>
      </c>
    </row>
    <row r="656" spans="2:41" s="2" customFormat="1" ht="9.9499999999999993" customHeight="1" x14ac:dyDescent="0.2">
      <c r="D656" s="146"/>
      <c r="E656" s="139" t="s">
        <v>252</v>
      </c>
      <c r="H656" s="139" t="s">
        <v>41</v>
      </c>
      <c r="L656" s="139" t="s">
        <v>257</v>
      </c>
      <c r="O656" s="139" t="s">
        <v>1208</v>
      </c>
      <c r="Q656" s="86"/>
      <c r="R656" s="5"/>
      <c r="S656" s="37"/>
      <c r="T656" s="5"/>
      <c r="U656" s="4"/>
      <c r="V656" s="50"/>
      <c r="Y656" s="50"/>
      <c r="AH656" s="50"/>
      <c r="AO656" s="30" t="s">
        <v>161</v>
      </c>
    </row>
    <row r="657" spans="1:41" s="2" customFormat="1" ht="9.9499999999999993" customHeight="1" x14ac:dyDescent="0.2">
      <c r="D657" s="146"/>
      <c r="E657" s="139" t="s">
        <v>261</v>
      </c>
      <c r="H657" s="139" t="s">
        <v>180</v>
      </c>
      <c r="L657" s="139" t="s">
        <v>254</v>
      </c>
      <c r="O657" s="139" t="s">
        <v>1209</v>
      </c>
      <c r="Q657" s="86"/>
      <c r="R657" s="5"/>
      <c r="S657" s="37"/>
      <c r="T657" s="5"/>
      <c r="U657" s="4"/>
      <c r="V657" s="50"/>
      <c r="Y657" s="50"/>
      <c r="AH657" s="50"/>
      <c r="AO657" s="30" t="s">
        <v>161</v>
      </c>
    </row>
    <row r="658" spans="1:41" s="2" customFormat="1" ht="1.5" customHeight="1" x14ac:dyDescent="0.2">
      <c r="A658" s="2" t="s">
        <v>193</v>
      </c>
      <c r="P658" s="73"/>
      <c r="Q658" s="86"/>
      <c r="R658" s="5"/>
      <c r="S658" s="37"/>
      <c r="T658" s="5"/>
      <c r="U658" s="4"/>
      <c r="V658" s="50"/>
      <c r="Y658" s="50"/>
      <c r="AH658" s="50"/>
      <c r="AO658" s="30" t="s">
        <v>161</v>
      </c>
    </row>
    <row r="659" spans="1:41" s="2" customFormat="1" ht="9.9499999999999993" customHeight="1" x14ac:dyDescent="0.2">
      <c r="B659" s="110" t="s">
        <v>200</v>
      </c>
      <c r="D659" s="38"/>
      <c r="E659" s="73" t="s">
        <v>884</v>
      </c>
      <c r="F659" s="73"/>
      <c r="G659" s="29" t="s">
        <v>29</v>
      </c>
      <c r="H659" s="29"/>
      <c r="I659" s="29" t="s">
        <v>326</v>
      </c>
      <c r="L659" s="29"/>
      <c r="M659" s="29"/>
      <c r="N659" s="29"/>
      <c r="P659" s="73"/>
      <c r="Q659" s="86" t="s">
        <v>120</v>
      </c>
      <c r="R659" s="28"/>
      <c r="S659" s="37">
        <f>IF(Suggested="Yes",AA659,AG659)</f>
        <v>13.05</v>
      </c>
      <c r="T659" s="35" t="s">
        <v>150</v>
      </c>
      <c r="U659" s="4" t="str">
        <f>+Instructions!$B$3</f>
        <v>I</v>
      </c>
      <c r="V659" s="50"/>
      <c r="W659" s="54">
        <f>+Instructions!$C$22</f>
        <v>0</v>
      </c>
      <c r="X659" s="16">
        <f>ROUND($AA659*(1-W659)+0.004999,2)</f>
        <v>13.05</v>
      </c>
      <c r="Y659" s="50"/>
      <c r="Z659" s="5" t="s">
        <v>1708</v>
      </c>
      <c r="AA659" s="37">
        <v>13.05</v>
      </c>
      <c r="AB659" s="58">
        <f>+W659</f>
        <v>0</v>
      </c>
      <c r="AC659" s="16">
        <f>+X659</f>
        <v>13.05</v>
      </c>
      <c r="AD659" s="11">
        <f>(AG659-AC659)/AG659</f>
        <v>0</v>
      </c>
      <c r="AE659" s="119"/>
      <c r="AF659" s="127">
        <v>3</v>
      </c>
      <c r="AG659" s="51">
        <f>SUM(AJ659:AL659)+AE659</f>
        <v>13.05</v>
      </c>
      <c r="AH659" s="50"/>
      <c r="AJ659" s="16">
        <f>ROUND(AC659/(1-VLOOKUP(AF659,Group,2,FALSE)),2)</f>
        <v>13.05</v>
      </c>
      <c r="AK659" s="16">
        <f>IF(VLOOKUP(AF659,Group,5,FALSE)="YES",VLOOKUP(ROUND(ROUND(AJ659,1)-AJ659,2),Round,2,FALSE)+VLOOKUP(AF659,Group,6,FALSE),0)</f>
        <v>0</v>
      </c>
      <c r="AL659" s="16">
        <f>IF(VLOOKUP(AF659,Group,7,FALSE)="",0,ROUND(AJ659-0.04999,1)-AJ659+AM659)</f>
        <v>0</v>
      </c>
      <c r="AM659" s="16" t="str">
        <f>IF(VLOOKUP(AF659,Group,7,FALSE)="","",VLOOKUP(AF659,Group,7,FALSE))</f>
        <v/>
      </c>
      <c r="AO659" s="30" t="s">
        <v>161</v>
      </c>
    </row>
    <row r="660" spans="1:41" s="2" customFormat="1" ht="9.9499999999999993" customHeight="1" x14ac:dyDescent="0.2">
      <c r="B660" s="110" t="s">
        <v>200</v>
      </c>
      <c r="D660" s="38"/>
      <c r="E660" s="73" t="s">
        <v>885</v>
      </c>
      <c r="F660" s="73"/>
      <c r="G660" s="29" t="s">
        <v>29</v>
      </c>
      <c r="H660" s="29"/>
      <c r="I660" s="29" t="s">
        <v>326</v>
      </c>
      <c r="L660" s="29"/>
      <c r="M660" s="29"/>
      <c r="N660" s="29"/>
      <c r="P660" s="73"/>
      <c r="Q660" s="86" t="s">
        <v>120</v>
      </c>
      <c r="R660" s="28"/>
      <c r="S660" s="37">
        <f>IF(Suggested="Yes",AA660,AG660)</f>
        <v>48.65</v>
      </c>
      <c r="T660" s="35" t="s">
        <v>150</v>
      </c>
      <c r="U660" s="4" t="str">
        <f>+Instructions!$B$3</f>
        <v>I</v>
      </c>
      <c r="V660" s="50"/>
      <c r="W660" s="54">
        <f>+Instructions!$C$22</f>
        <v>0</v>
      </c>
      <c r="X660" s="16">
        <f>ROUND($AA660*(1-W660)+0.004999,2)</f>
        <v>48.65</v>
      </c>
      <c r="Y660" s="50"/>
      <c r="Z660" s="5" t="s">
        <v>1708</v>
      </c>
      <c r="AA660" s="37">
        <v>48.65</v>
      </c>
      <c r="AB660" s="58">
        <f>+W660</f>
        <v>0</v>
      </c>
      <c r="AC660" s="16">
        <f>+X660</f>
        <v>48.65</v>
      </c>
      <c r="AD660" s="11">
        <f>(AG660-AC660)/AG660</f>
        <v>0</v>
      </c>
      <c r="AE660" s="119"/>
      <c r="AF660" s="127">
        <v>3</v>
      </c>
      <c r="AG660" s="51">
        <f>SUM(AJ660:AL660)+AE660</f>
        <v>48.65</v>
      </c>
      <c r="AH660" s="50"/>
      <c r="AJ660" s="16">
        <f>ROUND(AC660/(1-VLOOKUP(AF660,Group,2,FALSE)),2)</f>
        <v>48.65</v>
      </c>
      <c r="AK660" s="16">
        <f>IF(VLOOKUP(AF660,Group,5,FALSE)="YES",VLOOKUP(ROUND(ROUND(AJ660,1)-AJ660,2),Round,2,FALSE)+VLOOKUP(AF660,Group,6,FALSE),0)</f>
        <v>0</v>
      </c>
      <c r="AL660" s="16">
        <f>IF(VLOOKUP(AF660,Group,7,FALSE)="",0,ROUND(AJ660-0.04999,1)-AJ660+AM660)</f>
        <v>0</v>
      </c>
      <c r="AM660" s="16" t="str">
        <f>IF(VLOOKUP(AF660,Group,7,FALSE)="","",VLOOKUP(AF660,Group,7,FALSE))</f>
        <v/>
      </c>
      <c r="AO660" s="30" t="s">
        <v>161</v>
      </c>
    </row>
    <row r="661" spans="1:41" s="2" customFormat="1" ht="1.5" customHeight="1" x14ac:dyDescent="0.2">
      <c r="A661" s="2" t="s">
        <v>193</v>
      </c>
      <c r="P661" s="73"/>
      <c r="Q661" s="86"/>
      <c r="R661" s="5"/>
      <c r="S661" s="37"/>
      <c r="T661" s="5"/>
      <c r="U661" s="4"/>
      <c r="V661" s="50"/>
      <c r="Y661" s="50"/>
      <c r="AH661" s="50"/>
      <c r="AO661" s="30" t="s">
        <v>161</v>
      </c>
    </row>
    <row r="662" spans="1:41" s="2" customFormat="1" ht="9.75" customHeight="1" x14ac:dyDescent="0.2">
      <c r="D662" s="38" t="s">
        <v>155</v>
      </c>
      <c r="E662" s="140" t="s">
        <v>509</v>
      </c>
      <c r="H662" s="140"/>
      <c r="I662" s="140"/>
      <c r="P662" s="73"/>
      <c r="Q662" s="86"/>
      <c r="R662" s="5"/>
      <c r="S662" s="37"/>
      <c r="T662" s="5"/>
      <c r="U662" s="4"/>
      <c r="V662" s="50"/>
      <c r="Y662" s="50"/>
      <c r="AH662" s="50"/>
      <c r="AO662" s="30" t="s">
        <v>161</v>
      </c>
    </row>
    <row r="663" spans="1:41" s="2" customFormat="1" ht="9.75" customHeight="1" x14ac:dyDescent="0.2">
      <c r="E663" s="140" t="s">
        <v>476</v>
      </c>
      <c r="H663" s="140"/>
      <c r="I663" s="140"/>
      <c r="P663" s="73"/>
      <c r="Q663" s="86"/>
      <c r="R663" s="5"/>
      <c r="S663" s="37"/>
      <c r="T663" s="5"/>
      <c r="U663" s="4"/>
      <c r="V663" s="50"/>
      <c r="Y663" s="50"/>
      <c r="AH663" s="50"/>
      <c r="AO663" s="30" t="s">
        <v>161</v>
      </c>
    </row>
    <row r="664" spans="1:41" s="2" customFormat="1" ht="9.75" customHeight="1" x14ac:dyDescent="0.2">
      <c r="E664" s="140" t="s">
        <v>477</v>
      </c>
      <c r="I664" s="140"/>
      <c r="P664" s="73"/>
      <c r="Q664" s="86"/>
      <c r="R664" s="5"/>
      <c r="S664" s="37"/>
      <c r="T664" s="5"/>
      <c r="U664" s="4"/>
      <c r="V664" s="50"/>
      <c r="Y664" s="50"/>
      <c r="AH664" s="50"/>
      <c r="AO664" s="30" t="s">
        <v>161</v>
      </c>
    </row>
    <row r="665" spans="1:41" s="2" customFormat="1" ht="9.75" customHeight="1" x14ac:dyDescent="0.2">
      <c r="E665" s="140" t="s">
        <v>478</v>
      </c>
      <c r="I665" s="140"/>
      <c r="P665" s="73"/>
      <c r="Q665" s="86"/>
      <c r="R665" s="5"/>
      <c r="S665" s="37"/>
      <c r="T665" s="5"/>
      <c r="U665" s="4"/>
      <c r="V665" s="50"/>
      <c r="Y665" s="50"/>
      <c r="AH665" s="50"/>
      <c r="AO665" s="30" t="s">
        <v>161</v>
      </c>
    </row>
    <row r="666" spans="1:41" s="2" customFormat="1" ht="1.5" customHeight="1" x14ac:dyDescent="0.2">
      <c r="A666" s="2" t="s">
        <v>193</v>
      </c>
      <c r="P666" s="73"/>
      <c r="Q666" s="86"/>
      <c r="R666" s="5"/>
      <c r="S666" s="37"/>
      <c r="T666" s="5"/>
      <c r="U666" s="4"/>
      <c r="V666" s="50"/>
      <c r="Y666" s="50"/>
      <c r="AH666" s="50"/>
      <c r="AO666" s="30" t="s">
        <v>161</v>
      </c>
    </row>
    <row r="667" spans="1:41" s="2" customFormat="1" ht="10.7" customHeight="1" x14ac:dyDescent="0.2">
      <c r="C667" s="146" t="s">
        <v>355</v>
      </c>
      <c r="P667" s="73"/>
      <c r="Q667" s="86"/>
      <c r="R667" s="5"/>
      <c r="S667" s="37"/>
      <c r="T667" s="5"/>
      <c r="U667" s="4"/>
      <c r="V667" s="50"/>
      <c r="Y667" s="50"/>
      <c r="AH667" s="50"/>
      <c r="AO667" s="30" t="s">
        <v>161</v>
      </c>
    </row>
    <row r="668" spans="1:41" s="2" customFormat="1" ht="9.9499999999999993" customHeight="1" x14ac:dyDescent="0.2">
      <c r="A668" s="2" t="s">
        <v>193</v>
      </c>
      <c r="D668" s="72" t="s">
        <v>1659</v>
      </c>
      <c r="P668" s="73"/>
      <c r="Q668" s="86"/>
      <c r="R668" s="204" t="s">
        <v>660</v>
      </c>
      <c r="S668" s="205" t="s">
        <v>685</v>
      </c>
      <c r="T668" s="206"/>
      <c r="U668" s="4"/>
      <c r="V668" s="50"/>
      <c r="Y668" s="50"/>
      <c r="AH668" s="50"/>
      <c r="AO668" s="30" t="s">
        <v>161</v>
      </c>
    </row>
    <row r="669" spans="1:41" s="2" customFormat="1" ht="2.85" customHeight="1" x14ac:dyDescent="0.2">
      <c r="P669" s="73"/>
      <c r="Q669" s="86"/>
      <c r="R669" s="5"/>
      <c r="S669" s="37"/>
      <c r="T669" s="5"/>
      <c r="U669" s="4"/>
      <c r="V669" s="50"/>
      <c r="Y669" s="50"/>
      <c r="AH669" s="50"/>
      <c r="AO669" s="30" t="s">
        <v>161</v>
      </c>
    </row>
    <row r="670" spans="1:41" s="2" customFormat="1" ht="9.9499999999999993" customHeight="1" x14ac:dyDescent="0.2">
      <c r="G670" s="270" t="s">
        <v>32</v>
      </c>
      <c r="H670" s="271"/>
      <c r="I670" s="271"/>
      <c r="J670" s="271"/>
      <c r="K670" s="271"/>
      <c r="L670" s="271"/>
      <c r="M670" s="271"/>
      <c r="N670" s="271"/>
      <c r="O670" s="272"/>
      <c r="P670" s="28"/>
      <c r="Q670" s="28"/>
      <c r="R670" s="28"/>
      <c r="S670" s="37"/>
      <c r="T670" s="28"/>
      <c r="U670" s="28"/>
      <c r="V670" s="50"/>
      <c r="Y670" s="50"/>
      <c r="AH670" s="50"/>
      <c r="AO670" s="30" t="s">
        <v>161</v>
      </c>
    </row>
    <row r="671" spans="1:41" s="2" customFormat="1" ht="9.9499999999999993" customHeight="1" x14ac:dyDescent="0.2">
      <c r="G671" s="280" t="s">
        <v>269</v>
      </c>
      <c r="H671" s="292"/>
      <c r="I671" s="292"/>
      <c r="J671" s="293"/>
      <c r="K671" s="270" t="s">
        <v>270</v>
      </c>
      <c r="L671" s="271"/>
      <c r="M671" s="271"/>
      <c r="N671" s="271"/>
      <c r="O671" s="272"/>
      <c r="P671" s="28"/>
      <c r="S671" s="37"/>
      <c r="V671" s="50"/>
      <c r="Y671" s="50"/>
      <c r="AH671" s="50"/>
      <c r="AO671" s="30" t="s">
        <v>161</v>
      </c>
    </row>
    <row r="672" spans="1:41" s="2" customFormat="1" ht="9.9499999999999993" customHeight="1" x14ac:dyDescent="0.2">
      <c r="G672" s="294"/>
      <c r="H672" s="295"/>
      <c r="I672" s="295"/>
      <c r="J672" s="296"/>
      <c r="K672" s="147" t="s">
        <v>271</v>
      </c>
      <c r="L672" s="147" t="s">
        <v>272</v>
      </c>
      <c r="M672" s="147" t="s">
        <v>274</v>
      </c>
      <c r="N672" s="147" t="s">
        <v>275</v>
      </c>
      <c r="O672" s="147" t="s">
        <v>276</v>
      </c>
      <c r="P672" s="86"/>
      <c r="S672" s="37"/>
      <c r="V672" s="50"/>
      <c r="Y672" s="50"/>
      <c r="AH672" s="50"/>
      <c r="AO672" s="30" t="s">
        <v>161</v>
      </c>
    </row>
    <row r="673" spans="1:41" s="2" customFormat="1" ht="9.9499999999999993" customHeight="1" x14ac:dyDescent="0.2">
      <c r="G673" s="270" t="s">
        <v>277</v>
      </c>
      <c r="H673" s="271"/>
      <c r="I673" s="271"/>
      <c r="J673" s="272"/>
      <c r="K673" s="151">
        <v>41</v>
      </c>
      <c r="L673" s="148">
        <v>21</v>
      </c>
      <c r="M673" s="148">
        <v>11</v>
      </c>
      <c r="N673" s="148">
        <v>8</v>
      </c>
      <c r="O673" s="148">
        <v>7</v>
      </c>
      <c r="P673" s="29"/>
      <c r="S673" s="37"/>
      <c r="V673" s="50"/>
      <c r="Y673" s="50"/>
      <c r="AH673" s="50"/>
      <c r="AO673" s="30" t="s">
        <v>161</v>
      </c>
    </row>
    <row r="674" spans="1:41" s="2" customFormat="1" ht="9.9499999999999993" customHeight="1" x14ac:dyDescent="0.2">
      <c r="G674" s="270" t="s">
        <v>278</v>
      </c>
      <c r="H674" s="271"/>
      <c r="I674" s="271"/>
      <c r="J674" s="272"/>
      <c r="K674" s="148">
        <v>81</v>
      </c>
      <c r="L674" s="148">
        <v>41</v>
      </c>
      <c r="M674" s="148">
        <v>21</v>
      </c>
      <c r="N674" s="148">
        <v>15</v>
      </c>
      <c r="O674" s="148">
        <v>11</v>
      </c>
      <c r="P674" s="29"/>
      <c r="S674" s="37"/>
      <c r="V674" s="50"/>
      <c r="Y674" s="50"/>
      <c r="AH674" s="50"/>
      <c r="AO674" s="30" t="s">
        <v>161</v>
      </c>
    </row>
    <row r="675" spans="1:41" s="2" customFormat="1" ht="9.9499999999999993" customHeight="1" x14ac:dyDescent="0.2">
      <c r="G675" s="270" t="s">
        <v>287</v>
      </c>
      <c r="H675" s="271"/>
      <c r="I675" s="271"/>
      <c r="J675" s="272"/>
      <c r="K675" s="148">
        <v>136</v>
      </c>
      <c r="L675" s="148">
        <v>69</v>
      </c>
      <c r="M675" s="148">
        <v>35</v>
      </c>
      <c r="N675" s="148">
        <v>24</v>
      </c>
      <c r="O675" s="148">
        <v>18</v>
      </c>
      <c r="P675" s="29"/>
      <c r="S675" s="37" t="s">
        <v>230</v>
      </c>
      <c r="V675" s="50"/>
      <c r="Y675" s="50"/>
      <c r="AH675" s="50"/>
      <c r="AO675" s="30" t="s">
        <v>161</v>
      </c>
    </row>
    <row r="676" spans="1:41" s="2" customFormat="1" ht="9.9499999999999993" customHeight="1" x14ac:dyDescent="0.2">
      <c r="G676" s="270" t="s">
        <v>279</v>
      </c>
      <c r="H676" s="271"/>
      <c r="I676" s="271"/>
      <c r="J676" s="272"/>
      <c r="K676" s="148">
        <v>120</v>
      </c>
      <c r="L676" s="148">
        <v>60</v>
      </c>
      <c r="M676" s="148">
        <v>31</v>
      </c>
      <c r="N676" s="148">
        <v>21</v>
      </c>
      <c r="O676" s="148">
        <v>16</v>
      </c>
      <c r="P676" s="29"/>
      <c r="S676" s="37"/>
      <c r="V676" s="50"/>
      <c r="Y676" s="50"/>
      <c r="AH676" s="50"/>
      <c r="AO676" s="30" t="s">
        <v>161</v>
      </c>
    </row>
    <row r="677" spans="1:41" s="2" customFormat="1" ht="9.9499999999999993" customHeight="1" x14ac:dyDescent="0.2">
      <c r="G677" s="270" t="s">
        <v>280</v>
      </c>
      <c r="H677" s="271"/>
      <c r="I677" s="271"/>
      <c r="J677" s="272"/>
      <c r="K677" s="148">
        <v>320</v>
      </c>
      <c r="L677" s="148">
        <v>160</v>
      </c>
      <c r="M677" s="148">
        <v>81</v>
      </c>
      <c r="N677" s="148">
        <v>54</v>
      </c>
      <c r="O677" s="148">
        <v>41</v>
      </c>
      <c r="P677" s="29"/>
      <c r="S677" s="37"/>
      <c r="V677" s="50"/>
      <c r="Y677" s="50"/>
      <c r="AH677" s="50"/>
      <c r="AO677" s="30" t="s">
        <v>161</v>
      </c>
    </row>
    <row r="678" spans="1:41" s="2" customFormat="1" ht="9.9499999999999993" customHeight="1" x14ac:dyDescent="0.2">
      <c r="G678" s="270" t="s">
        <v>281</v>
      </c>
      <c r="H678" s="271"/>
      <c r="I678" s="271"/>
      <c r="J678" s="272"/>
      <c r="K678" s="148">
        <v>347</v>
      </c>
      <c r="L678" s="148">
        <v>174</v>
      </c>
      <c r="M678" s="148">
        <v>87</v>
      </c>
      <c r="N678" s="148">
        <v>58</v>
      </c>
      <c r="O678" s="148">
        <v>44</v>
      </c>
      <c r="P678" s="29"/>
      <c r="S678" s="37"/>
      <c r="V678" s="50"/>
      <c r="Y678" s="50"/>
      <c r="AH678" s="50"/>
      <c r="AO678" s="30" t="s">
        <v>161</v>
      </c>
    </row>
    <row r="679" spans="1:41" s="2" customFormat="1" ht="9.9499999999999993" customHeight="1" x14ac:dyDescent="0.2">
      <c r="G679" s="270" t="s">
        <v>282</v>
      </c>
      <c r="H679" s="271"/>
      <c r="I679" s="271"/>
      <c r="J679" s="272"/>
      <c r="K679" s="148">
        <v>426</v>
      </c>
      <c r="L679" s="148">
        <v>214</v>
      </c>
      <c r="M679" s="148">
        <v>107</v>
      </c>
      <c r="N679" s="148">
        <v>72</v>
      </c>
      <c r="O679" s="148">
        <v>54</v>
      </c>
      <c r="P679" s="29"/>
      <c r="S679" s="37"/>
      <c r="V679" s="50"/>
      <c r="Y679" s="50"/>
      <c r="AH679" s="50"/>
      <c r="AO679" s="30" t="s">
        <v>161</v>
      </c>
    </row>
    <row r="680" spans="1:41" s="2" customFormat="1" ht="9.9499999999999993" customHeight="1" x14ac:dyDescent="0.2">
      <c r="G680" s="270" t="s">
        <v>283</v>
      </c>
      <c r="H680" s="271"/>
      <c r="I680" s="271"/>
      <c r="J680" s="272"/>
      <c r="K680" s="148">
        <v>480</v>
      </c>
      <c r="L680" s="148">
        <v>240</v>
      </c>
      <c r="M680" s="148">
        <v>121</v>
      </c>
      <c r="N680" s="148">
        <v>81</v>
      </c>
      <c r="O680" s="148">
        <v>61</v>
      </c>
      <c r="P680" s="29"/>
      <c r="S680" s="37"/>
      <c r="V680" s="50"/>
      <c r="Y680" s="50"/>
      <c r="AH680" s="50"/>
      <c r="AO680" s="30" t="s">
        <v>161</v>
      </c>
    </row>
    <row r="681" spans="1:41" s="2" customFormat="1" ht="3" customHeight="1" x14ac:dyDescent="0.2">
      <c r="D681" s="10"/>
      <c r="P681" s="73"/>
      <c r="Q681" s="86"/>
      <c r="R681" s="5"/>
      <c r="S681" s="37"/>
      <c r="T681" s="5"/>
      <c r="U681" s="4"/>
      <c r="V681" s="50"/>
      <c r="Y681" s="50"/>
      <c r="AH681" s="50"/>
      <c r="AO681" s="30"/>
    </row>
    <row r="682" spans="1:41" s="2" customFormat="1" ht="9.9499999999999993" customHeight="1" x14ac:dyDescent="0.2">
      <c r="A682" s="2" t="s">
        <v>193</v>
      </c>
      <c r="D682" s="10" t="s">
        <v>812</v>
      </c>
      <c r="P682" s="73"/>
      <c r="Q682" s="86"/>
      <c r="R682" s="204" t="s">
        <v>660</v>
      </c>
      <c r="S682" s="205" t="s">
        <v>685</v>
      </c>
      <c r="T682" s="206"/>
      <c r="U682" s="4"/>
      <c r="V682" s="50"/>
      <c r="Y682" s="50"/>
      <c r="AH682" s="50"/>
      <c r="AO682" s="30" t="s">
        <v>161</v>
      </c>
    </row>
    <row r="683" spans="1:41" s="2" customFormat="1" ht="2.85" customHeight="1" x14ac:dyDescent="0.2">
      <c r="D683" s="10"/>
      <c r="P683" s="73"/>
      <c r="Q683" s="86"/>
      <c r="R683" s="5"/>
      <c r="S683" s="37"/>
      <c r="T683" s="5"/>
      <c r="U683" s="4"/>
      <c r="V683" s="50"/>
      <c r="Y683" s="50"/>
      <c r="AH683" s="50"/>
      <c r="AO683" s="30"/>
    </row>
    <row r="684" spans="1:41" s="2" customFormat="1" ht="9.9499999999999993" customHeight="1" x14ac:dyDescent="0.2">
      <c r="B684" s="110" t="s">
        <v>200</v>
      </c>
      <c r="D684" s="38"/>
      <c r="E684" s="73" t="s">
        <v>1276</v>
      </c>
      <c r="F684" s="73"/>
      <c r="G684" s="29" t="s">
        <v>1277</v>
      </c>
      <c r="H684" s="29"/>
      <c r="I684" s="139">
        <v>1297</v>
      </c>
      <c r="J684" s="139" t="s">
        <v>1092</v>
      </c>
      <c r="K684" s="29"/>
      <c r="L684" s="29"/>
      <c r="M684" s="29"/>
      <c r="N684" s="29"/>
      <c r="P684" s="73" t="s">
        <v>1278</v>
      </c>
      <c r="Q684" s="28"/>
      <c r="R684" s="28"/>
      <c r="S684" s="37">
        <f t="shared" ref="S684:S689" si="41">IF(Suggested="Yes",AA684,AG684)</f>
        <v>48.95</v>
      </c>
      <c r="T684" s="35" t="s">
        <v>150</v>
      </c>
      <c r="U684" s="4" t="str">
        <f>+Instructions!$B$3</f>
        <v>I</v>
      </c>
      <c r="V684" s="50"/>
      <c r="W684" s="54">
        <f>+Instructions!$C$22</f>
        <v>0</v>
      </c>
      <c r="X684" s="16">
        <f t="shared" ref="X684:X689" si="42">ROUND($AA684*(1-W684)+0.004999,2)</f>
        <v>48.95</v>
      </c>
      <c r="Y684" s="50"/>
      <c r="Z684" s="5" t="s">
        <v>1708</v>
      </c>
      <c r="AA684" s="37">
        <v>48.95</v>
      </c>
      <c r="AB684" s="58">
        <f t="shared" ref="AB684:AC689" si="43">+W684</f>
        <v>0</v>
      </c>
      <c r="AC684" s="16">
        <f t="shared" si="43"/>
        <v>48.95</v>
      </c>
      <c r="AD684" s="11">
        <f t="shared" ref="AD684:AD689" si="44">(AG684-AC684)/AG684</f>
        <v>0</v>
      </c>
      <c r="AE684" s="119"/>
      <c r="AF684" s="127">
        <v>3</v>
      </c>
      <c r="AG684" s="51">
        <f t="shared" ref="AG684:AG689" si="45">SUM(AJ684:AL684)+AE684</f>
        <v>48.95</v>
      </c>
      <c r="AH684" s="50"/>
      <c r="AJ684" s="16">
        <f t="shared" ref="AJ684:AJ689" si="46">ROUND(AC684/(1-VLOOKUP(AF684,Group,2,FALSE)),2)</f>
        <v>48.95</v>
      </c>
      <c r="AK684" s="16">
        <f t="shared" ref="AK684:AK689" si="47">IF(VLOOKUP(AF684,Group,5,FALSE)="YES",VLOOKUP(ROUND(ROUND(AJ684,1)-AJ684,2),Round,2,FALSE)+VLOOKUP(AF684,Group,6,FALSE),0)</f>
        <v>0</v>
      </c>
      <c r="AL684" s="16">
        <f t="shared" ref="AL684:AL689" si="48">IF(VLOOKUP(AF684,Group,7,FALSE)="",0,ROUND(AJ684-0.04999,1)-AJ684+AM684)</f>
        <v>0</v>
      </c>
      <c r="AM684" s="16" t="str">
        <f t="shared" ref="AM684:AM689" si="49">IF(VLOOKUP(AF684,Group,7,FALSE)="","",VLOOKUP(AF684,Group,7,FALSE))</f>
        <v/>
      </c>
      <c r="AO684" s="30" t="s">
        <v>161</v>
      </c>
    </row>
    <row r="685" spans="1:41" s="2" customFormat="1" ht="9.9499999999999993" customHeight="1" x14ac:dyDescent="0.2">
      <c r="B685" s="110" t="s">
        <v>200</v>
      </c>
      <c r="D685" s="38"/>
      <c r="E685" s="73" t="s">
        <v>1276</v>
      </c>
      <c r="F685" s="73"/>
      <c r="G685" s="29" t="s">
        <v>1277</v>
      </c>
      <c r="H685" s="29"/>
      <c r="I685" s="139">
        <v>1299</v>
      </c>
      <c r="J685" s="139" t="s">
        <v>1286</v>
      </c>
      <c r="K685" s="29"/>
      <c r="L685" s="29"/>
      <c r="M685" s="29"/>
      <c r="N685" s="29"/>
      <c r="P685" s="73" t="s">
        <v>1278</v>
      </c>
      <c r="Q685" s="28"/>
      <c r="R685" s="28"/>
      <c r="S685" s="37">
        <f t="shared" si="41"/>
        <v>97.65</v>
      </c>
      <c r="T685" s="35" t="s">
        <v>150</v>
      </c>
      <c r="U685" s="4" t="str">
        <f>+Instructions!$B$3</f>
        <v>I</v>
      </c>
      <c r="V685" s="50"/>
      <c r="W685" s="54">
        <f>+Instructions!$C$22</f>
        <v>0</v>
      </c>
      <c r="X685" s="16">
        <f t="shared" si="42"/>
        <v>97.65</v>
      </c>
      <c r="Y685" s="50"/>
      <c r="Z685" s="5" t="s">
        <v>1708</v>
      </c>
      <c r="AA685" s="37">
        <v>97.65</v>
      </c>
      <c r="AB685" s="58">
        <f t="shared" si="43"/>
        <v>0</v>
      </c>
      <c r="AC685" s="16">
        <f t="shared" si="43"/>
        <v>97.65</v>
      </c>
      <c r="AD685" s="11">
        <f t="shared" si="44"/>
        <v>0</v>
      </c>
      <c r="AE685" s="119"/>
      <c r="AF685" s="127">
        <v>3</v>
      </c>
      <c r="AG685" s="51">
        <f t="shared" si="45"/>
        <v>97.65</v>
      </c>
      <c r="AH685" s="50"/>
      <c r="AJ685" s="16">
        <f t="shared" si="46"/>
        <v>97.65</v>
      </c>
      <c r="AK685" s="16">
        <f t="shared" si="47"/>
        <v>0</v>
      </c>
      <c r="AL685" s="16">
        <f t="shared" si="48"/>
        <v>0</v>
      </c>
      <c r="AM685" s="16" t="str">
        <f t="shared" si="49"/>
        <v/>
      </c>
      <c r="AO685" s="30" t="s">
        <v>161</v>
      </c>
    </row>
    <row r="686" spans="1:41" s="2" customFormat="1" ht="9.9499999999999993" customHeight="1" x14ac:dyDescent="0.2">
      <c r="B686" s="110" t="s">
        <v>200</v>
      </c>
      <c r="D686" s="38"/>
      <c r="E686" s="73" t="s">
        <v>1276</v>
      </c>
      <c r="F686" s="73"/>
      <c r="G686" s="29" t="s">
        <v>1277</v>
      </c>
      <c r="H686" s="29"/>
      <c r="I686" s="139">
        <v>1295</v>
      </c>
      <c r="J686" s="139" t="s">
        <v>1093</v>
      </c>
      <c r="K686" s="29"/>
      <c r="L686" s="29"/>
      <c r="M686" s="29"/>
      <c r="N686" s="29"/>
      <c r="P686" s="73" t="s">
        <v>1278</v>
      </c>
      <c r="Q686" s="28"/>
      <c r="R686" s="28"/>
      <c r="S686" s="37">
        <f t="shared" si="41"/>
        <v>48.95</v>
      </c>
      <c r="T686" s="35" t="s">
        <v>150</v>
      </c>
      <c r="U686" s="4" t="str">
        <f>+Instructions!$B$3</f>
        <v>I</v>
      </c>
      <c r="V686" s="50"/>
      <c r="W686" s="54">
        <f>+Instructions!$C$22</f>
        <v>0</v>
      </c>
      <c r="X686" s="16">
        <f t="shared" si="42"/>
        <v>48.95</v>
      </c>
      <c r="Y686" s="50"/>
      <c r="Z686" s="5" t="s">
        <v>1708</v>
      </c>
      <c r="AA686" s="37">
        <v>48.95</v>
      </c>
      <c r="AB686" s="58">
        <f t="shared" si="43"/>
        <v>0</v>
      </c>
      <c r="AC686" s="16">
        <f t="shared" si="43"/>
        <v>48.95</v>
      </c>
      <c r="AD686" s="11">
        <f t="shared" si="44"/>
        <v>0</v>
      </c>
      <c r="AE686" s="119"/>
      <c r="AF686" s="127">
        <v>3</v>
      </c>
      <c r="AG686" s="51">
        <f t="shared" si="45"/>
        <v>48.95</v>
      </c>
      <c r="AH686" s="50"/>
      <c r="AJ686" s="16">
        <f t="shared" si="46"/>
        <v>48.95</v>
      </c>
      <c r="AK686" s="16">
        <f t="shared" si="47"/>
        <v>0</v>
      </c>
      <c r="AL686" s="16">
        <f t="shared" si="48"/>
        <v>0</v>
      </c>
      <c r="AM686" s="16" t="str">
        <f t="shared" si="49"/>
        <v/>
      </c>
      <c r="AO686" s="30" t="s">
        <v>161</v>
      </c>
    </row>
    <row r="687" spans="1:41" s="2" customFormat="1" ht="9.9499999999999993" customHeight="1" x14ac:dyDescent="0.2">
      <c r="B687" s="110" t="s">
        <v>200</v>
      </c>
      <c r="D687" s="38"/>
      <c r="E687" s="73" t="s">
        <v>1276</v>
      </c>
      <c r="F687" s="73"/>
      <c r="G687" s="29" t="s">
        <v>1277</v>
      </c>
      <c r="H687" s="29"/>
      <c r="I687" s="139">
        <v>1286</v>
      </c>
      <c r="J687" s="139" t="s">
        <v>1279</v>
      </c>
      <c r="K687" s="29"/>
      <c r="L687" s="29"/>
      <c r="M687" s="29"/>
      <c r="N687" s="29"/>
      <c r="P687" s="73" t="s">
        <v>1278</v>
      </c>
      <c r="Q687" s="28"/>
      <c r="R687" s="28"/>
      <c r="S687" s="37">
        <f t="shared" si="41"/>
        <v>97.65</v>
      </c>
      <c r="T687" s="35" t="s">
        <v>150</v>
      </c>
      <c r="U687" s="4" t="str">
        <f>+Instructions!$B$3</f>
        <v>I</v>
      </c>
      <c r="V687" s="50"/>
      <c r="W687" s="54">
        <f>+Instructions!$C$22</f>
        <v>0</v>
      </c>
      <c r="X687" s="16">
        <f t="shared" si="42"/>
        <v>97.65</v>
      </c>
      <c r="Y687" s="50"/>
      <c r="Z687" s="5" t="s">
        <v>1708</v>
      </c>
      <c r="AA687" s="37">
        <v>97.65</v>
      </c>
      <c r="AB687" s="58">
        <f t="shared" si="43"/>
        <v>0</v>
      </c>
      <c r="AC687" s="16">
        <f t="shared" si="43"/>
        <v>97.65</v>
      </c>
      <c r="AD687" s="11">
        <f t="shared" si="44"/>
        <v>0</v>
      </c>
      <c r="AE687" s="119"/>
      <c r="AF687" s="127">
        <v>3</v>
      </c>
      <c r="AG687" s="51">
        <f t="shared" si="45"/>
        <v>97.65</v>
      </c>
      <c r="AH687" s="50"/>
      <c r="AJ687" s="16">
        <f t="shared" si="46"/>
        <v>97.65</v>
      </c>
      <c r="AK687" s="16">
        <f t="shared" si="47"/>
        <v>0</v>
      </c>
      <c r="AL687" s="16">
        <f t="shared" si="48"/>
        <v>0</v>
      </c>
      <c r="AM687" s="16" t="str">
        <f t="shared" si="49"/>
        <v/>
      </c>
      <c r="AO687" s="30" t="s">
        <v>161</v>
      </c>
    </row>
    <row r="688" spans="1:41" s="2" customFormat="1" ht="9.9499999999999993" customHeight="1" x14ac:dyDescent="0.2">
      <c r="B688" s="110" t="s">
        <v>200</v>
      </c>
      <c r="D688" s="38"/>
      <c r="E688" s="73" t="s">
        <v>1276</v>
      </c>
      <c r="F688" s="73"/>
      <c r="G688" s="29" t="s">
        <v>1277</v>
      </c>
      <c r="H688" s="29"/>
      <c r="I688" s="139">
        <v>1298</v>
      </c>
      <c r="J688" s="139" t="s">
        <v>1308</v>
      </c>
      <c r="K688" s="29"/>
      <c r="L688" s="29"/>
      <c r="M688" s="29"/>
      <c r="N688" s="29"/>
      <c r="P688" s="73" t="s">
        <v>1278</v>
      </c>
      <c r="Q688" s="28"/>
      <c r="R688" s="28"/>
      <c r="S688" s="37">
        <f t="shared" si="41"/>
        <v>48.95</v>
      </c>
      <c r="T688" s="35" t="s">
        <v>150</v>
      </c>
      <c r="U688" s="4" t="str">
        <f>+Instructions!$B$3</f>
        <v>I</v>
      </c>
      <c r="V688" s="50"/>
      <c r="W688" s="54">
        <f>+Instructions!$C$22</f>
        <v>0</v>
      </c>
      <c r="X688" s="16">
        <f t="shared" si="42"/>
        <v>48.95</v>
      </c>
      <c r="Y688" s="50"/>
      <c r="Z688" s="5" t="s">
        <v>1708</v>
      </c>
      <c r="AA688" s="37">
        <v>48.95</v>
      </c>
      <c r="AB688" s="58">
        <f t="shared" si="43"/>
        <v>0</v>
      </c>
      <c r="AC688" s="16">
        <f t="shared" si="43"/>
        <v>48.95</v>
      </c>
      <c r="AD688" s="11">
        <f t="shared" si="44"/>
        <v>0</v>
      </c>
      <c r="AE688" s="119"/>
      <c r="AF688" s="127">
        <v>3</v>
      </c>
      <c r="AG688" s="51">
        <f t="shared" si="45"/>
        <v>48.95</v>
      </c>
      <c r="AH688" s="50"/>
      <c r="AJ688" s="16">
        <f t="shared" si="46"/>
        <v>48.95</v>
      </c>
      <c r="AK688" s="16">
        <f t="shared" si="47"/>
        <v>0</v>
      </c>
      <c r="AL688" s="16">
        <f t="shared" si="48"/>
        <v>0</v>
      </c>
      <c r="AM688" s="16" t="str">
        <f t="shared" si="49"/>
        <v/>
      </c>
      <c r="AO688" s="30" t="s">
        <v>161</v>
      </c>
    </row>
    <row r="689" spans="1:41" s="2" customFormat="1" ht="9.9499999999999993" customHeight="1" x14ac:dyDescent="0.2">
      <c r="B689" s="110" t="s">
        <v>200</v>
      </c>
      <c r="D689" s="38"/>
      <c r="E689" s="73" t="s">
        <v>1276</v>
      </c>
      <c r="F689" s="73"/>
      <c r="G689" s="29" t="s">
        <v>1277</v>
      </c>
      <c r="H689" s="29"/>
      <c r="I689" s="139">
        <v>1296</v>
      </c>
      <c r="J689" s="139" t="s">
        <v>1094</v>
      </c>
      <c r="K689" s="29"/>
      <c r="L689" s="29"/>
      <c r="M689" s="29"/>
      <c r="N689" s="29"/>
      <c r="P689" s="73" t="s">
        <v>1278</v>
      </c>
      <c r="Q689" s="28"/>
      <c r="R689" s="28"/>
      <c r="S689" s="37">
        <f t="shared" si="41"/>
        <v>48.95</v>
      </c>
      <c r="T689" s="35" t="s">
        <v>150</v>
      </c>
      <c r="U689" s="4" t="str">
        <f>+Instructions!$B$3</f>
        <v>I</v>
      </c>
      <c r="V689" s="50"/>
      <c r="W689" s="54">
        <f>+Instructions!$C$22</f>
        <v>0</v>
      </c>
      <c r="X689" s="16">
        <f t="shared" si="42"/>
        <v>48.95</v>
      </c>
      <c r="Y689" s="50"/>
      <c r="Z689" s="5" t="s">
        <v>1708</v>
      </c>
      <c r="AA689" s="37">
        <v>48.95</v>
      </c>
      <c r="AB689" s="58">
        <f t="shared" si="43"/>
        <v>0</v>
      </c>
      <c r="AC689" s="16">
        <f t="shared" si="43"/>
        <v>48.95</v>
      </c>
      <c r="AD689" s="11">
        <f t="shared" si="44"/>
        <v>0</v>
      </c>
      <c r="AE689" s="119"/>
      <c r="AF689" s="127">
        <v>3</v>
      </c>
      <c r="AG689" s="51">
        <f t="shared" si="45"/>
        <v>48.95</v>
      </c>
      <c r="AH689" s="50"/>
      <c r="AJ689" s="16">
        <f t="shared" si="46"/>
        <v>48.95</v>
      </c>
      <c r="AK689" s="16">
        <f t="shared" si="47"/>
        <v>0</v>
      </c>
      <c r="AL689" s="16">
        <f t="shared" si="48"/>
        <v>0</v>
      </c>
      <c r="AM689" s="16" t="str">
        <f t="shared" si="49"/>
        <v/>
      </c>
      <c r="AO689" s="30" t="s">
        <v>161</v>
      </c>
    </row>
    <row r="690" spans="1:41" s="2" customFormat="1" ht="1.5" customHeight="1" x14ac:dyDescent="0.2">
      <c r="A690" s="2" t="s">
        <v>193</v>
      </c>
      <c r="P690" s="73"/>
      <c r="Q690" s="28"/>
      <c r="R690" s="5"/>
      <c r="S690" s="37"/>
      <c r="T690" s="5"/>
      <c r="U690" s="4"/>
      <c r="V690" s="50"/>
      <c r="Y690" s="50"/>
      <c r="AH690" s="50"/>
      <c r="AO690" s="30" t="s">
        <v>161</v>
      </c>
    </row>
    <row r="691" spans="1:41" s="2" customFormat="1" ht="9.75" customHeight="1" x14ac:dyDescent="0.2">
      <c r="D691" s="38" t="s">
        <v>155</v>
      </c>
      <c r="E691" s="140" t="s">
        <v>1280</v>
      </c>
      <c r="P691" s="73"/>
      <c r="Q691" s="28"/>
      <c r="R691" s="5"/>
      <c r="S691" s="37"/>
      <c r="T691" s="5"/>
      <c r="U691" s="4"/>
      <c r="V691" s="50"/>
      <c r="Y691" s="50"/>
      <c r="AH691" s="50"/>
      <c r="AO691" s="30" t="s">
        <v>161</v>
      </c>
    </row>
    <row r="692" spans="1:41" s="2" customFormat="1" ht="9.75" customHeight="1" x14ac:dyDescent="0.2">
      <c r="D692" s="38"/>
      <c r="E692" s="140" t="s">
        <v>1281</v>
      </c>
      <c r="P692" s="73"/>
      <c r="Q692" s="28"/>
      <c r="R692" s="5"/>
      <c r="S692" s="37"/>
      <c r="T692" s="5"/>
      <c r="U692" s="4"/>
      <c r="V692" s="50"/>
      <c r="Y692" s="50"/>
      <c r="AH692" s="50"/>
      <c r="AO692" s="30" t="s">
        <v>161</v>
      </c>
    </row>
    <row r="693" spans="1:41" s="2" customFormat="1" ht="9.75" customHeight="1" x14ac:dyDescent="0.2">
      <c r="E693" s="140" t="s">
        <v>1282</v>
      </c>
      <c r="P693" s="73"/>
      <c r="Q693" s="28"/>
      <c r="R693" s="5"/>
      <c r="S693" s="37"/>
      <c r="T693" s="5"/>
      <c r="U693" s="4"/>
      <c r="V693" s="50"/>
      <c r="Y693" s="50"/>
      <c r="AH693" s="50"/>
      <c r="AO693" s="30" t="s">
        <v>161</v>
      </c>
    </row>
    <row r="694" spans="1:41" s="2" customFormat="1" ht="9.75" customHeight="1" x14ac:dyDescent="0.2">
      <c r="E694" s="140" t="s">
        <v>1283</v>
      </c>
      <c r="H694" s="140"/>
      <c r="I694" s="140"/>
      <c r="P694" s="73"/>
      <c r="Q694" s="28"/>
      <c r="R694" s="5"/>
      <c r="S694" s="37"/>
      <c r="T694" s="5"/>
      <c r="U694" s="4"/>
      <c r="V694" s="50"/>
      <c r="Y694" s="50"/>
      <c r="AH694" s="50"/>
      <c r="AO694" s="30" t="s">
        <v>161</v>
      </c>
    </row>
    <row r="695" spans="1:41" s="2" customFormat="1" ht="9.75" customHeight="1" x14ac:dyDescent="0.2">
      <c r="E695" s="140" t="s">
        <v>1284</v>
      </c>
      <c r="I695" s="140"/>
      <c r="P695" s="73"/>
      <c r="Q695" s="28"/>
      <c r="R695" s="5"/>
      <c r="S695" s="37"/>
      <c r="T695" s="5"/>
      <c r="U695" s="4"/>
      <c r="V695" s="50"/>
      <c r="Y695" s="50"/>
      <c r="AH695" s="50"/>
      <c r="AO695" s="30" t="s">
        <v>161</v>
      </c>
    </row>
    <row r="696" spans="1:41" s="2" customFormat="1" ht="9.75" customHeight="1" x14ac:dyDescent="0.2">
      <c r="E696" s="140" t="s">
        <v>1285</v>
      </c>
      <c r="I696" s="140"/>
      <c r="P696" s="73"/>
      <c r="Q696" s="28"/>
      <c r="R696" s="5"/>
      <c r="S696" s="37"/>
      <c r="T696" s="5"/>
      <c r="U696" s="4"/>
      <c r="V696" s="50"/>
      <c r="Y696" s="50"/>
      <c r="AH696" s="50"/>
      <c r="AO696" s="30" t="s">
        <v>161</v>
      </c>
    </row>
    <row r="697" spans="1:41" s="2" customFormat="1" ht="3" customHeight="1" x14ac:dyDescent="0.2">
      <c r="P697" s="73"/>
      <c r="Q697" s="86"/>
      <c r="R697" s="5"/>
      <c r="S697" s="37"/>
      <c r="T697" s="5"/>
      <c r="U697" s="4"/>
      <c r="V697" s="50"/>
      <c r="Y697" s="50"/>
      <c r="AH697" s="50"/>
      <c r="AO697" s="30" t="s">
        <v>161</v>
      </c>
    </row>
    <row r="698" spans="1:41" s="2" customFormat="1" ht="9.9499999999999993" customHeight="1" x14ac:dyDescent="0.2">
      <c r="D698" s="10" t="s">
        <v>808</v>
      </c>
      <c r="P698" s="73"/>
      <c r="Q698" s="86"/>
      <c r="R698" s="204" t="s">
        <v>660</v>
      </c>
      <c r="S698" s="205" t="s">
        <v>684</v>
      </c>
      <c r="T698" s="206"/>
      <c r="U698" s="4"/>
      <c r="V698" s="50"/>
      <c r="Y698" s="50"/>
      <c r="AH698" s="50"/>
      <c r="AO698" s="30" t="s">
        <v>161</v>
      </c>
    </row>
    <row r="699" spans="1:41" s="2" customFormat="1" ht="2.85" customHeight="1" x14ac:dyDescent="0.2">
      <c r="D699" s="10"/>
      <c r="P699" s="73"/>
      <c r="Q699" s="86"/>
      <c r="R699" s="5"/>
      <c r="S699" s="37"/>
      <c r="T699" s="5"/>
      <c r="U699" s="4"/>
      <c r="V699" s="50"/>
      <c r="Y699" s="50"/>
      <c r="AH699" s="50"/>
      <c r="AO699" s="30"/>
    </row>
    <row r="700" spans="1:41" s="2" customFormat="1" ht="9.9499999999999993" customHeight="1" x14ac:dyDescent="0.2">
      <c r="B700" s="110" t="s">
        <v>200</v>
      </c>
      <c r="D700" s="38"/>
      <c r="E700" s="73" t="s">
        <v>290</v>
      </c>
      <c r="F700" s="73"/>
      <c r="G700" s="29" t="s">
        <v>231</v>
      </c>
      <c r="H700" s="29"/>
      <c r="I700" s="29" t="s">
        <v>1668</v>
      </c>
      <c r="J700" s="29"/>
      <c r="K700" s="29"/>
      <c r="L700" s="29"/>
      <c r="M700" s="29"/>
      <c r="N700" s="29"/>
      <c r="P700" s="73" t="s">
        <v>600</v>
      </c>
      <c r="Q700" s="86"/>
      <c r="R700" s="28"/>
      <c r="S700" s="37">
        <f>IF(Suggested="Yes",AA700,AG700)</f>
        <v>135.9</v>
      </c>
      <c r="T700" s="35" t="s">
        <v>150</v>
      </c>
      <c r="U700" s="4" t="str">
        <f>+Instructions!$B$3</f>
        <v>I</v>
      </c>
      <c r="V700" s="50"/>
      <c r="W700" s="54">
        <f>+Instructions!$C$22</f>
        <v>0</v>
      </c>
      <c r="X700" s="16">
        <f>ROUND($AA700*(1-W700)+0.004999,2)</f>
        <v>135.9</v>
      </c>
      <c r="Y700" s="50"/>
      <c r="Z700" s="5" t="s">
        <v>1708</v>
      </c>
      <c r="AA700" s="37">
        <v>135.9</v>
      </c>
      <c r="AB700" s="58">
        <f>+W700</f>
        <v>0</v>
      </c>
      <c r="AC700" s="16">
        <f>+X700</f>
        <v>135.9</v>
      </c>
      <c r="AD700" s="11">
        <f>(AG700-AC700)/AG700</f>
        <v>0</v>
      </c>
      <c r="AE700" s="119"/>
      <c r="AF700" s="127">
        <v>3</v>
      </c>
      <c r="AG700" s="51">
        <f>SUM(AJ700:AL700)+AE700</f>
        <v>135.9</v>
      </c>
      <c r="AH700" s="50"/>
      <c r="AJ700" s="16">
        <f>ROUND(AC700/(1-VLOOKUP(AF700,Group,2,FALSE)),2)</f>
        <v>135.9</v>
      </c>
      <c r="AK700" s="16">
        <f>IF(VLOOKUP(AF700,Group,5,FALSE)="YES",VLOOKUP(ROUND(ROUND(AJ700,1)-AJ700,2),Round,2,FALSE)+VLOOKUP(AF700,Group,6,FALSE),0)</f>
        <v>0</v>
      </c>
      <c r="AL700" s="16">
        <f>IF(VLOOKUP(AF700,Group,7,FALSE)="",0,ROUND(AJ700-0.04999,1)-AJ700+AM700)</f>
        <v>0</v>
      </c>
      <c r="AM700" s="16" t="str">
        <f>IF(VLOOKUP(AF700,Group,7,FALSE)="","",VLOOKUP(AF700,Group,7,FALSE))</f>
        <v/>
      </c>
      <c r="AO700" s="30" t="s">
        <v>161</v>
      </c>
    </row>
    <row r="701" spans="1:41" s="2" customFormat="1" ht="9.9499999999999993" customHeight="1" x14ac:dyDescent="0.2">
      <c r="B701" s="110" t="s">
        <v>200</v>
      </c>
      <c r="D701" s="38"/>
      <c r="E701" s="73" t="s">
        <v>291</v>
      </c>
      <c r="F701" s="73"/>
      <c r="G701" s="29" t="s">
        <v>231</v>
      </c>
      <c r="H701" s="29"/>
      <c r="I701" s="29" t="s">
        <v>1668</v>
      </c>
      <c r="J701" s="29"/>
      <c r="K701" s="29"/>
      <c r="L701" s="29"/>
      <c r="M701" s="29"/>
      <c r="N701" s="29"/>
      <c r="P701" s="73"/>
      <c r="Q701" s="86"/>
      <c r="R701" s="28"/>
      <c r="S701" s="37">
        <f>IF(Suggested="Yes",AA701,AG701)</f>
        <v>368.3</v>
      </c>
      <c r="T701" s="35" t="s">
        <v>150</v>
      </c>
      <c r="U701" s="4" t="str">
        <f>+Instructions!$B$3</f>
        <v>I</v>
      </c>
      <c r="V701" s="50"/>
      <c r="W701" s="54">
        <f>+Instructions!$C$22</f>
        <v>0</v>
      </c>
      <c r="X701" s="16">
        <f>ROUND($AA701*(1-W701)+0.004999,2)</f>
        <v>368.3</v>
      </c>
      <c r="Y701" s="50"/>
      <c r="Z701" s="5" t="s">
        <v>1708</v>
      </c>
      <c r="AA701" s="37">
        <v>368.3</v>
      </c>
      <c r="AB701" s="58">
        <f>+W701</f>
        <v>0</v>
      </c>
      <c r="AC701" s="16">
        <f>+X701</f>
        <v>368.3</v>
      </c>
      <c r="AD701" s="11">
        <f>(AG701-AC701)/AG701</f>
        <v>0</v>
      </c>
      <c r="AE701" s="119"/>
      <c r="AF701" s="127">
        <v>3</v>
      </c>
      <c r="AG701" s="51">
        <f>SUM(AJ701:AL701)+AE701</f>
        <v>368.3</v>
      </c>
      <c r="AH701" s="50"/>
      <c r="AJ701" s="16">
        <f>ROUND(AC701/(1-VLOOKUP(AF701,Group,2,FALSE)),2)</f>
        <v>368.3</v>
      </c>
      <c r="AK701" s="16">
        <f>IF(VLOOKUP(AF701,Group,5,FALSE)="YES",VLOOKUP(ROUND(ROUND(AJ701,1)-AJ701,2),Round,2,FALSE)+VLOOKUP(AF701,Group,6,FALSE),0)</f>
        <v>0</v>
      </c>
      <c r="AL701" s="16">
        <f>IF(VLOOKUP(AF701,Group,7,FALSE)="",0,ROUND(AJ701-0.04999,1)-AJ701+AM701)</f>
        <v>0</v>
      </c>
      <c r="AM701" s="16" t="str">
        <f>IF(VLOOKUP(AF701,Group,7,FALSE)="","",VLOOKUP(AF701,Group,7,FALSE))</f>
        <v/>
      </c>
      <c r="AO701" s="30" t="s">
        <v>161</v>
      </c>
    </row>
    <row r="702" spans="1:41" s="2" customFormat="1" ht="1.5" customHeight="1" x14ac:dyDescent="0.2">
      <c r="A702" s="2" t="s">
        <v>193</v>
      </c>
      <c r="P702" s="73"/>
      <c r="Q702" s="86"/>
      <c r="R702" s="5"/>
      <c r="S702" s="37"/>
      <c r="T702" s="5"/>
      <c r="U702" s="4"/>
      <c r="V702" s="50"/>
      <c r="Y702" s="50"/>
      <c r="AH702" s="50"/>
      <c r="AO702" s="30" t="s">
        <v>161</v>
      </c>
    </row>
    <row r="703" spans="1:41" s="2" customFormat="1" ht="9.75" customHeight="1" x14ac:dyDescent="0.2">
      <c r="D703" s="38" t="s">
        <v>155</v>
      </c>
      <c r="E703" s="140" t="s">
        <v>1669</v>
      </c>
      <c r="H703" s="140"/>
      <c r="I703" s="140"/>
      <c r="J703" s="140"/>
      <c r="K703" s="140"/>
      <c r="L703" s="140"/>
      <c r="M703" s="140"/>
      <c r="N703" s="140"/>
      <c r="O703" s="140"/>
      <c r="P703" s="169"/>
      <c r="Q703" s="144"/>
      <c r="R703" s="140"/>
      <c r="S703" s="37"/>
      <c r="T703" s="140"/>
      <c r="U703" s="149"/>
      <c r="V703" s="50"/>
      <c r="Y703" s="50"/>
      <c r="AH703" s="50"/>
      <c r="AO703" s="30" t="s">
        <v>161</v>
      </c>
    </row>
    <row r="704" spans="1:41" s="2" customFormat="1" ht="9.75" customHeight="1" x14ac:dyDescent="0.2">
      <c r="D704" s="38"/>
      <c r="E704" s="140" t="s">
        <v>1670</v>
      </c>
      <c r="H704" s="140"/>
      <c r="I704" s="140"/>
      <c r="J704" s="140"/>
      <c r="K704" s="140"/>
      <c r="L704" s="140"/>
      <c r="M704" s="140"/>
      <c r="N704" s="140"/>
      <c r="O704" s="140"/>
      <c r="P704" s="169"/>
      <c r="Q704" s="144"/>
      <c r="R704" s="140"/>
      <c r="S704" s="37"/>
      <c r="T704" s="140"/>
      <c r="U704" s="149"/>
      <c r="V704" s="50"/>
      <c r="Y704" s="50"/>
      <c r="AH704" s="50"/>
      <c r="AO704" s="30" t="s">
        <v>161</v>
      </c>
    </row>
    <row r="705" spans="1:41" s="2" customFormat="1" ht="9.75" customHeight="1" x14ac:dyDescent="0.2">
      <c r="E705" s="140" t="s">
        <v>809</v>
      </c>
      <c r="H705" s="140"/>
      <c r="I705" s="140"/>
      <c r="J705" s="140"/>
      <c r="K705" s="140"/>
      <c r="L705" s="140"/>
      <c r="M705" s="140"/>
      <c r="N705" s="140"/>
      <c r="O705" s="140"/>
      <c r="P705" s="169"/>
      <c r="Q705" s="144"/>
      <c r="R705" s="140"/>
      <c r="S705" s="37"/>
      <c r="T705" s="140"/>
      <c r="U705" s="149"/>
      <c r="V705" s="50"/>
      <c r="Y705" s="50"/>
      <c r="AH705" s="50"/>
      <c r="AO705" s="30" t="s">
        <v>161</v>
      </c>
    </row>
    <row r="706" spans="1:41" s="2" customFormat="1" ht="3" customHeight="1" x14ac:dyDescent="0.2">
      <c r="P706" s="73"/>
      <c r="Q706" s="86"/>
      <c r="R706" s="5"/>
      <c r="S706" s="37"/>
      <c r="T706" s="5"/>
      <c r="U706" s="4"/>
      <c r="V706" s="50"/>
      <c r="Y706" s="50"/>
      <c r="AH706" s="50"/>
      <c r="AO706" s="30" t="s">
        <v>161</v>
      </c>
    </row>
    <row r="707" spans="1:41" s="2" customFormat="1" ht="9.9499999999999993" customHeight="1" x14ac:dyDescent="0.2">
      <c r="D707" s="10" t="s">
        <v>999</v>
      </c>
      <c r="P707" s="73"/>
      <c r="Q707" s="86"/>
      <c r="R707" s="204" t="s">
        <v>660</v>
      </c>
      <c r="S707" s="205" t="s">
        <v>1000</v>
      </c>
      <c r="T707" s="206"/>
      <c r="U707" s="4"/>
      <c r="V707" s="50"/>
      <c r="Y707" s="50"/>
      <c r="AH707" s="50"/>
      <c r="AO707" s="30" t="s">
        <v>161</v>
      </c>
    </row>
    <row r="708" spans="1:41" s="2" customFormat="1" ht="2.85" customHeight="1" x14ac:dyDescent="0.2">
      <c r="D708" s="10"/>
      <c r="P708" s="73"/>
      <c r="Q708" s="86"/>
      <c r="R708" s="5"/>
      <c r="S708" s="37"/>
      <c r="T708" s="5"/>
      <c r="U708" s="4"/>
      <c r="V708" s="50"/>
      <c r="Y708" s="50"/>
      <c r="AH708" s="50"/>
      <c r="AO708" s="30"/>
    </row>
    <row r="709" spans="1:41" s="2" customFormat="1" ht="9.9499999999999993" customHeight="1" x14ac:dyDescent="0.2">
      <c r="B709" s="2" t="s">
        <v>230</v>
      </c>
      <c r="D709" s="38" t="s">
        <v>116</v>
      </c>
      <c r="E709" s="139" t="s">
        <v>267</v>
      </c>
      <c r="H709" s="139" t="s">
        <v>249</v>
      </c>
      <c r="L709" s="139" t="s">
        <v>181</v>
      </c>
      <c r="O709" s="139" t="s">
        <v>1211</v>
      </c>
      <c r="R709" s="5"/>
      <c r="S709" s="37"/>
      <c r="T709" s="5"/>
      <c r="U709" s="4"/>
      <c r="V709" s="50"/>
      <c r="Y709" s="50"/>
      <c r="AH709" s="50"/>
      <c r="AO709" s="30" t="s">
        <v>161</v>
      </c>
    </row>
    <row r="710" spans="1:41" s="2" customFormat="1" ht="9.9499999999999993" customHeight="1" x14ac:dyDescent="0.2">
      <c r="D710" s="146"/>
      <c r="E710" s="139" t="s">
        <v>1202</v>
      </c>
      <c r="H710" s="139" t="s">
        <v>259</v>
      </c>
      <c r="L710" s="139" t="s">
        <v>182</v>
      </c>
      <c r="O710" s="139" t="s">
        <v>1210</v>
      </c>
      <c r="R710" s="5"/>
      <c r="S710" s="37"/>
      <c r="T710" s="5"/>
      <c r="U710" s="35"/>
      <c r="V710" s="50"/>
      <c r="Y710" s="50"/>
      <c r="AH710" s="50"/>
      <c r="AO710" s="30" t="s">
        <v>161</v>
      </c>
    </row>
    <row r="711" spans="1:41" s="2" customFormat="1" ht="9.9499999999999993" customHeight="1" x14ac:dyDescent="0.2">
      <c r="C711" s="2" t="s">
        <v>230</v>
      </c>
      <c r="D711" s="146"/>
      <c r="E711" s="139" t="s">
        <v>265</v>
      </c>
      <c r="H711" s="139" t="s">
        <v>258</v>
      </c>
      <c r="L711" s="139" t="s">
        <v>183</v>
      </c>
      <c r="O711" s="139" t="s">
        <v>1212</v>
      </c>
      <c r="R711" s="5"/>
      <c r="S711" s="37"/>
      <c r="T711" s="5"/>
      <c r="U711" s="4"/>
      <c r="V711" s="50"/>
      <c r="Y711" s="50"/>
      <c r="AH711" s="50"/>
      <c r="AO711" s="30" t="s">
        <v>161</v>
      </c>
    </row>
    <row r="712" spans="1:41" s="2" customFormat="1" ht="9.9499999999999993" customHeight="1" x14ac:dyDescent="0.2">
      <c r="D712" s="146"/>
      <c r="E712" s="139" t="s">
        <v>266</v>
      </c>
      <c r="H712" s="139" t="s">
        <v>38</v>
      </c>
      <c r="L712" s="139" t="s">
        <v>184</v>
      </c>
      <c r="O712" s="139" t="s">
        <v>1213</v>
      </c>
      <c r="Q712" s="86"/>
      <c r="R712" s="5"/>
      <c r="S712" s="37"/>
      <c r="T712" s="5"/>
      <c r="U712" s="4"/>
      <c r="V712" s="50"/>
      <c r="Y712" s="50"/>
      <c r="AH712" s="50"/>
      <c r="AO712" s="30" t="s">
        <v>161</v>
      </c>
    </row>
    <row r="713" spans="1:41" s="2" customFormat="1" ht="9.9499999999999993" customHeight="1" x14ac:dyDescent="0.2">
      <c r="D713" s="146"/>
      <c r="E713" s="139" t="s">
        <v>248</v>
      </c>
      <c r="H713" s="139" t="s">
        <v>247</v>
      </c>
      <c r="L713" s="139" t="s">
        <v>260</v>
      </c>
      <c r="O713" s="139" t="s">
        <v>1214</v>
      </c>
      <c r="Q713" s="86"/>
      <c r="R713" s="5"/>
      <c r="S713" s="37"/>
      <c r="T713" s="5"/>
      <c r="U713" s="4"/>
      <c r="V713" s="50"/>
      <c r="Y713" s="50"/>
      <c r="AH713" s="50"/>
      <c r="AO713" s="30" t="s">
        <v>161</v>
      </c>
    </row>
    <row r="714" spans="1:41" s="2" customFormat="1" ht="9.9499999999999993" customHeight="1" x14ac:dyDescent="0.2">
      <c r="D714" s="146"/>
      <c r="E714" s="139" t="s">
        <v>255</v>
      </c>
      <c r="H714" s="139" t="s">
        <v>39</v>
      </c>
      <c r="L714" s="139" t="s">
        <v>263</v>
      </c>
      <c r="O714" s="139" t="s">
        <v>1205</v>
      </c>
      <c r="Q714" s="86"/>
      <c r="R714" s="5"/>
      <c r="S714" s="37"/>
      <c r="T714" s="5"/>
      <c r="U714" s="4"/>
      <c r="V714" s="50"/>
      <c r="Y714" s="50"/>
      <c r="AH714" s="50"/>
      <c r="AO714" s="30" t="s">
        <v>161</v>
      </c>
    </row>
    <row r="715" spans="1:41" s="2" customFormat="1" ht="9.9499999999999993" customHeight="1" x14ac:dyDescent="0.2">
      <c r="D715" s="146"/>
      <c r="E715" s="139" t="s">
        <v>250</v>
      </c>
      <c r="H715" s="139" t="s">
        <v>251</v>
      </c>
      <c r="L715" s="139" t="s">
        <v>256</v>
      </c>
      <c r="O715" s="139" t="s">
        <v>1206</v>
      </c>
      <c r="Q715" s="86"/>
      <c r="R715" s="5"/>
      <c r="S715" s="37"/>
      <c r="T715" s="5"/>
      <c r="U715" s="4"/>
      <c r="V715" s="50"/>
      <c r="Y715" s="50"/>
      <c r="AH715" s="50"/>
      <c r="AO715" s="30" t="s">
        <v>161</v>
      </c>
    </row>
    <row r="716" spans="1:41" s="2" customFormat="1" ht="9.9499999999999993" customHeight="1" x14ac:dyDescent="0.2">
      <c r="D716" s="146"/>
      <c r="E716" s="139" t="s">
        <v>264</v>
      </c>
      <c r="H716" s="139" t="s">
        <v>40</v>
      </c>
      <c r="L716" s="139" t="s">
        <v>262</v>
      </c>
      <c r="O716" s="139" t="s">
        <v>1207</v>
      </c>
      <c r="Q716" s="86"/>
      <c r="R716" s="5"/>
      <c r="S716" s="37"/>
      <c r="T716" s="5"/>
      <c r="U716" s="4"/>
      <c r="V716" s="50"/>
      <c r="Y716" s="50"/>
      <c r="AH716" s="50"/>
      <c r="AO716" s="30" t="s">
        <v>161</v>
      </c>
    </row>
    <row r="717" spans="1:41" s="2" customFormat="1" ht="9.9499999999999993" customHeight="1" x14ac:dyDescent="0.2">
      <c r="D717" s="146"/>
      <c r="E717" s="139" t="s">
        <v>252</v>
      </c>
      <c r="H717" s="139" t="s">
        <v>41</v>
      </c>
      <c r="L717" s="139" t="s">
        <v>257</v>
      </c>
      <c r="O717" s="139" t="s">
        <v>1208</v>
      </c>
      <c r="Q717" s="86"/>
      <c r="R717" s="5"/>
      <c r="S717" s="37"/>
      <c r="T717" s="5"/>
      <c r="U717" s="4"/>
      <c r="V717" s="50"/>
      <c r="Y717" s="50"/>
      <c r="AH717" s="50"/>
      <c r="AO717" s="30" t="s">
        <v>161</v>
      </c>
    </row>
    <row r="718" spans="1:41" s="2" customFormat="1" ht="9.9499999999999993" customHeight="1" x14ac:dyDescent="0.2">
      <c r="D718" s="146"/>
      <c r="E718" s="139" t="s">
        <v>261</v>
      </c>
      <c r="H718" s="139" t="s">
        <v>180</v>
      </c>
      <c r="L718" s="139" t="s">
        <v>254</v>
      </c>
      <c r="O718" s="139" t="s">
        <v>1209</v>
      </c>
      <c r="Q718" s="86"/>
      <c r="R718" s="5"/>
      <c r="S718" s="37"/>
      <c r="T718" s="5"/>
      <c r="U718" s="4"/>
      <c r="V718" s="50"/>
      <c r="Y718" s="50"/>
      <c r="AH718" s="50"/>
      <c r="AO718" s="30" t="s">
        <v>161</v>
      </c>
    </row>
    <row r="719" spans="1:41" s="2" customFormat="1" ht="1.5" customHeight="1" x14ac:dyDescent="0.2">
      <c r="A719" s="2" t="s">
        <v>193</v>
      </c>
      <c r="P719" s="73"/>
      <c r="Q719" s="86"/>
      <c r="R719" s="5"/>
      <c r="S719" s="37"/>
      <c r="T719" s="5"/>
      <c r="U719" s="4"/>
      <c r="V719" s="50"/>
      <c r="Y719" s="50"/>
      <c r="AH719" s="50"/>
      <c r="AO719" s="30" t="s">
        <v>161</v>
      </c>
    </row>
    <row r="720" spans="1:41" s="2" customFormat="1" ht="9.9499999999999993" customHeight="1" x14ac:dyDescent="0.2">
      <c r="B720" s="110" t="s">
        <v>200</v>
      </c>
      <c r="D720" s="38"/>
      <c r="E720" s="73" t="s">
        <v>301</v>
      </c>
      <c r="F720" s="73"/>
      <c r="G720" s="29" t="s">
        <v>231</v>
      </c>
      <c r="H720" s="29"/>
      <c r="I720" s="29"/>
      <c r="L720" s="29"/>
      <c r="M720" s="29"/>
      <c r="N720" s="29"/>
      <c r="P720" s="73"/>
      <c r="Q720" s="86" t="s">
        <v>120</v>
      </c>
      <c r="R720" s="28"/>
      <c r="S720" s="37">
        <f>IF(Suggested="Yes",AA720,AG720)</f>
        <v>225.45</v>
      </c>
      <c r="T720" s="35" t="s">
        <v>150</v>
      </c>
      <c r="U720" s="4" t="str">
        <f>+Instructions!$B$3</f>
        <v>I</v>
      </c>
      <c r="V720" s="50"/>
      <c r="W720" s="54">
        <f>+Instructions!$C$22</f>
        <v>0</v>
      </c>
      <c r="X720" s="16">
        <f>ROUND($AA720*(1-W720)+0.004999,2)</f>
        <v>225.45</v>
      </c>
      <c r="Y720" s="50"/>
      <c r="Z720" s="5" t="s">
        <v>1708</v>
      </c>
      <c r="AA720" s="37">
        <v>225.45</v>
      </c>
      <c r="AB720" s="58">
        <f>+W720</f>
        <v>0</v>
      </c>
      <c r="AC720" s="16">
        <f>+X720</f>
        <v>225.45</v>
      </c>
      <c r="AD720" s="11">
        <f>(AG720-AC720)/AG720</f>
        <v>0</v>
      </c>
      <c r="AE720" s="119"/>
      <c r="AF720" s="127">
        <v>3</v>
      </c>
      <c r="AG720" s="51">
        <f>SUM(AJ720:AL720)+AE720</f>
        <v>225.45</v>
      </c>
      <c r="AH720" s="50"/>
      <c r="AJ720" s="16">
        <f>ROUND(AC720/(1-VLOOKUP(AF720,Group,2,FALSE)),2)</f>
        <v>225.45</v>
      </c>
      <c r="AK720" s="16">
        <f>IF(VLOOKUP(AF720,Group,5,FALSE)="YES",VLOOKUP(ROUND(ROUND(AJ720,1)-AJ720,2),Round,2,FALSE)+VLOOKUP(AF720,Group,6,FALSE),0)</f>
        <v>0</v>
      </c>
      <c r="AL720" s="16">
        <f>IF(VLOOKUP(AF720,Group,7,FALSE)="",0,ROUND(AJ720-0.04999,1)-AJ720+AM720)</f>
        <v>0</v>
      </c>
      <c r="AM720" s="16" t="str">
        <f>IF(VLOOKUP(AF720,Group,7,FALSE)="","",VLOOKUP(AF720,Group,7,FALSE))</f>
        <v/>
      </c>
      <c r="AO720" s="30" t="s">
        <v>161</v>
      </c>
    </row>
    <row r="721" spans="1:41" s="2" customFormat="1" ht="2.85" customHeight="1" x14ac:dyDescent="0.2">
      <c r="D721" s="10"/>
      <c r="P721" s="73"/>
      <c r="Q721" s="86"/>
      <c r="R721" s="5"/>
      <c r="S721" s="37"/>
      <c r="T721" s="5"/>
      <c r="U721" s="4"/>
      <c r="V721" s="50"/>
      <c r="Y721" s="50"/>
      <c r="AH721" s="50"/>
      <c r="AO721" s="30"/>
    </row>
    <row r="722" spans="1:41" s="2" customFormat="1" ht="9.9499999999999993" customHeight="1" x14ac:dyDescent="0.2">
      <c r="B722" s="2" t="s">
        <v>230</v>
      </c>
      <c r="D722" s="38" t="s">
        <v>773</v>
      </c>
      <c r="E722" s="139" t="s">
        <v>762</v>
      </c>
      <c r="H722" s="139"/>
      <c r="L722" s="139"/>
      <c r="O722" s="139"/>
      <c r="R722" s="5"/>
      <c r="S722" s="37"/>
      <c r="T722" s="5"/>
      <c r="U722" s="4"/>
      <c r="V722" s="50"/>
      <c r="Y722" s="50"/>
      <c r="AH722" s="50"/>
      <c r="AO722" s="30" t="s">
        <v>161</v>
      </c>
    </row>
    <row r="723" spans="1:41" s="2" customFormat="1" ht="1.5" customHeight="1" x14ac:dyDescent="0.2">
      <c r="A723" s="2" t="s">
        <v>193</v>
      </c>
      <c r="P723" s="73"/>
      <c r="Q723" s="86"/>
      <c r="R723" s="5"/>
      <c r="S723" s="37"/>
      <c r="T723" s="5"/>
      <c r="U723" s="4"/>
      <c r="V723" s="50"/>
      <c r="Y723" s="50"/>
      <c r="AH723" s="50"/>
      <c r="AO723" s="30" t="s">
        <v>161</v>
      </c>
    </row>
    <row r="724" spans="1:41" s="2" customFormat="1" ht="9.9499999999999993" customHeight="1" x14ac:dyDescent="0.2">
      <c r="B724" s="110" t="s">
        <v>200</v>
      </c>
      <c r="D724" s="38"/>
      <c r="E724" s="73" t="s">
        <v>301</v>
      </c>
      <c r="F724" s="73"/>
      <c r="G724" s="29" t="s">
        <v>231</v>
      </c>
      <c r="H724" s="29"/>
      <c r="I724" s="29"/>
      <c r="L724" s="29"/>
      <c r="M724" s="29"/>
      <c r="N724" s="29"/>
      <c r="P724" s="73"/>
      <c r="Q724" s="86" t="s">
        <v>120</v>
      </c>
      <c r="R724" s="28"/>
      <c r="S724" s="37">
        <f>IF(Suggested="Yes",AA724,AG724)</f>
        <v>255.95</v>
      </c>
      <c r="T724" s="35" t="s">
        <v>150</v>
      </c>
      <c r="U724" s="4" t="str">
        <f>+Instructions!$B$3</f>
        <v>I</v>
      </c>
      <c r="V724" s="50"/>
      <c r="W724" s="54">
        <f>+Instructions!$C$22</f>
        <v>0</v>
      </c>
      <c r="X724" s="16">
        <f>ROUND($AA724*(1-W724)+0.004999,2)</f>
        <v>255.95</v>
      </c>
      <c r="Y724" s="50"/>
      <c r="Z724" s="5" t="s">
        <v>1708</v>
      </c>
      <c r="AA724" s="37">
        <v>255.95</v>
      </c>
      <c r="AB724" s="58">
        <f>+W724</f>
        <v>0</v>
      </c>
      <c r="AC724" s="16">
        <f>+X724</f>
        <v>255.95</v>
      </c>
      <c r="AD724" s="11">
        <f>(AG724-AC724)/AG724</f>
        <v>0</v>
      </c>
      <c r="AE724" s="119"/>
      <c r="AF724" s="127">
        <v>3</v>
      </c>
      <c r="AG724" s="51">
        <f>SUM(AJ724:AL724)+AE724</f>
        <v>255.95</v>
      </c>
      <c r="AH724" s="50"/>
      <c r="AJ724" s="16">
        <f>ROUND(AC724/(1-VLOOKUP(AF724,Group,2,FALSE)),2)</f>
        <v>255.95</v>
      </c>
      <c r="AK724" s="16">
        <f>IF(VLOOKUP(AF724,Group,5,FALSE)="YES",VLOOKUP(ROUND(ROUND(AJ724,1)-AJ724,2),Round,2,FALSE)+VLOOKUP(AF724,Group,6,FALSE),0)</f>
        <v>0</v>
      </c>
      <c r="AL724" s="16">
        <f>IF(VLOOKUP(AF724,Group,7,FALSE)="",0,ROUND(AJ724-0.04999,1)-AJ724+AM724)</f>
        <v>0</v>
      </c>
      <c r="AM724" s="16" t="str">
        <f>IF(VLOOKUP(AF724,Group,7,FALSE)="","",VLOOKUP(AF724,Group,7,FALSE))</f>
        <v/>
      </c>
      <c r="AO724" s="30" t="s">
        <v>161</v>
      </c>
    </row>
    <row r="725" spans="1:41" s="2" customFormat="1" ht="2.85" customHeight="1" x14ac:dyDescent="0.2">
      <c r="P725" s="73"/>
      <c r="Q725" s="86"/>
      <c r="R725" s="5"/>
      <c r="S725" s="37"/>
      <c r="T725" s="5"/>
      <c r="U725" s="4"/>
      <c r="V725" s="50"/>
      <c r="Y725" s="50"/>
      <c r="AH725" s="50"/>
      <c r="AO725" s="30" t="s">
        <v>161</v>
      </c>
    </row>
    <row r="726" spans="1:41" s="2" customFormat="1" ht="9.75" customHeight="1" x14ac:dyDescent="0.2">
      <c r="G726" s="270" t="s">
        <v>1001</v>
      </c>
      <c r="H726" s="271"/>
      <c r="I726" s="271"/>
      <c r="J726" s="271"/>
      <c r="K726" s="271"/>
      <c r="L726" s="271"/>
      <c r="M726" s="271"/>
      <c r="N726" s="272"/>
      <c r="O726" s="251"/>
      <c r="P726" s="28"/>
      <c r="Q726" s="28"/>
      <c r="R726" s="28"/>
      <c r="S726" s="37"/>
      <c r="T726" s="28"/>
      <c r="U726" s="28"/>
      <c r="V726" s="50"/>
      <c r="Y726" s="50"/>
      <c r="AH726" s="50"/>
      <c r="AO726" s="30" t="s">
        <v>161</v>
      </c>
    </row>
    <row r="727" spans="1:41" s="2" customFormat="1" ht="9.75" customHeight="1" x14ac:dyDescent="0.2">
      <c r="G727" s="280" t="s">
        <v>269</v>
      </c>
      <c r="H727" s="292"/>
      <c r="I727" s="292"/>
      <c r="J727" s="293"/>
      <c r="K727" s="270" t="s">
        <v>270</v>
      </c>
      <c r="L727" s="271"/>
      <c r="M727" s="271"/>
      <c r="N727" s="272"/>
      <c r="O727" s="251"/>
      <c r="P727" s="28"/>
      <c r="S727" s="37"/>
      <c r="V727" s="50"/>
      <c r="Y727" s="50"/>
      <c r="AH727" s="50"/>
      <c r="AO727" s="30" t="s">
        <v>161</v>
      </c>
    </row>
    <row r="728" spans="1:41" s="2" customFormat="1" ht="9.75" customHeight="1" x14ac:dyDescent="0.2">
      <c r="G728" s="294"/>
      <c r="H728" s="295"/>
      <c r="I728" s="295"/>
      <c r="J728" s="296"/>
      <c r="K728" s="147" t="s">
        <v>271</v>
      </c>
      <c r="L728" s="147" t="s">
        <v>272</v>
      </c>
      <c r="M728" s="147" t="s">
        <v>274</v>
      </c>
      <c r="N728" s="147" t="s">
        <v>275</v>
      </c>
      <c r="O728" s="86"/>
      <c r="P728" s="86"/>
      <c r="S728" s="37"/>
      <c r="V728" s="50"/>
      <c r="Y728" s="50"/>
      <c r="AH728" s="50"/>
      <c r="AO728" s="30" t="s">
        <v>161</v>
      </c>
    </row>
    <row r="729" spans="1:41" s="2" customFormat="1" ht="9.75" customHeight="1" x14ac:dyDescent="0.2">
      <c r="G729" s="270" t="s">
        <v>277</v>
      </c>
      <c r="H729" s="271"/>
      <c r="I729" s="271"/>
      <c r="J729" s="272"/>
      <c r="K729" s="151">
        <v>53</v>
      </c>
      <c r="L729" s="148">
        <v>27</v>
      </c>
      <c r="M729" s="148">
        <v>15</v>
      </c>
      <c r="N729" s="148">
        <v>11</v>
      </c>
      <c r="O729" s="29"/>
      <c r="P729" s="29"/>
      <c r="S729" s="37"/>
      <c r="V729" s="50"/>
      <c r="Y729" s="50"/>
      <c r="AH729" s="50"/>
      <c r="AO729" s="30" t="s">
        <v>161</v>
      </c>
    </row>
    <row r="730" spans="1:41" s="2" customFormat="1" ht="9.75" customHeight="1" x14ac:dyDescent="0.2">
      <c r="G730" s="270" t="s">
        <v>278</v>
      </c>
      <c r="H730" s="271"/>
      <c r="I730" s="271"/>
      <c r="J730" s="272"/>
      <c r="K730" s="148">
        <v>104</v>
      </c>
      <c r="L730" s="148">
        <v>53</v>
      </c>
      <c r="M730" s="148">
        <v>27</v>
      </c>
      <c r="N730" s="148">
        <v>19</v>
      </c>
      <c r="O730" s="29"/>
      <c r="P730" s="29"/>
      <c r="S730" s="37"/>
      <c r="V730" s="50"/>
      <c r="Y730" s="50"/>
      <c r="AH730" s="50"/>
      <c r="AO730" s="30" t="s">
        <v>161</v>
      </c>
    </row>
    <row r="731" spans="1:41" s="2" customFormat="1" ht="9.75" customHeight="1" x14ac:dyDescent="0.2">
      <c r="G731" s="270" t="s">
        <v>1002</v>
      </c>
      <c r="H731" s="271"/>
      <c r="I731" s="271"/>
      <c r="J731" s="272"/>
      <c r="K731" s="148">
        <v>168</v>
      </c>
      <c r="L731" s="148">
        <v>86</v>
      </c>
      <c r="M731" s="148">
        <v>45</v>
      </c>
      <c r="N731" s="148">
        <v>31</v>
      </c>
      <c r="O731" s="29"/>
      <c r="P731" s="29"/>
      <c r="S731" s="37" t="s">
        <v>230</v>
      </c>
      <c r="V731" s="50"/>
      <c r="Y731" s="50"/>
      <c r="AH731" s="50"/>
      <c r="AO731" s="30" t="s">
        <v>161</v>
      </c>
    </row>
    <row r="732" spans="1:41" s="2" customFormat="1" ht="9.75" customHeight="1" x14ac:dyDescent="0.2">
      <c r="G732" s="270" t="s">
        <v>287</v>
      </c>
      <c r="H732" s="271"/>
      <c r="I732" s="271"/>
      <c r="J732" s="272"/>
      <c r="K732" s="148">
        <v>176</v>
      </c>
      <c r="L732" s="148">
        <v>89</v>
      </c>
      <c r="M732" s="148">
        <v>45</v>
      </c>
      <c r="N732" s="148">
        <v>30</v>
      </c>
      <c r="O732" s="29"/>
      <c r="P732" s="29"/>
      <c r="S732" s="37" t="s">
        <v>230</v>
      </c>
      <c r="V732" s="50"/>
      <c r="Y732" s="50"/>
      <c r="AH732" s="50"/>
      <c r="AO732" s="30" t="s">
        <v>161</v>
      </c>
    </row>
    <row r="733" spans="1:41" s="2" customFormat="1" ht="9.75" customHeight="1" x14ac:dyDescent="0.2">
      <c r="G733" s="270" t="s">
        <v>1003</v>
      </c>
      <c r="H733" s="271"/>
      <c r="I733" s="271"/>
      <c r="J733" s="272"/>
      <c r="K733" s="148">
        <v>238</v>
      </c>
      <c r="L733" s="148">
        <v>121</v>
      </c>
      <c r="M733" s="148">
        <v>62</v>
      </c>
      <c r="N733" s="148">
        <v>43</v>
      </c>
      <c r="O733" s="29"/>
      <c r="P733" s="29"/>
      <c r="S733" s="37"/>
      <c r="V733" s="50"/>
      <c r="Y733" s="50"/>
      <c r="AH733" s="50"/>
      <c r="AO733" s="30" t="s">
        <v>161</v>
      </c>
    </row>
    <row r="734" spans="1:41" s="2" customFormat="1" ht="9.75" customHeight="1" x14ac:dyDescent="0.2">
      <c r="G734" s="270" t="s">
        <v>768</v>
      </c>
      <c r="H734" s="271"/>
      <c r="I734" s="271"/>
      <c r="J734" s="272"/>
      <c r="K734" s="148">
        <v>332</v>
      </c>
      <c r="L734" s="148">
        <v>168</v>
      </c>
      <c r="M734" s="148">
        <v>86</v>
      </c>
      <c r="N734" s="148">
        <v>58</v>
      </c>
      <c r="O734" s="29"/>
      <c r="P734" s="29"/>
      <c r="S734" s="37"/>
      <c r="V734" s="50"/>
      <c r="Y734" s="50"/>
      <c r="AH734" s="50"/>
      <c r="AO734" s="30" t="s">
        <v>161</v>
      </c>
    </row>
    <row r="735" spans="1:41" s="2" customFormat="1" ht="9.75" customHeight="1" x14ac:dyDescent="0.2">
      <c r="G735" s="270" t="s">
        <v>769</v>
      </c>
      <c r="H735" s="271"/>
      <c r="I735" s="271"/>
      <c r="J735" s="272"/>
      <c r="K735" s="148">
        <v>551</v>
      </c>
      <c r="L735" s="148">
        <v>277</v>
      </c>
      <c r="M735" s="148">
        <v>140</v>
      </c>
      <c r="N735" s="148">
        <v>95</v>
      </c>
      <c r="O735" s="29"/>
      <c r="P735" s="29"/>
      <c r="S735" s="37"/>
      <c r="V735" s="50"/>
      <c r="Y735" s="50"/>
      <c r="AH735" s="50"/>
      <c r="AO735" s="30" t="s">
        <v>161</v>
      </c>
    </row>
    <row r="736" spans="1:41" s="2" customFormat="1" ht="9.75" customHeight="1" x14ac:dyDescent="0.2">
      <c r="G736" s="270" t="s">
        <v>284</v>
      </c>
      <c r="H736" s="271"/>
      <c r="I736" s="271"/>
      <c r="J736" s="272"/>
      <c r="K736" s="148">
        <v>822</v>
      </c>
      <c r="L736" s="148">
        <v>412</v>
      </c>
      <c r="M736" s="148">
        <v>206</v>
      </c>
      <c r="N736" s="148">
        <v>138</v>
      </c>
      <c r="O736" s="29"/>
      <c r="P736" s="29"/>
      <c r="S736" s="37"/>
      <c r="V736" s="50"/>
      <c r="Y736" s="50"/>
      <c r="AH736" s="50"/>
      <c r="AO736" s="30" t="s">
        <v>161</v>
      </c>
    </row>
    <row r="737" spans="1:41" s="2" customFormat="1" ht="9.75" customHeight="1" x14ac:dyDescent="0.2">
      <c r="G737" s="270" t="s">
        <v>1004</v>
      </c>
      <c r="H737" s="271"/>
      <c r="I737" s="271"/>
      <c r="J737" s="272"/>
      <c r="K737" s="148">
        <v>619</v>
      </c>
      <c r="L737" s="148">
        <v>311</v>
      </c>
      <c r="M737" s="148">
        <v>158</v>
      </c>
      <c r="N737" s="148">
        <v>106</v>
      </c>
      <c r="O737" s="29"/>
      <c r="P737" s="29"/>
      <c r="S737" s="37"/>
      <c r="V737" s="50"/>
      <c r="Y737" s="50"/>
      <c r="AH737" s="50"/>
      <c r="AO737" s="30" t="s">
        <v>161</v>
      </c>
    </row>
    <row r="738" spans="1:41" s="2" customFormat="1" ht="1.5" customHeight="1" x14ac:dyDescent="0.2">
      <c r="A738" s="2" t="s">
        <v>193</v>
      </c>
      <c r="P738" s="73"/>
      <c r="Q738" s="86"/>
      <c r="R738" s="5"/>
      <c r="S738" s="37"/>
      <c r="T738" s="5"/>
      <c r="U738" s="4"/>
      <c r="V738" s="50"/>
      <c r="Y738" s="50"/>
      <c r="AH738" s="50"/>
      <c r="AO738" s="30" t="s">
        <v>161</v>
      </c>
    </row>
    <row r="739" spans="1:41" s="2" customFormat="1" ht="9.75" customHeight="1" x14ac:dyDescent="0.2">
      <c r="D739" s="38" t="s">
        <v>155</v>
      </c>
      <c r="E739" s="140" t="s">
        <v>1013</v>
      </c>
      <c r="H739" s="140"/>
      <c r="I739" s="140"/>
      <c r="J739" s="140"/>
      <c r="K739" s="140"/>
      <c r="L739" s="140"/>
      <c r="M739" s="140"/>
      <c r="N739" s="140"/>
      <c r="O739" s="140"/>
      <c r="P739" s="169"/>
      <c r="Q739" s="144"/>
      <c r="R739" s="140"/>
      <c r="S739" s="37"/>
      <c r="T739" s="140"/>
      <c r="U739" s="149"/>
      <c r="V739" s="50"/>
      <c r="Y739" s="50"/>
      <c r="AH739" s="50"/>
      <c r="AO739" s="30" t="s">
        <v>161</v>
      </c>
    </row>
    <row r="740" spans="1:41" s="2" customFormat="1" ht="9.75" customHeight="1" x14ac:dyDescent="0.2">
      <c r="D740" s="38"/>
      <c r="E740" s="140" t="s">
        <v>1014</v>
      </c>
      <c r="H740" s="140"/>
      <c r="I740" s="140"/>
      <c r="J740" s="140"/>
      <c r="K740" s="140"/>
      <c r="L740" s="140"/>
      <c r="M740" s="140"/>
      <c r="N740" s="140"/>
      <c r="O740" s="140"/>
      <c r="P740" s="169"/>
      <c r="Q740" s="144"/>
      <c r="R740" s="140"/>
      <c r="S740" s="37"/>
      <c r="T740" s="140"/>
      <c r="U740" s="149"/>
      <c r="V740" s="50"/>
      <c r="Y740" s="50"/>
      <c r="AH740" s="50"/>
      <c r="AO740" s="30" t="s">
        <v>161</v>
      </c>
    </row>
    <row r="741" spans="1:41" s="2" customFormat="1" ht="3.95" customHeight="1" x14ac:dyDescent="0.2">
      <c r="P741" s="73"/>
      <c r="Q741" s="86"/>
      <c r="R741" s="5"/>
      <c r="S741" s="37"/>
      <c r="T741" s="5"/>
      <c r="U741" s="4"/>
      <c r="V741" s="50"/>
      <c r="Y741" s="50"/>
      <c r="AH741" s="50"/>
      <c r="AO741" s="30" t="s">
        <v>161</v>
      </c>
    </row>
    <row r="742" spans="1:41" s="2" customFormat="1" ht="9.9499999999999993" customHeight="1" x14ac:dyDescent="0.2">
      <c r="D742" s="10" t="s">
        <v>68</v>
      </c>
      <c r="P742" s="73"/>
      <c r="Q742" s="86"/>
      <c r="R742" s="204" t="s">
        <v>660</v>
      </c>
      <c r="S742" s="205" t="s">
        <v>686</v>
      </c>
      <c r="T742" s="206"/>
      <c r="U742" s="4"/>
      <c r="V742" s="50"/>
      <c r="Y742" s="50"/>
      <c r="AH742" s="50"/>
      <c r="AO742" s="30" t="s">
        <v>161</v>
      </c>
    </row>
    <row r="743" spans="1:41" s="2" customFormat="1" ht="2.85" customHeight="1" x14ac:dyDescent="0.2">
      <c r="D743" s="10"/>
      <c r="P743" s="73"/>
      <c r="Q743" s="86"/>
      <c r="R743" s="5"/>
      <c r="S743" s="37"/>
      <c r="T743" s="5"/>
      <c r="U743" s="4"/>
      <c r="V743" s="50"/>
      <c r="Y743" s="50"/>
      <c r="AH743" s="50"/>
      <c r="AO743" s="30"/>
    </row>
    <row r="744" spans="1:41" s="2" customFormat="1" ht="9.9499999999999993" customHeight="1" x14ac:dyDescent="0.2">
      <c r="B744" s="110" t="s">
        <v>200</v>
      </c>
      <c r="D744" s="38"/>
      <c r="E744" s="73" t="s">
        <v>234</v>
      </c>
      <c r="F744" s="73"/>
      <c r="G744" s="29" t="s">
        <v>231</v>
      </c>
      <c r="H744" s="29"/>
      <c r="I744" s="139" t="s">
        <v>233</v>
      </c>
      <c r="J744" s="29"/>
      <c r="K744" s="29"/>
      <c r="L744" s="29"/>
      <c r="M744" s="29"/>
      <c r="N744" s="29"/>
      <c r="P744" s="73"/>
      <c r="Q744" s="86"/>
      <c r="R744" s="28"/>
      <c r="S744" s="37">
        <f>IF(Suggested="Yes",AA744,AG744)</f>
        <v>646.95000000000005</v>
      </c>
      <c r="T744" s="35" t="s">
        <v>150</v>
      </c>
      <c r="U744" s="4" t="str">
        <f>+Instructions!$B$3</f>
        <v>I</v>
      </c>
      <c r="V744" s="50"/>
      <c r="W744" s="54">
        <f>+Instructions!$C$22</f>
        <v>0</v>
      </c>
      <c r="X744" s="16">
        <f>ROUND($AA744*(1-W744)+0.004999,2)</f>
        <v>646.95000000000005</v>
      </c>
      <c r="Y744" s="50"/>
      <c r="Z744" s="5" t="s">
        <v>1708</v>
      </c>
      <c r="AA744" s="37">
        <v>646.95000000000005</v>
      </c>
      <c r="AB744" s="58">
        <f>+W744</f>
        <v>0</v>
      </c>
      <c r="AC744" s="16">
        <f>+X744</f>
        <v>646.95000000000005</v>
      </c>
      <c r="AD744" s="11">
        <f>(AG744-AC744)/AG744</f>
        <v>0</v>
      </c>
      <c r="AE744" s="119"/>
      <c r="AF744" s="127">
        <v>3</v>
      </c>
      <c r="AG744" s="51">
        <f>SUM(AJ744:AL744)+AE744</f>
        <v>646.95000000000005</v>
      </c>
      <c r="AH744" s="50"/>
      <c r="AJ744" s="16">
        <f>ROUND(AC744/(1-VLOOKUP(AF744,Group,2,FALSE)),2)</f>
        <v>646.95000000000005</v>
      </c>
      <c r="AK744" s="16">
        <f>IF(VLOOKUP(AF744,Group,5,FALSE)="YES",VLOOKUP(ROUND(ROUND(AJ744,1)-AJ744,2),Round,2,FALSE)+VLOOKUP(AF744,Group,6,FALSE),0)</f>
        <v>0</v>
      </c>
      <c r="AL744" s="16">
        <f>IF(VLOOKUP(AF744,Group,7,FALSE)="",0,ROUND(AJ744-0.04999,1)-AJ744+AM744)</f>
        <v>0</v>
      </c>
      <c r="AM744" s="16" t="str">
        <f>IF(VLOOKUP(AF744,Group,7,FALSE)="","",VLOOKUP(AF744,Group,7,FALSE))</f>
        <v/>
      </c>
      <c r="AO744" s="30" t="s">
        <v>161</v>
      </c>
    </row>
    <row r="745" spans="1:41" s="2" customFormat="1" ht="9.9499999999999993" customHeight="1" x14ac:dyDescent="0.2">
      <c r="B745" s="110" t="s">
        <v>200</v>
      </c>
      <c r="D745" s="38"/>
      <c r="E745" s="73" t="s">
        <v>234</v>
      </c>
      <c r="F745" s="73"/>
      <c r="G745" s="29" t="s">
        <v>231</v>
      </c>
      <c r="H745" s="29"/>
      <c r="I745" s="139" t="s">
        <v>293</v>
      </c>
      <c r="J745" s="29"/>
      <c r="K745" s="29"/>
      <c r="L745" s="29"/>
      <c r="M745" s="29"/>
      <c r="N745" s="29"/>
      <c r="P745" s="73"/>
      <c r="Q745" s="86"/>
      <c r="R745" s="28"/>
      <c r="S745" s="37">
        <f>IF(Suggested="Yes",AA745,AG745)</f>
        <v>646.95000000000005</v>
      </c>
      <c r="T745" s="35" t="s">
        <v>150</v>
      </c>
      <c r="U745" s="4" t="str">
        <f>+Instructions!$B$3</f>
        <v>I</v>
      </c>
      <c r="V745" s="50"/>
      <c r="W745" s="54">
        <f>+Instructions!$C$22</f>
        <v>0</v>
      </c>
      <c r="X745" s="16">
        <f>ROUND($AA745*(1-W745)+0.004999,2)</f>
        <v>646.95000000000005</v>
      </c>
      <c r="Y745" s="50"/>
      <c r="Z745" s="5" t="s">
        <v>1708</v>
      </c>
      <c r="AA745" s="37">
        <v>646.95000000000005</v>
      </c>
      <c r="AB745" s="58">
        <f>+W745</f>
        <v>0</v>
      </c>
      <c r="AC745" s="16">
        <f>+X745</f>
        <v>646.95000000000005</v>
      </c>
      <c r="AD745" s="11">
        <f>(AG745-AC745)/AG745</f>
        <v>0</v>
      </c>
      <c r="AE745" s="119"/>
      <c r="AF745" s="127">
        <v>3</v>
      </c>
      <c r="AG745" s="51">
        <f>SUM(AJ745:AL745)+AE745</f>
        <v>646.95000000000005</v>
      </c>
      <c r="AH745" s="50"/>
      <c r="AJ745" s="16">
        <f>ROUND(AC745/(1-VLOOKUP(AF745,Group,2,FALSE)),2)</f>
        <v>646.95000000000005</v>
      </c>
      <c r="AK745" s="16">
        <f>IF(VLOOKUP(AF745,Group,5,FALSE)="YES",VLOOKUP(ROUND(ROUND(AJ745,1)-AJ745,2),Round,2,FALSE)+VLOOKUP(AF745,Group,6,FALSE),0)</f>
        <v>0</v>
      </c>
      <c r="AL745" s="16">
        <f>IF(VLOOKUP(AF745,Group,7,FALSE)="",0,ROUND(AJ745-0.04999,1)-AJ745+AM745)</f>
        <v>0</v>
      </c>
      <c r="AM745" s="16" t="str">
        <f>IF(VLOOKUP(AF745,Group,7,FALSE)="","",VLOOKUP(AF745,Group,7,FALSE))</f>
        <v/>
      </c>
      <c r="AO745" s="30" t="s">
        <v>161</v>
      </c>
    </row>
    <row r="746" spans="1:41" s="2" customFormat="1" ht="3.95" customHeight="1" x14ac:dyDescent="0.2">
      <c r="A746" s="2" t="s">
        <v>193</v>
      </c>
      <c r="P746" s="73"/>
      <c r="Q746" s="86"/>
      <c r="R746" s="5"/>
      <c r="S746" s="37"/>
      <c r="T746" s="5"/>
      <c r="U746" s="4"/>
      <c r="V746" s="50"/>
      <c r="Y746" s="50"/>
      <c r="AH746" s="50"/>
      <c r="AO746" s="30" t="s">
        <v>161</v>
      </c>
    </row>
    <row r="747" spans="1:41" s="2" customFormat="1" ht="9.9499999999999993" customHeight="1" x14ac:dyDescent="0.2">
      <c r="D747" s="10" t="s">
        <v>70</v>
      </c>
      <c r="G747" s="139"/>
      <c r="J747" s="139"/>
      <c r="P747" s="73"/>
      <c r="Q747" s="86"/>
      <c r="R747" s="204" t="s">
        <v>660</v>
      </c>
      <c r="S747" s="205" t="s">
        <v>686</v>
      </c>
      <c r="T747" s="206"/>
      <c r="U747" s="4"/>
      <c r="V747" s="50"/>
      <c r="Y747" s="50"/>
      <c r="AH747" s="50"/>
      <c r="AO747" s="30" t="s">
        <v>161</v>
      </c>
    </row>
    <row r="748" spans="1:41" s="2" customFormat="1" ht="2.85" customHeight="1" x14ac:dyDescent="0.2">
      <c r="D748" s="10"/>
      <c r="G748" s="139"/>
      <c r="J748" s="139"/>
      <c r="P748" s="73"/>
      <c r="Q748" s="86"/>
      <c r="R748" s="5"/>
      <c r="S748" s="37"/>
      <c r="T748" s="5"/>
      <c r="U748" s="4"/>
      <c r="V748" s="50"/>
      <c r="Y748" s="50"/>
      <c r="AH748" s="50"/>
      <c r="AO748" s="30"/>
    </row>
    <row r="749" spans="1:41" s="2" customFormat="1" ht="9.9499999999999993" customHeight="1" x14ac:dyDescent="0.2">
      <c r="B749" s="110" t="s">
        <v>200</v>
      </c>
      <c r="D749" s="38"/>
      <c r="E749" s="73" t="s">
        <v>234</v>
      </c>
      <c r="F749" s="73"/>
      <c r="G749" s="29" t="s">
        <v>231</v>
      </c>
      <c r="H749" s="29"/>
      <c r="I749" s="29"/>
      <c r="J749" s="29"/>
      <c r="K749" s="29"/>
      <c r="L749" s="29"/>
      <c r="M749" s="29"/>
      <c r="N749" s="29"/>
      <c r="P749" s="73"/>
      <c r="Q749" s="86"/>
      <c r="R749" s="28" t="s">
        <v>154</v>
      </c>
      <c r="S749" s="37">
        <f>IF(Suggested="Yes",AA749,AG749)</f>
        <v>484.3</v>
      </c>
      <c r="T749" s="35" t="s">
        <v>150</v>
      </c>
      <c r="U749" s="4" t="str">
        <f>+Instructions!$B$3</f>
        <v>I</v>
      </c>
      <c r="V749" s="50"/>
      <c r="W749" s="54">
        <f>+Instructions!$C$22</f>
        <v>0</v>
      </c>
      <c r="X749" s="16">
        <f>ROUND($AA749*(1-W749)+0.004999,2)</f>
        <v>484.3</v>
      </c>
      <c r="Y749" s="50"/>
      <c r="Z749" s="5" t="s">
        <v>1708</v>
      </c>
      <c r="AA749" s="37">
        <v>484.3</v>
      </c>
      <c r="AB749" s="58">
        <f>+W749</f>
        <v>0</v>
      </c>
      <c r="AC749" s="16">
        <f>+X749</f>
        <v>484.3</v>
      </c>
      <c r="AD749" s="11">
        <f>(AG749-AC749)/AG749</f>
        <v>0</v>
      </c>
      <c r="AE749" s="119"/>
      <c r="AF749" s="127">
        <v>3</v>
      </c>
      <c r="AG749" s="51">
        <f>SUM(AJ749:AL749)+AE749</f>
        <v>484.3</v>
      </c>
      <c r="AH749" s="50"/>
      <c r="AJ749" s="16">
        <f>ROUND(AC749/(1-VLOOKUP(AF749,Group,2,FALSE)),2)</f>
        <v>484.3</v>
      </c>
      <c r="AK749" s="16">
        <f>IF(VLOOKUP(AF749,Group,5,FALSE)="YES",VLOOKUP(ROUND(ROUND(AJ749,1)-AJ749,2),Round,2,FALSE)+VLOOKUP(AF749,Group,6,FALSE),0)</f>
        <v>0</v>
      </c>
      <c r="AL749" s="16">
        <f>IF(VLOOKUP(AF749,Group,7,FALSE)="",0,ROUND(AJ749-0.04999,1)-AJ749+AM749)</f>
        <v>0</v>
      </c>
      <c r="AM749" s="16" t="str">
        <f>IF(VLOOKUP(AF749,Group,7,FALSE)="","",VLOOKUP(AF749,Group,7,FALSE))</f>
        <v/>
      </c>
      <c r="AO749" s="30" t="s">
        <v>161</v>
      </c>
    </row>
    <row r="750" spans="1:41" s="2" customFormat="1" ht="9.9499999999999993" customHeight="1" x14ac:dyDescent="0.2">
      <c r="B750" s="110" t="s">
        <v>200</v>
      </c>
      <c r="D750" s="38"/>
      <c r="E750" s="73" t="s">
        <v>294</v>
      </c>
      <c r="F750" s="73"/>
      <c r="G750" s="29" t="s">
        <v>29</v>
      </c>
      <c r="H750" s="29"/>
      <c r="I750" s="29"/>
      <c r="J750" s="29"/>
      <c r="K750" s="29"/>
      <c r="L750" s="29"/>
      <c r="M750" s="29"/>
      <c r="N750" s="29"/>
      <c r="P750" s="73"/>
      <c r="Q750" s="86" t="s">
        <v>120</v>
      </c>
      <c r="R750" s="28" t="s">
        <v>154</v>
      </c>
      <c r="S750" s="37">
        <f>IF(Suggested="Yes",AA750,AG750)</f>
        <v>804.65</v>
      </c>
      <c r="T750" s="35" t="s">
        <v>150</v>
      </c>
      <c r="U750" s="4" t="str">
        <f>+Instructions!$B$3</f>
        <v>I</v>
      </c>
      <c r="V750" s="50"/>
      <c r="W750" s="54">
        <f>+Instructions!$C$22</f>
        <v>0</v>
      </c>
      <c r="X750" s="16">
        <f>ROUND($AA750*(1-W750)+0.004999,2)</f>
        <v>804.65</v>
      </c>
      <c r="Y750" s="50"/>
      <c r="Z750" s="5" t="s">
        <v>1708</v>
      </c>
      <c r="AA750" s="37">
        <v>804.65</v>
      </c>
      <c r="AB750" s="58">
        <f>+W750</f>
        <v>0</v>
      </c>
      <c r="AC750" s="16">
        <f>+X750</f>
        <v>804.65</v>
      </c>
      <c r="AD750" s="11">
        <f>(AG750-AC750)/AG750</f>
        <v>0</v>
      </c>
      <c r="AE750" s="119"/>
      <c r="AF750" s="127">
        <v>3</v>
      </c>
      <c r="AG750" s="51">
        <f>SUM(AJ750:AL750)+AE750</f>
        <v>804.65</v>
      </c>
      <c r="AH750" s="50"/>
      <c r="AJ750" s="16">
        <f>ROUND(AC750/(1-VLOOKUP(AF750,Group,2,FALSE)),2)</f>
        <v>804.65</v>
      </c>
      <c r="AK750" s="16">
        <f>IF(VLOOKUP(AF750,Group,5,FALSE)="YES",VLOOKUP(ROUND(ROUND(AJ750,1)-AJ750,2),Round,2,FALSE)+VLOOKUP(AF750,Group,6,FALSE),0)</f>
        <v>0</v>
      </c>
      <c r="AL750" s="16">
        <f>IF(VLOOKUP(AF750,Group,7,FALSE)="",0,ROUND(AJ750-0.04999,1)-AJ750+AM750)</f>
        <v>0</v>
      </c>
      <c r="AM750" s="16" t="str">
        <f>IF(VLOOKUP(AF750,Group,7,FALSE)="","",VLOOKUP(AF750,Group,7,FALSE))</f>
        <v/>
      </c>
      <c r="AO750" s="30" t="s">
        <v>161</v>
      </c>
    </row>
    <row r="751" spans="1:41" s="2" customFormat="1" ht="1.5" customHeight="1" x14ac:dyDescent="0.2">
      <c r="A751" s="2" t="s">
        <v>193</v>
      </c>
      <c r="P751" s="73"/>
      <c r="Q751" s="86"/>
      <c r="R751" s="5"/>
      <c r="S751" s="37"/>
      <c r="T751" s="5"/>
      <c r="U751" s="4"/>
      <c r="V751" s="50"/>
      <c r="Y751" s="50"/>
      <c r="AH751" s="50"/>
      <c r="AO751" s="30" t="s">
        <v>161</v>
      </c>
    </row>
    <row r="752" spans="1:41" s="2" customFormat="1" ht="9.75" customHeight="1" x14ac:dyDescent="0.2">
      <c r="D752" s="38" t="s">
        <v>155</v>
      </c>
      <c r="E752" s="140" t="s">
        <v>437</v>
      </c>
      <c r="H752" s="140"/>
      <c r="I752" s="140"/>
      <c r="J752" s="140"/>
      <c r="K752" s="140"/>
      <c r="L752" s="140"/>
      <c r="M752" s="140"/>
      <c r="N752" s="140"/>
      <c r="O752" s="140"/>
      <c r="P752" s="169"/>
      <c r="Q752" s="144"/>
      <c r="R752" s="140"/>
      <c r="S752" s="37"/>
      <c r="T752" s="140"/>
      <c r="U752" s="149"/>
      <c r="V752" s="50"/>
      <c r="Y752" s="50"/>
      <c r="AH752" s="50"/>
      <c r="AO752" s="30" t="s">
        <v>161</v>
      </c>
    </row>
    <row r="753" spans="2:41" s="2" customFormat="1" ht="9.75" customHeight="1" x14ac:dyDescent="0.2">
      <c r="D753" s="38"/>
      <c r="E753" s="140" t="s">
        <v>656</v>
      </c>
      <c r="H753" s="140"/>
      <c r="I753" s="140"/>
      <c r="J753" s="140"/>
      <c r="K753" s="140"/>
      <c r="L753" s="140"/>
      <c r="M753" s="140"/>
      <c r="N753" s="140"/>
      <c r="O753" s="140"/>
      <c r="P753" s="169"/>
      <c r="Q753" s="144"/>
      <c r="R753" s="140"/>
      <c r="S753" s="37"/>
      <c r="T753" s="140"/>
      <c r="U753" s="149"/>
      <c r="V753" s="50"/>
      <c r="Y753" s="50"/>
      <c r="AH753" s="50"/>
      <c r="AO753" s="30" t="s">
        <v>161</v>
      </c>
    </row>
    <row r="754" spans="2:41" s="2" customFormat="1" ht="9.75" customHeight="1" x14ac:dyDescent="0.2">
      <c r="E754" s="183" t="s">
        <v>657</v>
      </c>
      <c r="H754" s="140"/>
      <c r="I754" s="140"/>
      <c r="J754" s="140"/>
      <c r="K754" s="140"/>
      <c r="L754" s="140"/>
      <c r="M754" s="140"/>
      <c r="N754" s="140"/>
      <c r="O754" s="140"/>
      <c r="P754" s="169"/>
      <c r="Q754" s="144"/>
      <c r="R754" s="140"/>
      <c r="S754" s="37"/>
      <c r="T754" s="140"/>
      <c r="U754" s="149"/>
      <c r="V754" s="50"/>
      <c r="Y754" s="50"/>
      <c r="AH754" s="50"/>
      <c r="AO754" s="30" t="s">
        <v>161</v>
      </c>
    </row>
    <row r="755" spans="2:41" s="2" customFormat="1" ht="9.75" customHeight="1" x14ac:dyDescent="0.2">
      <c r="E755" s="140" t="s">
        <v>658</v>
      </c>
      <c r="H755" s="140"/>
      <c r="I755" s="140"/>
      <c r="J755" s="140"/>
      <c r="K755" s="140"/>
      <c r="L755" s="140"/>
      <c r="M755" s="140"/>
      <c r="N755" s="140"/>
      <c r="O755" s="140"/>
      <c r="P755" s="169"/>
      <c r="Q755" s="144"/>
      <c r="R755" s="140"/>
      <c r="S755" s="37"/>
      <c r="T755" s="140"/>
      <c r="U755" s="149"/>
      <c r="V755" s="50"/>
      <c r="Y755" s="50"/>
      <c r="AH755" s="50"/>
      <c r="AO755" s="30" t="s">
        <v>161</v>
      </c>
    </row>
    <row r="756" spans="2:41" s="2" customFormat="1" ht="9.75" customHeight="1" x14ac:dyDescent="0.2">
      <c r="D756" s="38"/>
      <c r="E756" s="140" t="s">
        <v>471</v>
      </c>
      <c r="H756" s="140"/>
      <c r="I756" s="140"/>
      <c r="J756" s="140"/>
      <c r="K756" s="140"/>
      <c r="L756" s="140"/>
      <c r="M756" s="140"/>
      <c r="N756" s="140"/>
      <c r="O756" s="140"/>
      <c r="P756" s="169"/>
      <c r="Q756" s="144"/>
      <c r="R756" s="140"/>
      <c r="S756" s="37"/>
      <c r="T756" s="140"/>
      <c r="U756" s="149"/>
      <c r="V756" s="50"/>
      <c r="Y756" s="50"/>
      <c r="AH756" s="50"/>
      <c r="AO756" s="30" t="s">
        <v>161</v>
      </c>
    </row>
    <row r="757" spans="2:41" s="2" customFormat="1" ht="9.75" customHeight="1" x14ac:dyDescent="0.2">
      <c r="E757" s="140" t="s">
        <v>472</v>
      </c>
      <c r="H757" s="140"/>
      <c r="I757" s="140"/>
      <c r="J757" s="140"/>
      <c r="K757" s="140"/>
      <c r="L757" s="140"/>
      <c r="M757" s="140"/>
      <c r="N757" s="140"/>
      <c r="O757" s="140"/>
      <c r="P757" s="169"/>
      <c r="Q757" s="144"/>
      <c r="R757" s="140"/>
      <c r="S757" s="37"/>
      <c r="T757" s="140"/>
      <c r="U757" s="149"/>
      <c r="V757" s="50"/>
      <c r="Y757" s="50"/>
      <c r="AH757" s="50"/>
      <c r="AO757" s="30" t="s">
        <v>161</v>
      </c>
    </row>
    <row r="758" spans="2:41" s="2" customFormat="1" ht="9.75" customHeight="1" x14ac:dyDescent="0.2">
      <c r="E758" s="140" t="s">
        <v>473</v>
      </c>
      <c r="H758" s="140"/>
      <c r="I758" s="140"/>
      <c r="J758" s="140"/>
      <c r="K758" s="140"/>
      <c r="L758" s="140"/>
      <c r="M758" s="140"/>
      <c r="N758" s="140"/>
      <c r="O758" s="140"/>
      <c r="P758" s="169"/>
      <c r="Q758" s="144"/>
      <c r="R758" s="140"/>
      <c r="S758" s="37"/>
      <c r="T758" s="140"/>
      <c r="U758" s="149"/>
      <c r="V758" s="50"/>
      <c r="Y758" s="50"/>
      <c r="AH758" s="50"/>
      <c r="AO758" s="30" t="s">
        <v>161</v>
      </c>
    </row>
    <row r="759" spans="2:41" s="2" customFormat="1" ht="3" customHeight="1" x14ac:dyDescent="0.2">
      <c r="D759" s="10"/>
      <c r="P759" s="73"/>
      <c r="Q759" s="86"/>
      <c r="R759" s="5"/>
      <c r="S759" s="37"/>
      <c r="T759" s="5"/>
      <c r="U759" s="4"/>
      <c r="V759" s="50"/>
      <c r="Y759" s="50"/>
      <c r="AH759" s="50"/>
      <c r="AO759" s="30"/>
    </row>
    <row r="760" spans="2:41" s="2" customFormat="1" ht="9.75" customHeight="1" x14ac:dyDescent="0.2">
      <c r="B760" s="2" t="s">
        <v>230</v>
      </c>
      <c r="I760" s="268" t="s">
        <v>33</v>
      </c>
      <c r="J760" s="334"/>
      <c r="K760" s="334"/>
      <c r="L760" s="334"/>
      <c r="M760" s="334"/>
      <c r="N760" s="334"/>
      <c r="O760" s="144"/>
      <c r="P760" s="169"/>
      <c r="Q760" s="144"/>
      <c r="R760" s="140"/>
      <c r="S760" s="37"/>
      <c r="T760" s="140"/>
      <c r="U760" s="149"/>
      <c r="V760" s="50"/>
      <c r="Y760" s="50"/>
      <c r="AH760" s="50"/>
      <c r="AO760" s="30" t="s">
        <v>161</v>
      </c>
    </row>
    <row r="761" spans="2:41" s="2" customFormat="1" ht="9.75" customHeight="1" x14ac:dyDescent="0.2">
      <c r="B761" s="2" t="s">
        <v>230</v>
      </c>
      <c r="D761" s="2" t="s">
        <v>230</v>
      </c>
      <c r="I761" s="280" t="s">
        <v>269</v>
      </c>
      <c r="J761" s="348"/>
      <c r="K761" s="349"/>
      <c r="L761" s="268" t="s">
        <v>270</v>
      </c>
      <c r="M761" s="334"/>
      <c r="N761" s="334"/>
      <c r="O761" s="144"/>
      <c r="P761" s="2" t="s">
        <v>230</v>
      </c>
      <c r="S761" s="37"/>
      <c r="T761" s="140"/>
      <c r="U761" s="149"/>
      <c r="V761" s="50"/>
      <c r="Y761" s="50"/>
      <c r="AH761" s="50"/>
      <c r="AO761" s="30" t="s">
        <v>161</v>
      </c>
    </row>
    <row r="762" spans="2:41" s="2" customFormat="1" ht="9.75" customHeight="1" x14ac:dyDescent="0.2">
      <c r="I762" s="350"/>
      <c r="J762" s="351"/>
      <c r="K762" s="352"/>
      <c r="L762" s="147" t="s">
        <v>274</v>
      </c>
      <c r="M762" s="147" t="s">
        <v>275</v>
      </c>
      <c r="N762" s="147" t="s">
        <v>276</v>
      </c>
      <c r="S762" s="37"/>
      <c r="T762" s="140"/>
      <c r="U762" s="149"/>
      <c r="V762" s="50"/>
      <c r="Y762" s="50"/>
      <c r="AH762" s="50"/>
      <c r="AO762" s="30" t="s">
        <v>161</v>
      </c>
    </row>
    <row r="763" spans="2:41" s="2" customFormat="1" ht="9.75" customHeight="1" x14ac:dyDescent="0.2">
      <c r="C763" s="2" t="s">
        <v>230</v>
      </c>
      <c r="I763" s="270" t="s">
        <v>295</v>
      </c>
      <c r="J763" s="345"/>
      <c r="K763" s="346"/>
      <c r="L763" s="148">
        <v>29</v>
      </c>
      <c r="M763" s="148">
        <v>19</v>
      </c>
      <c r="N763" s="148">
        <v>15</v>
      </c>
      <c r="O763" s="29"/>
      <c r="Q763" s="2" t="s">
        <v>230</v>
      </c>
      <c r="S763" s="37"/>
      <c r="T763" s="140"/>
      <c r="U763" s="149"/>
      <c r="V763" s="50"/>
      <c r="Y763" s="50"/>
      <c r="AH763" s="50"/>
      <c r="AO763" s="30" t="s">
        <v>161</v>
      </c>
    </row>
    <row r="764" spans="2:41" s="2" customFormat="1" ht="9.75" customHeight="1" x14ac:dyDescent="0.2">
      <c r="I764" s="270" t="s">
        <v>279</v>
      </c>
      <c r="J764" s="345"/>
      <c r="K764" s="346"/>
      <c r="L764" s="148">
        <v>77</v>
      </c>
      <c r="M764" s="148">
        <v>52</v>
      </c>
      <c r="N764" s="148">
        <v>39</v>
      </c>
      <c r="O764" s="29"/>
      <c r="S764" s="37"/>
      <c r="T764" s="140"/>
      <c r="U764" s="149"/>
      <c r="V764" s="50"/>
      <c r="Y764" s="50"/>
      <c r="AH764" s="50"/>
      <c r="AO764" s="30" t="s">
        <v>161</v>
      </c>
    </row>
    <row r="765" spans="2:41" s="2" customFormat="1" ht="3.75" customHeight="1" x14ac:dyDescent="0.2">
      <c r="P765" s="73"/>
      <c r="Q765" s="86"/>
      <c r="R765" s="5"/>
      <c r="S765" s="37"/>
      <c r="T765" s="5"/>
      <c r="U765" s="4"/>
      <c r="V765" s="50"/>
      <c r="Y765" s="50"/>
      <c r="AH765" s="50"/>
      <c r="AO765" s="30" t="s">
        <v>161</v>
      </c>
    </row>
    <row r="766" spans="2:41" s="2" customFormat="1" ht="9.9499999999999993" customHeight="1" x14ac:dyDescent="0.2">
      <c r="C766" s="212" t="s">
        <v>105</v>
      </c>
      <c r="D766" s="213"/>
      <c r="E766" s="213"/>
      <c r="F766" s="213"/>
      <c r="G766" s="213"/>
      <c r="H766" s="213"/>
      <c r="I766" s="214"/>
      <c r="J766" s="213"/>
      <c r="K766" s="213"/>
      <c r="L766" s="213"/>
      <c r="M766" s="213"/>
      <c r="N766" s="213"/>
      <c r="O766" s="213"/>
      <c r="P766" s="215"/>
      <c r="Q766" s="216"/>
      <c r="R766" s="217"/>
      <c r="S766" s="218"/>
      <c r="T766" s="219"/>
      <c r="U766" s="4"/>
      <c r="V766" s="50"/>
      <c r="Y766" s="50"/>
      <c r="AH766" s="50"/>
      <c r="AO766" s="30" t="s">
        <v>161</v>
      </c>
    </row>
    <row r="767" spans="2:41" s="2" customFormat="1" ht="3.95" customHeight="1" x14ac:dyDescent="0.2">
      <c r="P767" s="73"/>
      <c r="Q767" s="86"/>
      <c r="R767" s="5"/>
      <c r="S767" s="37"/>
      <c r="T767" s="5"/>
      <c r="U767" s="4"/>
      <c r="V767" s="50"/>
      <c r="W767" s="54"/>
      <c r="X767" s="14"/>
      <c r="Y767" s="50"/>
      <c r="Z767" s="37"/>
      <c r="AA767" s="37"/>
      <c r="AB767" s="53"/>
      <c r="AC767" s="16"/>
      <c r="AD767" s="14"/>
      <c r="AE767" s="63"/>
      <c r="AF767" s="122"/>
      <c r="AG767" s="37"/>
      <c r="AH767" s="50"/>
      <c r="AJ767" s="16"/>
      <c r="AK767" s="16"/>
      <c r="AL767" s="16"/>
      <c r="AM767" s="16"/>
      <c r="AO767" s="30"/>
    </row>
    <row r="768" spans="2:41" s="2" customFormat="1" ht="9.9499999999999993" customHeight="1" x14ac:dyDescent="0.2">
      <c r="D768" s="10" t="s">
        <v>82</v>
      </c>
      <c r="P768" s="73"/>
      <c r="Q768" s="86"/>
      <c r="R768" s="204" t="s">
        <v>660</v>
      </c>
      <c r="S768" s="205" t="s">
        <v>687</v>
      </c>
      <c r="T768" s="206"/>
      <c r="U768" s="4"/>
      <c r="V768" s="50"/>
      <c r="Y768" s="50"/>
      <c r="AH768" s="50"/>
      <c r="AO768" s="30" t="s">
        <v>161</v>
      </c>
    </row>
    <row r="769" spans="1:206" s="2" customFormat="1" ht="2.85" customHeight="1" x14ac:dyDescent="0.2">
      <c r="D769" s="10"/>
      <c r="P769" s="73"/>
      <c r="Q769" s="86"/>
      <c r="R769" s="5"/>
      <c r="S769" s="37"/>
      <c r="T769" s="5"/>
      <c r="U769" s="4"/>
      <c r="V769" s="50"/>
      <c r="Y769" s="50"/>
      <c r="AH769" s="50"/>
      <c r="AO769" s="30"/>
    </row>
    <row r="770" spans="1:206" s="2" customFormat="1" ht="9.9499999999999993" customHeight="1" x14ac:dyDescent="0.2">
      <c r="A770" s="146"/>
      <c r="B770" s="146"/>
      <c r="C770" s="146"/>
      <c r="D770" s="38" t="s">
        <v>116</v>
      </c>
      <c r="E770" s="139" t="s">
        <v>1215</v>
      </c>
      <c r="H770" s="139" t="s">
        <v>249</v>
      </c>
      <c r="I770" s="139"/>
      <c r="J770" s="139"/>
      <c r="L770" s="139" t="s">
        <v>182</v>
      </c>
      <c r="O770" s="139" t="s">
        <v>1216</v>
      </c>
      <c r="P770" s="139"/>
      <c r="S770" s="37"/>
      <c r="T770" s="146"/>
      <c r="U770" s="146"/>
      <c r="V770" s="50"/>
      <c r="W770" s="146"/>
      <c r="X770" s="146"/>
      <c r="Y770" s="50"/>
      <c r="Z770" s="146"/>
      <c r="AA770" s="146"/>
      <c r="AB770" s="146"/>
      <c r="AC770" s="146"/>
      <c r="AD770" s="146"/>
      <c r="AE770" s="146"/>
      <c r="AF770" s="146"/>
      <c r="AG770" s="146"/>
      <c r="AH770" s="50"/>
      <c r="AI770" s="146"/>
      <c r="AJ770" s="146"/>
      <c r="AK770" s="146"/>
      <c r="AL770" s="146"/>
      <c r="AM770" s="146"/>
      <c r="AN770" s="146"/>
      <c r="AO770" s="30" t="s">
        <v>161</v>
      </c>
      <c r="AP770" s="146"/>
      <c r="AQ770" s="146"/>
      <c r="AR770" s="146"/>
      <c r="AS770" s="146"/>
      <c r="AT770" s="146"/>
      <c r="AU770" s="146"/>
      <c r="AV770" s="146"/>
      <c r="AW770" s="146"/>
      <c r="AX770" s="146"/>
      <c r="AY770" s="146"/>
      <c r="AZ770" s="146"/>
      <c r="BA770" s="146"/>
      <c r="BB770" s="146"/>
      <c r="BC770" s="146"/>
      <c r="BD770" s="146"/>
      <c r="BE770" s="146"/>
      <c r="BF770" s="146"/>
      <c r="BG770" s="146"/>
      <c r="BH770" s="146"/>
      <c r="BI770" s="146"/>
      <c r="BJ770" s="146"/>
      <c r="BK770" s="146"/>
      <c r="BL770" s="146"/>
      <c r="BM770" s="146"/>
      <c r="BN770" s="146"/>
      <c r="BO770" s="146"/>
      <c r="BP770" s="146"/>
      <c r="BQ770" s="146"/>
      <c r="BR770" s="146"/>
      <c r="BS770" s="146"/>
      <c r="BT770" s="146"/>
      <c r="BU770" s="146"/>
      <c r="BV770" s="146"/>
      <c r="BW770" s="146"/>
      <c r="BX770" s="146"/>
      <c r="BY770" s="146"/>
      <c r="BZ770" s="146"/>
      <c r="CA770" s="146"/>
      <c r="CB770" s="146"/>
      <c r="CC770" s="146"/>
      <c r="CD770" s="146"/>
      <c r="CE770" s="146"/>
      <c r="CF770" s="146"/>
      <c r="CG770" s="146"/>
      <c r="CH770" s="146"/>
      <c r="CI770" s="146"/>
      <c r="CJ770" s="146"/>
      <c r="CK770" s="146"/>
      <c r="CL770" s="146"/>
      <c r="CM770" s="146"/>
      <c r="CN770" s="146"/>
      <c r="CO770" s="146"/>
      <c r="CP770" s="146"/>
      <c r="CQ770" s="146"/>
      <c r="CR770" s="146"/>
      <c r="CS770" s="146"/>
      <c r="CT770" s="146"/>
      <c r="CU770" s="146"/>
      <c r="CV770" s="146"/>
      <c r="CW770" s="146"/>
      <c r="CX770" s="146"/>
      <c r="CY770" s="146"/>
      <c r="CZ770" s="146"/>
      <c r="DA770" s="146"/>
      <c r="DB770" s="146"/>
      <c r="DC770" s="146"/>
      <c r="DD770" s="146"/>
      <c r="DE770" s="146"/>
      <c r="DF770" s="146"/>
      <c r="DG770" s="146"/>
      <c r="DH770" s="146"/>
      <c r="DI770" s="146"/>
      <c r="DJ770" s="146"/>
      <c r="DK770" s="146"/>
      <c r="DL770" s="146"/>
      <c r="DM770" s="146"/>
      <c r="DN770" s="146"/>
      <c r="DO770" s="146"/>
      <c r="DP770" s="146"/>
      <c r="DQ770" s="146"/>
      <c r="DR770" s="146"/>
      <c r="DS770" s="146"/>
      <c r="DT770" s="146"/>
      <c r="DU770" s="146"/>
      <c r="DV770" s="146"/>
      <c r="DW770" s="146"/>
      <c r="DX770" s="146"/>
      <c r="DY770" s="146"/>
      <c r="DZ770" s="146"/>
      <c r="EA770" s="146"/>
      <c r="EB770" s="146"/>
      <c r="EC770" s="146"/>
      <c r="ED770" s="146"/>
      <c r="EE770" s="146"/>
      <c r="EF770" s="146"/>
      <c r="EG770" s="146"/>
      <c r="EH770" s="146"/>
      <c r="EI770" s="146"/>
      <c r="EJ770" s="146"/>
      <c r="EK770" s="146"/>
      <c r="EL770" s="146"/>
      <c r="EM770" s="146"/>
      <c r="EN770" s="146"/>
      <c r="EO770" s="146"/>
      <c r="EP770" s="146"/>
      <c r="EQ770" s="146"/>
      <c r="ER770" s="146"/>
      <c r="ES770" s="146"/>
      <c r="ET770" s="146"/>
      <c r="EU770" s="146"/>
      <c r="EV770" s="146"/>
      <c r="EW770" s="146"/>
      <c r="EX770" s="146"/>
      <c r="EY770" s="146"/>
      <c r="EZ770" s="146"/>
      <c r="FA770" s="146"/>
      <c r="FB770" s="146"/>
      <c r="FC770" s="146"/>
      <c r="FD770" s="146"/>
      <c r="FE770" s="146"/>
      <c r="FF770" s="146"/>
      <c r="FG770" s="146"/>
      <c r="FH770" s="146"/>
      <c r="FI770" s="146"/>
      <c r="FJ770" s="146"/>
      <c r="FK770" s="146"/>
      <c r="FL770" s="146"/>
      <c r="FM770" s="146"/>
      <c r="FN770" s="146"/>
      <c r="FO770" s="146"/>
      <c r="FP770" s="146"/>
      <c r="FQ770" s="146"/>
      <c r="FR770" s="146"/>
      <c r="FS770" s="146"/>
      <c r="FT770" s="146"/>
      <c r="FU770" s="146"/>
      <c r="FV770" s="146"/>
      <c r="FW770" s="146"/>
      <c r="FX770" s="146"/>
      <c r="FY770" s="146"/>
      <c r="FZ770" s="146"/>
      <c r="GA770" s="146"/>
      <c r="GB770" s="146"/>
      <c r="GC770" s="146"/>
      <c r="GD770" s="146"/>
      <c r="GE770" s="146"/>
      <c r="GF770" s="146"/>
      <c r="GG770" s="146"/>
      <c r="GH770" s="146"/>
      <c r="GI770" s="146"/>
      <c r="GJ770" s="146"/>
      <c r="GK770" s="146"/>
      <c r="GL770" s="146"/>
      <c r="GM770" s="146"/>
      <c r="GN770" s="146"/>
      <c r="GO770" s="146"/>
      <c r="GP770" s="146"/>
      <c r="GQ770" s="146"/>
      <c r="GR770" s="146"/>
      <c r="GS770" s="146"/>
      <c r="GT770" s="146"/>
      <c r="GU770" s="146"/>
      <c r="GV770" s="146"/>
      <c r="GW770" s="146"/>
      <c r="GX770" s="146"/>
    </row>
    <row r="771" spans="1:206" s="2" customFormat="1" ht="9.9499999999999993" customHeight="1" x14ac:dyDescent="0.2">
      <c r="A771" s="146"/>
      <c r="B771" s="146"/>
      <c r="C771" s="146"/>
      <c r="D771" s="146"/>
      <c r="E771" s="139" t="s">
        <v>267</v>
      </c>
      <c r="H771" s="139" t="s">
        <v>259</v>
      </c>
      <c r="L771" s="139" t="s">
        <v>183</v>
      </c>
      <c r="O771" s="139" t="s">
        <v>1217</v>
      </c>
      <c r="P771" s="139"/>
      <c r="S771" s="37"/>
      <c r="T771" s="146"/>
      <c r="U771" s="146"/>
      <c r="V771" s="50"/>
      <c r="W771" s="146"/>
      <c r="X771" s="146"/>
      <c r="Y771" s="50"/>
      <c r="Z771" s="146"/>
      <c r="AA771" s="146"/>
      <c r="AB771" s="146"/>
      <c r="AC771" s="146"/>
      <c r="AD771" s="146"/>
      <c r="AE771" s="146"/>
      <c r="AF771" s="146"/>
      <c r="AG771" s="146"/>
      <c r="AH771" s="50"/>
      <c r="AI771" s="146"/>
      <c r="AJ771" s="146"/>
      <c r="AK771" s="146"/>
      <c r="AL771" s="146"/>
      <c r="AM771" s="146"/>
      <c r="AN771" s="146"/>
      <c r="AO771" s="30" t="s">
        <v>161</v>
      </c>
      <c r="AP771" s="146"/>
      <c r="AQ771" s="146"/>
      <c r="AR771" s="146"/>
      <c r="AS771" s="146"/>
      <c r="AT771" s="146"/>
      <c r="AU771" s="146"/>
      <c r="AV771" s="146"/>
      <c r="AW771" s="146"/>
      <c r="AX771" s="146"/>
      <c r="AY771" s="146"/>
      <c r="AZ771" s="146"/>
      <c r="BA771" s="146"/>
      <c r="BB771" s="146"/>
      <c r="BC771" s="146"/>
      <c r="BD771" s="146"/>
      <c r="BE771" s="146"/>
      <c r="BF771" s="146"/>
      <c r="BG771" s="146"/>
      <c r="BH771" s="146"/>
      <c r="BI771" s="146"/>
      <c r="BJ771" s="146"/>
      <c r="BK771" s="146"/>
      <c r="BL771" s="146"/>
      <c r="BM771" s="146"/>
      <c r="BN771" s="146"/>
      <c r="BO771" s="146"/>
      <c r="BP771" s="146"/>
      <c r="BQ771" s="146"/>
      <c r="BR771" s="146"/>
      <c r="BS771" s="146"/>
      <c r="BT771" s="146"/>
      <c r="BU771" s="146"/>
      <c r="BV771" s="146"/>
      <c r="BW771" s="146"/>
      <c r="BX771" s="146"/>
      <c r="BY771" s="146"/>
      <c r="BZ771" s="146"/>
      <c r="CA771" s="146"/>
      <c r="CB771" s="146"/>
      <c r="CC771" s="146"/>
      <c r="CD771" s="146"/>
      <c r="CE771" s="146"/>
      <c r="CF771" s="146"/>
      <c r="CG771" s="146"/>
      <c r="CH771" s="146"/>
      <c r="CI771" s="146"/>
      <c r="CJ771" s="146"/>
      <c r="CK771" s="146"/>
      <c r="CL771" s="146"/>
      <c r="CM771" s="146"/>
      <c r="CN771" s="146"/>
      <c r="CO771" s="146"/>
      <c r="CP771" s="146"/>
      <c r="CQ771" s="146"/>
      <c r="CR771" s="146"/>
      <c r="CS771" s="146"/>
      <c r="CT771" s="146"/>
      <c r="CU771" s="146"/>
      <c r="CV771" s="146"/>
      <c r="CW771" s="146"/>
      <c r="CX771" s="146"/>
      <c r="CY771" s="146"/>
      <c r="CZ771" s="146"/>
      <c r="DA771" s="146"/>
      <c r="DB771" s="146"/>
      <c r="DC771" s="146"/>
      <c r="DD771" s="146"/>
      <c r="DE771" s="146"/>
      <c r="DF771" s="146"/>
      <c r="DG771" s="146"/>
      <c r="DH771" s="146"/>
      <c r="DI771" s="146"/>
      <c r="DJ771" s="146"/>
      <c r="DK771" s="146"/>
      <c r="DL771" s="146"/>
      <c r="DM771" s="146"/>
      <c r="DN771" s="146"/>
      <c r="DO771" s="146"/>
      <c r="DP771" s="146"/>
      <c r="DQ771" s="146"/>
      <c r="DR771" s="146"/>
      <c r="DS771" s="146"/>
      <c r="DT771" s="146"/>
      <c r="DU771" s="146"/>
      <c r="DV771" s="146"/>
      <c r="DW771" s="146"/>
      <c r="DX771" s="146"/>
      <c r="DY771" s="146"/>
      <c r="DZ771" s="146"/>
      <c r="EA771" s="146"/>
      <c r="EB771" s="146"/>
      <c r="EC771" s="146"/>
      <c r="ED771" s="146"/>
      <c r="EE771" s="146"/>
      <c r="EF771" s="146"/>
      <c r="EG771" s="146"/>
      <c r="EH771" s="146"/>
      <c r="EI771" s="146"/>
      <c r="EJ771" s="146"/>
      <c r="EK771" s="146"/>
      <c r="EL771" s="146"/>
      <c r="EM771" s="146"/>
      <c r="EN771" s="146"/>
      <c r="EO771" s="146"/>
      <c r="EP771" s="146"/>
      <c r="EQ771" s="146"/>
      <c r="ER771" s="146"/>
      <c r="ES771" s="146"/>
      <c r="ET771" s="146"/>
      <c r="EU771" s="146"/>
      <c r="EV771" s="146"/>
      <c r="EW771" s="146"/>
      <c r="EX771" s="146"/>
      <c r="EY771" s="146"/>
      <c r="EZ771" s="146"/>
      <c r="FA771" s="146"/>
      <c r="FB771" s="146"/>
      <c r="FC771" s="146"/>
      <c r="FD771" s="146"/>
      <c r="FE771" s="146"/>
      <c r="FF771" s="146"/>
      <c r="FG771" s="146"/>
      <c r="FH771" s="146"/>
      <c r="FI771" s="146"/>
      <c r="FJ771" s="146"/>
      <c r="FK771" s="146"/>
      <c r="FL771" s="146"/>
      <c r="FM771" s="146"/>
      <c r="FN771" s="146"/>
      <c r="FO771" s="146"/>
      <c r="FP771" s="146"/>
      <c r="FQ771" s="146"/>
      <c r="FR771" s="146"/>
      <c r="FS771" s="146"/>
      <c r="FT771" s="146"/>
      <c r="FU771" s="146"/>
      <c r="FV771" s="146"/>
      <c r="FW771" s="146"/>
      <c r="FX771" s="146"/>
      <c r="FY771" s="146"/>
      <c r="FZ771" s="146"/>
      <c r="GA771" s="146"/>
      <c r="GB771" s="146"/>
      <c r="GC771" s="146"/>
      <c r="GD771" s="146"/>
      <c r="GE771" s="146"/>
      <c r="GF771" s="146"/>
      <c r="GG771" s="146"/>
      <c r="GH771" s="146"/>
      <c r="GI771" s="146"/>
      <c r="GJ771" s="146"/>
      <c r="GK771" s="146"/>
      <c r="GL771" s="146"/>
      <c r="GM771" s="146"/>
      <c r="GN771" s="146"/>
      <c r="GO771" s="146"/>
      <c r="GP771" s="146"/>
      <c r="GQ771" s="146"/>
      <c r="GR771" s="146"/>
      <c r="GS771" s="146"/>
      <c r="GT771" s="146"/>
      <c r="GU771" s="146"/>
      <c r="GV771" s="146"/>
      <c r="GW771" s="146"/>
      <c r="GX771" s="146"/>
    </row>
    <row r="772" spans="1:206" s="2" customFormat="1" ht="9.9499999999999993" customHeight="1" x14ac:dyDescent="0.2">
      <c r="A772" s="146"/>
      <c r="B772" s="146"/>
      <c r="C772" s="146"/>
      <c r="E772" s="139" t="s">
        <v>1202</v>
      </c>
      <c r="H772" s="139" t="s">
        <v>258</v>
      </c>
      <c r="L772" s="139" t="s">
        <v>184</v>
      </c>
      <c r="O772" s="139" t="s">
        <v>1218</v>
      </c>
      <c r="P772" s="139"/>
      <c r="Q772" s="146"/>
      <c r="S772" s="37"/>
      <c r="T772" s="146"/>
      <c r="U772" s="146"/>
      <c r="V772" s="50"/>
      <c r="W772" s="146"/>
      <c r="X772" s="146"/>
      <c r="Y772" s="50"/>
      <c r="Z772" s="146"/>
      <c r="AA772" s="146"/>
      <c r="AB772" s="146"/>
      <c r="AC772" s="146"/>
      <c r="AD772" s="146"/>
      <c r="AE772" s="146"/>
      <c r="AF772" s="146"/>
      <c r="AG772" s="146"/>
      <c r="AH772" s="50"/>
      <c r="AI772" s="146"/>
      <c r="AJ772" s="146"/>
      <c r="AK772" s="146"/>
      <c r="AL772" s="146"/>
      <c r="AM772" s="146"/>
      <c r="AN772" s="146"/>
      <c r="AO772" s="30" t="s">
        <v>161</v>
      </c>
      <c r="AP772" s="146"/>
      <c r="AQ772" s="146"/>
      <c r="AR772" s="146"/>
      <c r="AS772" s="146"/>
      <c r="AT772" s="146"/>
      <c r="AU772" s="146"/>
      <c r="AV772" s="146"/>
      <c r="AW772" s="146"/>
      <c r="AX772" s="146"/>
      <c r="AY772" s="146"/>
      <c r="AZ772" s="146"/>
      <c r="BA772" s="146"/>
      <c r="BB772" s="146"/>
      <c r="BC772" s="146"/>
      <c r="BD772" s="146"/>
      <c r="BE772" s="146"/>
      <c r="BF772" s="146"/>
      <c r="BG772" s="146"/>
      <c r="BH772" s="146"/>
      <c r="BI772" s="146"/>
      <c r="BJ772" s="146"/>
      <c r="BK772" s="146"/>
      <c r="BL772" s="146"/>
      <c r="BM772" s="146"/>
      <c r="BN772" s="146"/>
      <c r="BO772" s="146"/>
      <c r="BP772" s="146"/>
      <c r="BQ772" s="146"/>
      <c r="BR772" s="146"/>
      <c r="BS772" s="146"/>
      <c r="BT772" s="146"/>
      <c r="BU772" s="146"/>
      <c r="BV772" s="146"/>
      <c r="BW772" s="146"/>
      <c r="BX772" s="146"/>
      <c r="BY772" s="146"/>
      <c r="BZ772" s="146"/>
      <c r="CA772" s="146"/>
      <c r="CB772" s="146"/>
      <c r="CC772" s="146"/>
      <c r="CD772" s="146"/>
      <c r="CE772" s="146"/>
      <c r="CF772" s="146"/>
      <c r="CG772" s="146"/>
      <c r="CH772" s="146"/>
      <c r="CI772" s="146"/>
      <c r="CJ772" s="146"/>
      <c r="CK772" s="146"/>
      <c r="CL772" s="146"/>
      <c r="CM772" s="146"/>
      <c r="CN772" s="146"/>
      <c r="CO772" s="146"/>
      <c r="CP772" s="146"/>
      <c r="CQ772" s="146"/>
      <c r="CR772" s="146"/>
      <c r="CS772" s="146"/>
      <c r="CT772" s="146"/>
      <c r="CU772" s="146"/>
      <c r="CV772" s="146"/>
      <c r="CW772" s="146"/>
      <c r="CX772" s="146"/>
      <c r="CY772" s="146"/>
      <c r="CZ772" s="146"/>
      <c r="DA772" s="146"/>
      <c r="DB772" s="146"/>
      <c r="DC772" s="146"/>
      <c r="DD772" s="146"/>
      <c r="DE772" s="146"/>
      <c r="DF772" s="146"/>
      <c r="DG772" s="146"/>
      <c r="DH772" s="146"/>
      <c r="DI772" s="146"/>
      <c r="DJ772" s="146"/>
      <c r="DK772" s="146"/>
      <c r="DL772" s="146"/>
      <c r="DM772" s="146"/>
      <c r="DN772" s="146"/>
      <c r="DO772" s="146"/>
      <c r="DP772" s="146"/>
      <c r="DQ772" s="146"/>
      <c r="DR772" s="146"/>
      <c r="DS772" s="146"/>
      <c r="DT772" s="146"/>
      <c r="DU772" s="146"/>
      <c r="DV772" s="146"/>
      <c r="DW772" s="146"/>
      <c r="DX772" s="146"/>
      <c r="DY772" s="146"/>
      <c r="DZ772" s="146"/>
      <c r="EA772" s="146"/>
      <c r="EB772" s="146"/>
      <c r="EC772" s="146"/>
      <c r="ED772" s="146"/>
      <c r="EE772" s="146"/>
      <c r="EF772" s="146"/>
      <c r="EG772" s="146"/>
      <c r="EH772" s="146"/>
      <c r="EI772" s="146"/>
      <c r="EJ772" s="146"/>
      <c r="EK772" s="146"/>
      <c r="EL772" s="146"/>
      <c r="EM772" s="146"/>
      <c r="EN772" s="146"/>
      <c r="EO772" s="146"/>
      <c r="EP772" s="146"/>
      <c r="EQ772" s="146"/>
      <c r="ER772" s="146"/>
      <c r="ES772" s="146"/>
      <c r="ET772" s="146"/>
      <c r="EU772" s="146"/>
      <c r="EV772" s="146"/>
      <c r="EW772" s="146"/>
      <c r="EX772" s="146"/>
      <c r="EY772" s="146"/>
      <c r="EZ772" s="146"/>
      <c r="FA772" s="146"/>
      <c r="FB772" s="146"/>
      <c r="FC772" s="146"/>
      <c r="FD772" s="146"/>
      <c r="FE772" s="146"/>
      <c r="FF772" s="146"/>
      <c r="FG772" s="146"/>
      <c r="FH772" s="146"/>
      <c r="FI772" s="146"/>
      <c r="FJ772" s="146"/>
      <c r="FK772" s="146"/>
      <c r="FL772" s="146"/>
      <c r="FM772" s="146"/>
      <c r="FN772" s="146"/>
      <c r="FO772" s="146"/>
      <c r="FP772" s="146"/>
      <c r="FQ772" s="146"/>
      <c r="FR772" s="146"/>
      <c r="FS772" s="146"/>
      <c r="FT772" s="146"/>
      <c r="FU772" s="146"/>
      <c r="FV772" s="146"/>
      <c r="FW772" s="146"/>
      <c r="FX772" s="146"/>
      <c r="FY772" s="146"/>
      <c r="FZ772" s="146"/>
      <c r="GA772" s="146"/>
      <c r="GB772" s="146"/>
      <c r="GC772" s="146"/>
      <c r="GD772" s="146"/>
      <c r="GE772" s="146"/>
      <c r="GF772" s="146"/>
      <c r="GG772" s="146"/>
      <c r="GH772" s="146"/>
      <c r="GI772" s="146"/>
      <c r="GJ772" s="146"/>
      <c r="GK772" s="146"/>
      <c r="GL772" s="146"/>
      <c r="GM772" s="146"/>
      <c r="GN772" s="146"/>
      <c r="GO772" s="146"/>
      <c r="GP772" s="146"/>
      <c r="GQ772" s="146"/>
      <c r="GR772" s="146"/>
      <c r="GS772" s="146"/>
      <c r="GT772" s="146"/>
      <c r="GU772" s="146"/>
      <c r="GV772" s="146"/>
      <c r="GW772" s="146"/>
      <c r="GX772" s="146"/>
    </row>
    <row r="773" spans="1:206" s="2" customFormat="1" ht="9.9499999999999993" customHeight="1" x14ac:dyDescent="0.2">
      <c r="A773" s="146"/>
      <c r="B773" s="146"/>
      <c r="C773" s="146"/>
      <c r="E773" s="139" t="s">
        <v>265</v>
      </c>
      <c r="H773" s="139" t="s">
        <v>38</v>
      </c>
      <c r="L773" s="139" t="s">
        <v>260</v>
      </c>
      <c r="O773" s="139" t="s">
        <v>1219</v>
      </c>
      <c r="P773" s="139"/>
      <c r="Q773" s="146"/>
      <c r="S773" s="37"/>
      <c r="T773" s="146"/>
      <c r="U773" s="146"/>
      <c r="V773" s="50"/>
      <c r="W773" s="146"/>
      <c r="X773" s="146"/>
      <c r="Y773" s="50"/>
      <c r="Z773" s="146"/>
      <c r="AA773" s="146"/>
      <c r="AB773" s="146"/>
      <c r="AC773" s="146"/>
      <c r="AD773" s="146"/>
      <c r="AE773" s="146"/>
      <c r="AF773" s="146"/>
      <c r="AG773" s="146"/>
      <c r="AH773" s="50"/>
      <c r="AI773" s="146"/>
      <c r="AJ773" s="146"/>
      <c r="AK773" s="146"/>
      <c r="AL773" s="146"/>
      <c r="AM773" s="146"/>
      <c r="AN773" s="146"/>
      <c r="AO773" s="30" t="s">
        <v>161</v>
      </c>
      <c r="AP773" s="146"/>
      <c r="AQ773" s="146"/>
      <c r="AR773" s="146"/>
      <c r="AS773" s="146"/>
      <c r="AT773" s="146"/>
      <c r="AU773" s="146"/>
      <c r="AV773" s="146"/>
      <c r="AW773" s="146"/>
      <c r="AX773" s="146"/>
      <c r="AY773" s="146"/>
      <c r="AZ773" s="146"/>
      <c r="BA773" s="146"/>
      <c r="BB773" s="146"/>
      <c r="BC773" s="146"/>
      <c r="BD773" s="146"/>
      <c r="BE773" s="146"/>
      <c r="BF773" s="146"/>
      <c r="BG773" s="146"/>
      <c r="BH773" s="146"/>
      <c r="BI773" s="146"/>
      <c r="BJ773" s="146"/>
      <c r="BK773" s="146"/>
      <c r="BL773" s="146"/>
      <c r="BM773" s="146"/>
      <c r="BN773" s="146"/>
      <c r="BO773" s="146"/>
      <c r="BP773" s="146"/>
      <c r="BQ773" s="146"/>
      <c r="BR773" s="146"/>
      <c r="BS773" s="146"/>
      <c r="BT773" s="146"/>
      <c r="BU773" s="146"/>
      <c r="BV773" s="146"/>
      <c r="BW773" s="146"/>
      <c r="BX773" s="146"/>
      <c r="BY773" s="146"/>
      <c r="BZ773" s="146"/>
      <c r="CA773" s="146"/>
      <c r="CB773" s="146"/>
      <c r="CC773" s="146"/>
      <c r="CD773" s="146"/>
      <c r="CE773" s="146"/>
      <c r="CF773" s="146"/>
      <c r="CG773" s="146"/>
      <c r="CH773" s="146"/>
      <c r="CI773" s="146"/>
      <c r="CJ773" s="146"/>
      <c r="CK773" s="146"/>
      <c r="CL773" s="146"/>
      <c r="CM773" s="146"/>
      <c r="CN773" s="146"/>
      <c r="CO773" s="146"/>
      <c r="CP773" s="146"/>
      <c r="CQ773" s="146"/>
      <c r="CR773" s="146"/>
      <c r="CS773" s="146"/>
      <c r="CT773" s="146"/>
      <c r="CU773" s="146"/>
      <c r="CV773" s="146"/>
      <c r="CW773" s="146"/>
      <c r="CX773" s="146"/>
      <c r="CY773" s="146"/>
      <c r="CZ773" s="146"/>
      <c r="DA773" s="146"/>
      <c r="DB773" s="146"/>
      <c r="DC773" s="146"/>
      <c r="DD773" s="146"/>
      <c r="DE773" s="146"/>
      <c r="DF773" s="146"/>
      <c r="DG773" s="146"/>
      <c r="DH773" s="146"/>
      <c r="DI773" s="146"/>
      <c r="DJ773" s="146"/>
      <c r="DK773" s="146"/>
      <c r="DL773" s="146"/>
      <c r="DM773" s="146"/>
      <c r="DN773" s="146"/>
      <c r="DO773" s="146"/>
      <c r="DP773" s="146"/>
      <c r="DQ773" s="146"/>
      <c r="DR773" s="146"/>
      <c r="DS773" s="146"/>
      <c r="DT773" s="146"/>
      <c r="DU773" s="146"/>
      <c r="DV773" s="146"/>
      <c r="DW773" s="146"/>
      <c r="DX773" s="146"/>
      <c r="DY773" s="146"/>
      <c r="DZ773" s="146"/>
      <c r="EA773" s="146"/>
      <c r="EB773" s="146"/>
      <c r="EC773" s="146"/>
      <c r="ED773" s="146"/>
      <c r="EE773" s="146"/>
      <c r="EF773" s="146"/>
      <c r="EG773" s="146"/>
      <c r="EH773" s="146"/>
      <c r="EI773" s="146"/>
      <c r="EJ773" s="146"/>
      <c r="EK773" s="146"/>
      <c r="EL773" s="146"/>
      <c r="EM773" s="146"/>
      <c r="EN773" s="146"/>
      <c r="EO773" s="146"/>
      <c r="EP773" s="146"/>
      <c r="EQ773" s="146"/>
      <c r="ER773" s="146"/>
      <c r="ES773" s="146"/>
      <c r="ET773" s="146"/>
      <c r="EU773" s="146"/>
      <c r="EV773" s="146"/>
      <c r="EW773" s="146"/>
      <c r="EX773" s="146"/>
      <c r="EY773" s="146"/>
      <c r="EZ773" s="146"/>
      <c r="FA773" s="146"/>
      <c r="FB773" s="146"/>
      <c r="FC773" s="146"/>
      <c r="FD773" s="146"/>
      <c r="FE773" s="146"/>
      <c r="FF773" s="146"/>
      <c r="FG773" s="146"/>
      <c r="FH773" s="146"/>
      <c r="FI773" s="146"/>
      <c r="FJ773" s="146"/>
      <c r="FK773" s="146"/>
      <c r="FL773" s="146"/>
      <c r="FM773" s="146"/>
      <c r="FN773" s="146"/>
      <c r="FO773" s="146"/>
      <c r="FP773" s="146"/>
      <c r="FQ773" s="146"/>
      <c r="FR773" s="146"/>
      <c r="FS773" s="146"/>
      <c r="FT773" s="146"/>
      <c r="FU773" s="146"/>
      <c r="FV773" s="146"/>
      <c r="FW773" s="146"/>
      <c r="FX773" s="146"/>
      <c r="FY773" s="146"/>
      <c r="FZ773" s="146"/>
      <c r="GA773" s="146"/>
      <c r="GB773" s="146"/>
      <c r="GC773" s="146"/>
      <c r="GD773" s="146"/>
      <c r="GE773" s="146"/>
      <c r="GF773" s="146"/>
      <c r="GG773" s="146"/>
      <c r="GH773" s="146"/>
      <c r="GI773" s="146"/>
      <c r="GJ773" s="146"/>
      <c r="GK773" s="146"/>
      <c r="GL773" s="146"/>
      <c r="GM773" s="146"/>
      <c r="GN773" s="146"/>
      <c r="GO773" s="146"/>
      <c r="GP773" s="146"/>
      <c r="GQ773" s="146"/>
      <c r="GR773" s="146"/>
      <c r="GS773" s="146"/>
      <c r="GT773" s="146"/>
      <c r="GU773" s="146"/>
      <c r="GV773" s="146"/>
      <c r="GW773" s="146"/>
      <c r="GX773" s="146"/>
    </row>
    <row r="774" spans="1:206" s="2" customFormat="1" ht="9.9499999999999993" customHeight="1" x14ac:dyDescent="0.2">
      <c r="A774" s="146"/>
      <c r="B774" s="146"/>
      <c r="C774" s="146"/>
      <c r="D774" s="146"/>
      <c r="E774" s="139" t="s">
        <v>266</v>
      </c>
      <c r="H774" s="139" t="s">
        <v>247</v>
      </c>
      <c r="L774" s="139" t="s">
        <v>263</v>
      </c>
      <c r="O774" s="139" t="s">
        <v>1220</v>
      </c>
      <c r="P774" s="139"/>
      <c r="Q774" s="146"/>
      <c r="R774" s="146"/>
      <c r="S774" s="37"/>
      <c r="T774" s="146"/>
      <c r="U774" s="146"/>
      <c r="V774" s="50"/>
      <c r="W774" s="146"/>
      <c r="X774" s="146"/>
      <c r="Y774" s="50"/>
      <c r="Z774" s="146"/>
      <c r="AA774" s="146"/>
      <c r="AB774" s="146"/>
      <c r="AC774" s="146"/>
      <c r="AD774" s="146"/>
      <c r="AE774" s="146"/>
      <c r="AF774" s="146"/>
      <c r="AG774" s="146"/>
      <c r="AH774" s="50"/>
      <c r="AI774" s="146"/>
      <c r="AJ774" s="146"/>
      <c r="AK774" s="146"/>
      <c r="AL774" s="146"/>
      <c r="AM774" s="146"/>
      <c r="AN774" s="146"/>
      <c r="AO774" s="30" t="s">
        <v>161</v>
      </c>
      <c r="AP774" s="146"/>
      <c r="AQ774" s="146"/>
      <c r="AR774" s="146"/>
      <c r="AS774" s="146"/>
      <c r="AT774" s="146"/>
      <c r="AU774" s="146"/>
      <c r="AV774" s="146"/>
      <c r="AW774" s="146"/>
      <c r="AX774" s="146"/>
      <c r="AY774" s="146"/>
      <c r="AZ774" s="146"/>
      <c r="BA774" s="146"/>
      <c r="BB774" s="146"/>
      <c r="BC774" s="146"/>
      <c r="BD774" s="146"/>
      <c r="BE774" s="146"/>
      <c r="BF774" s="146"/>
      <c r="BG774" s="146"/>
      <c r="BH774" s="146"/>
      <c r="BI774" s="146"/>
      <c r="BJ774" s="146"/>
      <c r="BK774" s="146"/>
      <c r="BL774" s="146"/>
      <c r="BM774" s="146"/>
      <c r="BN774" s="146"/>
      <c r="BO774" s="146"/>
      <c r="BP774" s="146"/>
      <c r="BQ774" s="146"/>
      <c r="BR774" s="146"/>
      <c r="BS774" s="146"/>
      <c r="BT774" s="146"/>
      <c r="BU774" s="146"/>
      <c r="BV774" s="146"/>
      <c r="BW774" s="146"/>
      <c r="BX774" s="146"/>
      <c r="BY774" s="146"/>
      <c r="BZ774" s="146"/>
      <c r="CA774" s="146"/>
      <c r="CB774" s="146"/>
      <c r="CC774" s="146"/>
      <c r="CD774" s="146"/>
      <c r="CE774" s="146"/>
      <c r="CF774" s="146"/>
      <c r="CG774" s="146"/>
      <c r="CH774" s="146"/>
      <c r="CI774" s="146"/>
      <c r="CJ774" s="146"/>
      <c r="CK774" s="146"/>
      <c r="CL774" s="146"/>
      <c r="CM774" s="146"/>
      <c r="CN774" s="146"/>
      <c r="CO774" s="146"/>
      <c r="CP774" s="146"/>
      <c r="CQ774" s="146"/>
      <c r="CR774" s="146"/>
      <c r="CS774" s="146"/>
      <c r="CT774" s="146"/>
      <c r="CU774" s="146"/>
      <c r="CV774" s="146"/>
      <c r="CW774" s="146"/>
      <c r="CX774" s="146"/>
      <c r="CY774" s="146"/>
      <c r="CZ774" s="146"/>
      <c r="DA774" s="146"/>
      <c r="DB774" s="146"/>
      <c r="DC774" s="146"/>
      <c r="DD774" s="146"/>
      <c r="DE774" s="146"/>
      <c r="DF774" s="146"/>
      <c r="DG774" s="146"/>
      <c r="DH774" s="146"/>
      <c r="DI774" s="146"/>
      <c r="DJ774" s="146"/>
      <c r="DK774" s="146"/>
      <c r="DL774" s="146"/>
      <c r="DM774" s="146"/>
      <c r="DN774" s="146"/>
      <c r="DO774" s="146"/>
      <c r="DP774" s="146"/>
      <c r="DQ774" s="146"/>
      <c r="DR774" s="146"/>
      <c r="DS774" s="146"/>
      <c r="DT774" s="146"/>
      <c r="DU774" s="146"/>
      <c r="DV774" s="146"/>
      <c r="DW774" s="146"/>
      <c r="DX774" s="146"/>
      <c r="DY774" s="146"/>
      <c r="DZ774" s="146"/>
      <c r="EA774" s="146"/>
      <c r="EB774" s="146"/>
      <c r="EC774" s="146"/>
      <c r="ED774" s="146"/>
      <c r="EE774" s="146"/>
      <c r="EF774" s="146"/>
      <c r="EG774" s="146"/>
      <c r="EH774" s="146"/>
      <c r="EI774" s="146"/>
      <c r="EJ774" s="146"/>
      <c r="EK774" s="146"/>
      <c r="EL774" s="146"/>
      <c r="EM774" s="146"/>
      <c r="EN774" s="146"/>
      <c r="EO774" s="146"/>
      <c r="EP774" s="146"/>
      <c r="EQ774" s="146"/>
      <c r="ER774" s="146"/>
      <c r="ES774" s="146"/>
      <c r="ET774" s="146"/>
      <c r="EU774" s="146"/>
      <c r="EV774" s="146"/>
      <c r="EW774" s="146"/>
      <c r="EX774" s="146"/>
      <c r="EY774" s="146"/>
      <c r="EZ774" s="146"/>
      <c r="FA774" s="146"/>
      <c r="FB774" s="146"/>
      <c r="FC774" s="146"/>
      <c r="FD774" s="146"/>
      <c r="FE774" s="146"/>
      <c r="FF774" s="146"/>
      <c r="FG774" s="146"/>
      <c r="FH774" s="146"/>
      <c r="FI774" s="146"/>
      <c r="FJ774" s="146"/>
      <c r="FK774" s="146"/>
      <c r="FL774" s="146"/>
      <c r="FM774" s="146"/>
      <c r="FN774" s="146"/>
      <c r="FO774" s="146"/>
      <c r="FP774" s="146"/>
      <c r="FQ774" s="146"/>
      <c r="FR774" s="146"/>
      <c r="FS774" s="146"/>
      <c r="FT774" s="146"/>
      <c r="FU774" s="146"/>
      <c r="FV774" s="146"/>
      <c r="FW774" s="146"/>
      <c r="FX774" s="146"/>
      <c r="FY774" s="146"/>
      <c r="FZ774" s="146"/>
      <c r="GA774" s="146"/>
      <c r="GB774" s="146"/>
      <c r="GC774" s="146"/>
      <c r="GD774" s="146"/>
      <c r="GE774" s="146"/>
      <c r="GF774" s="146"/>
      <c r="GG774" s="146"/>
      <c r="GH774" s="146"/>
      <c r="GI774" s="146"/>
      <c r="GJ774" s="146"/>
      <c r="GK774" s="146"/>
      <c r="GL774" s="146"/>
      <c r="GM774" s="146"/>
      <c r="GN774" s="146"/>
      <c r="GO774" s="146"/>
      <c r="GP774" s="146"/>
      <c r="GQ774" s="146"/>
      <c r="GR774" s="146"/>
      <c r="GS774" s="146"/>
      <c r="GT774" s="146"/>
      <c r="GU774" s="146"/>
      <c r="GV774" s="146"/>
      <c r="GW774" s="146"/>
      <c r="GX774" s="146"/>
    </row>
    <row r="775" spans="1:206" s="2" customFormat="1" ht="9.9499999999999993" customHeight="1" x14ac:dyDescent="0.2">
      <c r="A775" s="146"/>
      <c r="B775" s="146"/>
      <c r="C775" s="146"/>
      <c r="D775" s="146"/>
      <c r="E775" s="139" t="s">
        <v>248</v>
      </c>
      <c r="H775" s="139" t="s">
        <v>39</v>
      </c>
      <c r="L775" s="139" t="s">
        <v>256</v>
      </c>
      <c r="O775" s="139" t="s">
        <v>1221</v>
      </c>
      <c r="P775" s="139"/>
      <c r="Q775" s="146"/>
      <c r="R775" s="146"/>
      <c r="S775" s="37"/>
      <c r="T775" s="146"/>
      <c r="U775" s="146"/>
      <c r="V775" s="50"/>
      <c r="W775" s="146"/>
      <c r="X775" s="146"/>
      <c r="Y775" s="50"/>
      <c r="Z775" s="146"/>
      <c r="AA775" s="146"/>
      <c r="AB775" s="146"/>
      <c r="AC775" s="146"/>
      <c r="AD775" s="146"/>
      <c r="AE775" s="146"/>
      <c r="AF775" s="146"/>
      <c r="AG775" s="146"/>
      <c r="AH775" s="50"/>
      <c r="AI775" s="146"/>
      <c r="AJ775" s="146"/>
      <c r="AK775" s="146"/>
      <c r="AL775" s="146"/>
      <c r="AM775" s="146"/>
      <c r="AN775" s="146"/>
      <c r="AO775" s="30" t="s">
        <v>161</v>
      </c>
      <c r="AP775" s="146"/>
      <c r="AQ775" s="146"/>
      <c r="AR775" s="146"/>
      <c r="AS775" s="146"/>
      <c r="AT775" s="146"/>
      <c r="AU775" s="146"/>
      <c r="AV775" s="146"/>
      <c r="AW775" s="146"/>
      <c r="AX775" s="146"/>
      <c r="AY775" s="146"/>
      <c r="AZ775" s="146"/>
      <c r="BA775" s="146"/>
      <c r="BB775" s="146"/>
      <c r="BC775" s="146"/>
      <c r="BD775" s="146"/>
      <c r="BE775" s="146"/>
      <c r="BF775" s="146"/>
      <c r="BG775" s="146"/>
      <c r="BH775" s="146"/>
      <c r="BI775" s="146"/>
      <c r="BJ775" s="146"/>
      <c r="BK775" s="146"/>
      <c r="BL775" s="146"/>
      <c r="BM775" s="146"/>
      <c r="BN775" s="146"/>
      <c r="BO775" s="146"/>
      <c r="BP775" s="146"/>
      <c r="BQ775" s="146"/>
      <c r="BR775" s="146"/>
      <c r="BS775" s="146"/>
      <c r="BT775" s="146"/>
      <c r="BU775" s="146"/>
      <c r="BV775" s="146"/>
      <c r="BW775" s="146"/>
      <c r="BX775" s="146"/>
      <c r="BY775" s="146"/>
      <c r="BZ775" s="146"/>
      <c r="CA775" s="146"/>
      <c r="CB775" s="146"/>
      <c r="CC775" s="146"/>
      <c r="CD775" s="146"/>
      <c r="CE775" s="146"/>
      <c r="CF775" s="146"/>
      <c r="CG775" s="146"/>
      <c r="CH775" s="146"/>
      <c r="CI775" s="146"/>
      <c r="CJ775" s="146"/>
      <c r="CK775" s="146"/>
      <c r="CL775" s="146"/>
      <c r="CM775" s="146"/>
      <c r="CN775" s="146"/>
      <c r="CO775" s="146"/>
      <c r="CP775" s="146"/>
      <c r="CQ775" s="146"/>
      <c r="CR775" s="146"/>
      <c r="CS775" s="146"/>
      <c r="CT775" s="146"/>
      <c r="CU775" s="146"/>
      <c r="CV775" s="146"/>
      <c r="CW775" s="146"/>
      <c r="CX775" s="146"/>
      <c r="CY775" s="146"/>
      <c r="CZ775" s="146"/>
      <c r="DA775" s="146"/>
      <c r="DB775" s="146"/>
      <c r="DC775" s="146"/>
      <c r="DD775" s="146"/>
      <c r="DE775" s="146"/>
      <c r="DF775" s="146"/>
      <c r="DG775" s="146"/>
      <c r="DH775" s="146"/>
      <c r="DI775" s="146"/>
      <c r="DJ775" s="146"/>
      <c r="DK775" s="146"/>
      <c r="DL775" s="146"/>
      <c r="DM775" s="146"/>
      <c r="DN775" s="146"/>
      <c r="DO775" s="146"/>
      <c r="DP775" s="146"/>
      <c r="DQ775" s="146"/>
      <c r="DR775" s="146"/>
      <c r="DS775" s="146"/>
      <c r="DT775" s="146"/>
      <c r="DU775" s="146"/>
      <c r="DV775" s="146"/>
      <c r="DW775" s="146"/>
      <c r="DX775" s="146"/>
      <c r="DY775" s="146"/>
      <c r="DZ775" s="146"/>
      <c r="EA775" s="146"/>
      <c r="EB775" s="146"/>
      <c r="EC775" s="146"/>
      <c r="ED775" s="146"/>
      <c r="EE775" s="146"/>
      <c r="EF775" s="146"/>
      <c r="EG775" s="146"/>
      <c r="EH775" s="146"/>
      <c r="EI775" s="146"/>
      <c r="EJ775" s="146"/>
      <c r="EK775" s="146"/>
      <c r="EL775" s="146"/>
      <c r="EM775" s="146"/>
      <c r="EN775" s="146"/>
      <c r="EO775" s="146"/>
      <c r="EP775" s="146"/>
      <c r="EQ775" s="146"/>
      <c r="ER775" s="146"/>
      <c r="ES775" s="146"/>
      <c r="ET775" s="146"/>
      <c r="EU775" s="146"/>
      <c r="EV775" s="146"/>
      <c r="EW775" s="146"/>
      <c r="EX775" s="146"/>
      <c r="EY775" s="146"/>
      <c r="EZ775" s="146"/>
      <c r="FA775" s="146"/>
      <c r="FB775" s="146"/>
      <c r="FC775" s="146"/>
      <c r="FD775" s="146"/>
      <c r="FE775" s="146"/>
      <c r="FF775" s="146"/>
      <c r="FG775" s="146"/>
      <c r="FH775" s="146"/>
      <c r="FI775" s="146"/>
      <c r="FJ775" s="146"/>
      <c r="FK775" s="146"/>
      <c r="FL775" s="146"/>
      <c r="FM775" s="146"/>
      <c r="FN775" s="146"/>
      <c r="FO775" s="146"/>
      <c r="FP775" s="146"/>
      <c r="FQ775" s="146"/>
      <c r="FR775" s="146"/>
      <c r="FS775" s="146"/>
      <c r="FT775" s="146"/>
      <c r="FU775" s="146"/>
      <c r="FV775" s="146"/>
      <c r="FW775" s="146"/>
      <c r="FX775" s="146"/>
      <c r="FY775" s="146"/>
      <c r="FZ775" s="146"/>
      <c r="GA775" s="146"/>
      <c r="GB775" s="146"/>
      <c r="GC775" s="146"/>
      <c r="GD775" s="146"/>
      <c r="GE775" s="146"/>
      <c r="GF775" s="146"/>
      <c r="GG775" s="146"/>
      <c r="GH775" s="146"/>
      <c r="GI775" s="146"/>
      <c r="GJ775" s="146"/>
      <c r="GK775" s="146"/>
      <c r="GL775" s="146"/>
      <c r="GM775" s="146"/>
      <c r="GN775" s="146"/>
      <c r="GO775" s="146"/>
      <c r="GP775" s="146"/>
      <c r="GQ775" s="146"/>
      <c r="GR775" s="146"/>
      <c r="GS775" s="146"/>
      <c r="GT775" s="146"/>
      <c r="GU775" s="146"/>
      <c r="GV775" s="146"/>
      <c r="GW775" s="146"/>
      <c r="GX775" s="146"/>
    </row>
    <row r="776" spans="1:206" s="2" customFormat="1" ht="9.9499999999999993" customHeight="1" x14ac:dyDescent="0.2">
      <c r="A776" s="146"/>
      <c r="B776" s="146"/>
      <c r="C776" s="146"/>
      <c r="D776" s="146"/>
      <c r="E776" s="139" t="s">
        <v>255</v>
      </c>
      <c r="H776" s="139" t="s">
        <v>251</v>
      </c>
      <c r="L776" s="139" t="s">
        <v>262</v>
      </c>
      <c r="O776" s="139" t="s">
        <v>1222</v>
      </c>
      <c r="P776" s="139"/>
      <c r="Q776" s="146"/>
      <c r="R776" s="146"/>
      <c r="S776" s="37"/>
      <c r="T776" s="146"/>
      <c r="U776" s="146"/>
      <c r="V776" s="50"/>
      <c r="W776" s="146"/>
      <c r="X776" s="146"/>
      <c r="Y776" s="50"/>
      <c r="Z776" s="146"/>
      <c r="AA776" s="146"/>
      <c r="AB776" s="146"/>
      <c r="AC776" s="146"/>
      <c r="AD776" s="146"/>
      <c r="AE776" s="146"/>
      <c r="AF776" s="146"/>
      <c r="AG776" s="146"/>
      <c r="AH776" s="50"/>
      <c r="AI776" s="146"/>
      <c r="AJ776" s="146"/>
      <c r="AK776" s="146"/>
      <c r="AL776" s="146"/>
      <c r="AM776" s="146"/>
      <c r="AN776" s="146"/>
      <c r="AO776" s="30" t="s">
        <v>161</v>
      </c>
      <c r="AP776" s="146"/>
      <c r="AQ776" s="146"/>
      <c r="AR776" s="146"/>
      <c r="AS776" s="146"/>
      <c r="AT776" s="146"/>
      <c r="AU776" s="146"/>
      <c r="AV776" s="146"/>
      <c r="AW776" s="146"/>
      <c r="AX776" s="146"/>
      <c r="AY776" s="146"/>
      <c r="AZ776" s="146"/>
      <c r="BA776" s="146"/>
      <c r="BB776" s="146"/>
      <c r="BC776" s="146"/>
      <c r="BD776" s="146"/>
      <c r="BE776" s="146"/>
      <c r="BF776" s="146"/>
      <c r="BG776" s="146"/>
      <c r="BH776" s="146"/>
      <c r="BI776" s="146"/>
      <c r="BJ776" s="146"/>
      <c r="BK776" s="146"/>
      <c r="BL776" s="146"/>
      <c r="BM776" s="146"/>
      <c r="BN776" s="146"/>
      <c r="BO776" s="146"/>
      <c r="BP776" s="146"/>
      <c r="BQ776" s="146"/>
      <c r="BR776" s="146"/>
      <c r="BS776" s="146"/>
      <c r="BT776" s="146"/>
      <c r="BU776" s="146"/>
      <c r="BV776" s="146"/>
      <c r="BW776" s="146"/>
      <c r="BX776" s="146"/>
      <c r="BY776" s="146"/>
      <c r="BZ776" s="146"/>
      <c r="CA776" s="146"/>
      <c r="CB776" s="146"/>
      <c r="CC776" s="146"/>
      <c r="CD776" s="146"/>
      <c r="CE776" s="146"/>
      <c r="CF776" s="146"/>
      <c r="CG776" s="146"/>
      <c r="CH776" s="146"/>
      <c r="CI776" s="146"/>
      <c r="CJ776" s="146"/>
      <c r="CK776" s="146"/>
      <c r="CL776" s="146"/>
      <c r="CM776" s="146"/>
      <c r="CN776" s="146"/>
      <c r="CO776" s="146"/>
      <c r="CP776" s="146"/>
      <c r="CQ776" s="146"/>
      <c r="CR776" s="146"/>
      <c r="CS776" s="146"/>
      <c r="CT776" s="146"/>
      <c r="CU776" s="146"/>
      <c r="CV776" s="146"/>
      <c r="CW776" s="146"/>
      <c r="CX776" s="146"/>
      <c r="CY776" s="146"/>
      <c r="CZ776" s="146"/>
      <c r="DA776" s="146"/>
      <c r="DB776" s="146"/>
      <c r="DC776" s="146"/>
      <c r="DD776" s="146"/>
      <c r="DE776" s="146"/>
      <c r="DF776" s="146"/>
      <c r="DG776" s="146"/>
      <c r="DH776" s="146"/>
      <c r="DI776" s="146"/>
      <c r="DJ776" s="146"/>
      <c r="DK776" s="146"/>
      <c r="DL776" s="146"/>
      <c r="DM776" s="146"/>
      <c r="DN776" s="146"/>
      <c r="DO776" s="146"/>
      <c r="DP776" s="146"/>
      <c r="DQ776" s="146"/>
      <c r="DR776" s="146"/>
      <c r="DS776" s="146"/>
      <c r="DT776" s="146"/>
      <c r="DU776" s="146"/>
      <c r="DV776" s="146"/>
      <c r="DW776" s="146"/>
      <c r="DX776" s="146"/>
      <c r="DY776" s="146"/>
      <c r="DZ776" s="146"/>
      <c r="EA776" s="146"/>
      <c r="EB776" s="146"/>
      <c r="EC776" s="146"/>
      <c r="ED776" s="146"/>
      <c r="EE776" s="146"/>
      <c r="EF776" s="146"/>
      <c r="EG776" s="146"/>
      <c r="EH776" s="146"/>
      <c r="EI776" s="146"/>
      <c r="EJ776" s="146"/>
      <c r="EK776" s="146"/>
      <c r="EL776" s="146"/>
      <c r="EM776" s="146"/>
      <c r="EN776" s="146"/>
      <c r="EO776" s="146"/>
      <c r="EP776" s="146"/>
      <c r="EQ776" s="146"/>
      <c r="ER776" s="146"/>
      <c r="ES776" s="146"/>
      <c r="ET776" s="146"/>
      <c r="EU776" s="146"/>
      <c r="EV776" s="146"/>
      <c r="EW776" s="146"/>
      <c r="EX776" s="146"/>
      <c r="EY776" s="146"/>
      <c r="EZ776" s="146"/>
      <c r="FA776" s="146"/>
      <c r="FB776" s="146"/>
      <c r="FC776" s="146"/>
      <c r="FD776" s="146"/>
      <c r="FE776" s="146"/>
      <c r="FF776" s="146"/>
      <c r="FG776" s="146"/>
      <c r="FH776" s="146"/>
      <c r="FI776" s="146"/>
      <c r="FJ776" s="146"/>
      <c r="FK776" s="146"/>
      <c r="FL776" s="146"/>
      <c r="FM776" s="146"/>
      <c r="FN776" s="146"/>
      <c r="FO776" s="146"/>
      <c r="FP776" s="146"/>
      <c r="FQ776" s="146"/>
      <c r="FR776" s="146"/>
      <c r="FS776" s="146"/>
      <c r="FT776" s="146"/>
      <c r="FU776" s="146"/>
      <c r="FV776" s="146"/>
      <c r="FW776" s="146"/>
      <c r="FX776" s="146"/>
      <c r="FY776" s="146"/>
      <c r="FZ776" s="146"/>
      <c r="GA776" s="146"/>
      <c r="GB776" s="146"/>
      <c r="GC776" s="146"/>
      <c r="GD776" s="146"/>
      <c r="GE776" s="146"/>
      <c r="GF776" s="146"/>
      <c r="GG776" s="146"/>
      <c r="GH776" s="146"/>
      <c r="GI776" s="146"/>
      <c r="GJ776" s="146"/>
      <c r="GK776" s="146"/>
      <c r="GL776" s="146"/>
      <c r="GM776" s="146"/>
      <c r="GN776" s="146"/>
      <c r="GO776" s="146"/>
      <c r="GP776" s="146"/>
      <c r="GQ776" s="146"/>
      <c r="GR776" s="146"/>
      <c r="GS776" s="146"/>
      <c r="GT776" s="146"/>
      <c r="GU776" s="146"/>
      <c r="GV776" s="146"/>
      <c r="GW776" s="146"/>
      <c r="GX776" s="146"/>
    </row>
    <row r="777" spans="1:206" s="2" customFormat="1" ht="9.9499999999999993" customHeight="1" x14ac:dyDescent="0.2">
      <c r="A777" s="146"/>
      <c r="B777" s="146"/>
      <c r="C777" s="146"/>
      <c r="E777" s="139" t="s">
        <v>250</v>
      </c>
      <c r="H777" s="139" t="s">
        <v>40</v>
      </c>
      <c r="L777" s="139" t="s">
        <v>257</v>
      </c>
      <c r="O777" s="139" t="s">
        <v>1223</v>
      </c>
      <c r="P777" s="139"/>
      <c r="Q777" s="146"/>
      <c r="S777" s="37"/>
      <c r="T777" s="146"/>
      <c r="U777" s="146"/>
      <c r="V777" s="50"/>
      <c r="W777" s="146"/>
      <c r="X777" s="146"/>
      <c r="Y777" s="50"/>
      <c r="Z777" s="146"/>
      <c r="AA777" s="146"/>
      <c r="AB777" s="146"/>
      <c r="AC777" s="146"/>
      <c r="AD777" s="146"/>
      <c r="AE777" s="146"/>
      <c r="AF777" s="146"/>
      <c r="AG777" s="146"/>
      <c r="AH777" s="50"/>
      <c r="AI777" s="146"/>
      <c r="AJ777" s="146"/>
      <c r="AK777" s="146"/>
      <c r="AL777" s="146"/>
      <c r="AM777" s="146"/>
      <c r="AN777" s="146"/>
      <c r="AO777" s="30" t="s">
        <v>161</v>
      </c>
      <c r="AP777" s="146"/>
      <c r="AQ777" s="146"/>
      <c r="AR777" s="146"/>
      <c r="AS777" s="146"/>
      <c r="AT777" s="146"/>
      <c r="AU777" s="146"/>
      <c r="AV777" s="146"/>
      <c r="AW777" s="146"/>
      <c r="AX777" s="146"/>
      <c r="AY777" s="146"/>
      <c r="AZ777" s="146"/>
      <c r="BA777" s="146"/>
      <c r="BB777" s="146"/>
      <c r="BC777" s="146"/>
      <c r="BD777" s="146"/>
      <c r="BE777" s="146"/>
      <c r="BF777" s="146"/>
      <c r="BG777" s="146"/>
      <c r="BH777" s="146"/>
      <c r="BI777" s="146"/>
      <c r="BJ777" s="146"/>
      <c r="BK777" s="146"/>
      <c r="BL777" s="146"/>
      <c r="BM777" s="146"/>
      <c r="BN777" s="146"/>
      <c r="BO777" s="146"/>
      <c r="BP777" s="146"/>
      <c r="BQ777" s="146"/>
      <c r="BR777" s="146"/>
      <c r="BS777" s="146"/>
      <c r="BT777" s="146"/>
      <c r="BU777" s="146"/>
      <c r="BV777" s="146"/>
      <c r="BW777" s="146"/>
      <c r="BX777" s="146"/>
      <c r="BY777" s="146"/>
      <c r="BZ777" s="146"/>
      <c r="CA777" s="146"/>
      <c r="CB777" s="146"/>
      <c r="CC777" s="146"/>
      <c r="CD777" s="146"/>
      <c r="CE777" s="146"/>
      <c r="CF777" s="146"/>
      <c r="CG777" s="146"/>
      <c r="CH777" s="146"/>
      <c r="CI777" s="146"/>
      <c r="CJ777" s="146"/>
      <c r="CK777" s="146"/>
      <c r="CL777" s="146"/>
      <c r="CM777" s="146"/>
      <c r="CN777" s="146"/>
      <c r="CO777" s="146"/>
      <c r="CP777" s="146"/>
      <c r="CQ777" s="146"/>
      <c r="CR777" s="146"/>
      <c r="CS777" s="146"/>
      <c r="CT777" s="146"/>
      <c r="CU777" s="146"/>
      <c r="CV777" s="146"/>
      <c r="CW777" s="146"/>
      <c r="CX777" s="146"/>
      <c r="CY777" s="146"/>
      <c r="CZ777" s="146"/>
      <c r="DA777" s="146"/>
      <c r="DB777" s="146"/>
      <c r="DC777" s="146"/>
      <c r="DD777" s="146"/>
      <c r="DE777" s="146"/>
      <c r="DF777" s="146"/>
      <c r="DG777" s="146"/>
      <c r="DH777" s="146"/>
      <c r="DI777" s="146"/>
      <c r="DJ777" s="146"/>
      <c r="DK777" s="146"/>
      <c r="DL777" s="146"/>
      <c r="DM777" s="146"/>
      <c r="DN777" s="146"/>
      <c r="DO777" s="146"/>
      <c r="DP777" s="146"/>
      <c r="DQ777" s="146"/>
      <c r="DR777" s="146"/>
      <c r="DS777" s="146"/>
      <c r="DT777" s="146"/>
      <c r="DU777" s="146"/>
      <c r="DV777" s="146"/>
      <c r="DW777" s="146"/>
      <c r="DX777" s="146"/>
      <c r="DY777" s="146"/>
      <c r="DZ777" s="146"/>
      <c r="EA777" s="146"/>
      <c r="EB777" s="146"/>
      <c r="EC777" s="146"/>
      <c r="ED777" s="146"/>
      <c r="EE777" s="146"/>
      <c r="EF777" s="146"/>
      <c r="EG777" s="146"/>
      <c r="EH777" s="146"/>
      <c r="EI777" s="146"/>
      <c r="EJ777" s="146"/>
      <c r="EK777" s="146"/>
      <c r="EL777" s="146"/>
      <c r="EM777" s="146"/>
      <c r="EN777" s="146"/>
      <c r="EO777" s="146"/>
      <c r="EP777" s="146"/>
      <c r="EQ777" s="146"/>
      <c r="ER777" s="146"/>
      <c r="ES777" s="146"/>
      <c r="ET777" s="146"/>
      <c r="EU777" s="146"/>
      <c r="EV777" s="146"/>
      <c r="EW777" s="146"/>
      <c r="EX777" s="146"/>
      <c r="EY777" s="146"/>
      <c r="EZ777" s="146"/>
      <c r="FA777" s="146"/>
      <c r="FB777" s="146"/>
      <c r="FC777" s="146"/>
      <c r="FD777" s="146"/>
      <c r="FE777" s="146"/>
      <c r="FF777" s="146"/>
      <c r="FG777" s="146"/>
      <c r="FH777" s="146"/>
      <c r="FI777" s="146"/>
      <c r="FJ777" s="146"/>
      <c r="FK777" s="146"/>
      <c r="FL777" s="146"/>
      <c r="FM777" s="146"/>
      <c r="FN777" s="146"/>
      <c r="FO777" s="146"/>
      <c r="FP777" s="146"/>
      <c r="FQ777" s="146"/>
      <c r="FR777" s="146"/>
      <c r="FS777" s="146"/>
      <c r="FT777" s="146"/>
      <c r="FU777" s="146"/>
      <c r="FV777" s="146"/>
      <c r="FW777" s="146"/>
      <c r="FX777" s="146"/>
      <c r="FY777" s="146"/>
      <c r="FZ777" s="146"/>
      <c r="GA777" s="146"/>
      <c r="GB777" s="146"/>
      <c r="GC777" s="146"/>
      <c r="GD777" s="146"/>
      <c r="GE777" s="146"/>
      <c r="GF777" s="146"/>
      <c r="GG777" s="146"/>
      <c r="GH777" s="146"/>
      <c r="GI777" s="146"/>
      <c r="GJ777" s="146"/>
      <c r="GK777" s="146"/>
      <c r="GL777" s="146"/>
      <c r="GM777" s="146"/>
      <c r="GN777" s="146"/>
      <c r="GO777" s="146"/>
      <c r="GP777" s="146"/>
      <c r="GQ777" s="146"/>
      <c r="GR777" s="146"/>
      <c r="GS777" s="146"/>
      <c r="GT777" s="146"/>
      <c r="GU777" s="146"/>
      <c r="GV777" s="146"/>
      <c r="GW777" s="146"/>
      <c r="GX777" s="146"/>
    </row>
    <row r="778" spans="1:206" s="2" customFormat="1" ht="9.9499999999999993" customHeight="1" x14ac:dyDescent="0.2">
      <c r="A778" s="146"/>
      <c r="B778" s="146"/>
      <c r="C778" s="146"/>
      <c r="D778" s="146"/>
      <c r="E778" s="139" t="s">
        <v>264</v>
      </c>
      <c r="H778" s="139" t="s">
        <v>41</v>
      </c>
      <c r="L778" s="139" t="s">
        <v>254</v>
      </c>
      <c r="P778" s="139"/>
      <c r="Q778" s="146"/>
      <c r="R778" s="146"/>
      <c r="S778" s="37"/>
      <c r="T778" s="146"/>
      <c r="U778" s="146"/>
      <c r="V778" s="50"/>
      <c r="W778" s="146"/>
      <c r="X778" s="146"/>
      <c r="Y778" s="50"/>
      <c r="Z778" s="146"/>
      <c r="AA778" s="146"/>
      <c r="AB778" s="146"/>
      <c r="AC778" s="146"/>
      <c r="AD778" s="146"/>
      <c r="AE778" s="146"/>
      <c r="AF778" s="146"/>
      <c r="AG778" s="146"/>
      <c r="AH778" s="50"/>
      <c r="AI778" s="146"/>
      <c r="AJ778" s="146"/>
      <c r="AK778" s="146"/>
      <c r="AL778" s="146"/>
      <c r="AM778" s="146"/>
      <c r="AN778" s="146"/>
      <c r="AO778" s="30" t="s">
        <v>161</v>
      </c>
      <c r="AP778" s="146"/>
      <c r="AQ778" s="146"/>
      <c r="AR778" s="146"/>
      <c r="AS778" s="146"/>
      <c r="AT778" s="146"/>
      <c r="AU778" s="146"/>
      <c r="AV778" s="146"/>
      <c r="AW778" s="146"/>
      <c r="AX778" s="146"/>
      <c r="AY778" s="146"/>
      <c r="AZ778" s="146"/>
      <c r="BA778" s="146"/>
      <c r="BB778" s="146"/>
      <c r="BC778" s="146"/>
      <c r="BD778" s="146"/>
      <c r="BE778" s="146"/>
      <c r="BF778" s="146"/>
      <c r="BG778" s="146"/>
      <c r="BH778" s="146"/>
      <c r="BI778" s="146"/>
      <c r="BJ778" s="146"/>
      <c r="BK778" s="146"/>
      <c r="BL778" s="146"/>
      <c r="BM778" s="146"/>
      <c r="BN778" s="146"/>
      <c r="BO778" s="146"/>
      <c r="BP778" s="146"/>
      <c r="BQ778" s="146"/>
      <c r="BR778" s="146"/>
      <c r="BS778" s="146"/>
      <c r="BT778" s="146"/>
      <c r="BU778" s="146"/>
      <c r="BV778" s="146"/>
      <c r="BW778" s="146"/>
      <c r="BX778" s="146"/>
      <c r="BY778" s="146"/>
      <c r="BZ778" s="146"/>
      <c r="CA778" s="146"/>
      <c r="CB778" s="146"/>
      <c r="CC778" s="146"/>
      <c r="CD778" s="146"/>
      <c r="CE778" s="146"/>
      <c r="CF778" s="146"/>
      <c r="CG778" s="146"/>
      <c r="CH778" s="146"/>
      <c r="CI778" s="146"/>
      <c r="CJ778" s="146"/>
      <c r="CK778" s="146"/>
      <c r="CL778" s="146"/>
      <c r="CM778" s="146"/>
      <c r="CN778" s="146"/>
      <c r="CO778" s="146"/>
      <c r="CP778" s="146"/>
      <c r="CQ778" s="146"/>
      <c r="CR778" s="146"/>
      <c r="CS778" s="146"/>
      <c r="CT778" s="146"/>
      <c r="CU778" s="146"/>
      <c r="CV778" s="146"/>
      <c r="CW778" s="146"/>
      <c r="CX778" s="146"/>
      <c r="CY778" s="146"/>
      <c r="CZ778" s="146"/>
      <c r="DA778" s="146"/>
      <c r="DB778" s="146"/>
      <c r="DC778" s="146"/>
      <c r="DD778" s="146"/>
      <c r="DE778" s="146"/>
      <c r="DF778" s="146"/>
      <c r="DG778" s="146"/>
      <c r="DH778" s="146"/>
      <c r="DI778" s="146"/>
      <c r="DJ778" s="146"/>
      <c r="DK778" s="146"/>
      <c r="DL778" s="146"/>
      <c r="DM778" s="146"/>
      <c r="DN778" s="146"/>
      <c r="DO778" s="146"/>
      <c r="DP778" s="146"/>
      <c r="DQ778" s="146"/>
      <c r="DR778" s="146"/>
      <c r="DS778" s="146"/>
      <c r="DT778" s="146"/>
      <c r="DU778" s="146"/>
      <c r="DV778" s="146"/>
      <c r="DW778" s="146"/>
      <c r="DX778" s="146"/>
      <c r="DY778" s="146"/>
      <c r="DZ778" s="146"/>
      <c r="EA778" s="146"/>
      <c r="EB778" s="146"/>
      <c r="EC778" s="146"/>
      <c r="ED778" s="146"/>
      <c r="EE778" s="146"/>
      <c r="EF778" s="146"/>
      <c r="EG778" s="146"/>
      <c r="EH778" s="146"/>
      <c r="EI778" s="146"/>
      <c r="EJ778" s="146"/>
      <c r="EK778" s="146"/>
      <c r="EL778" s="146"/>
      <c r="EM778" s="146"/>
      <c r="EN778" s="146"/>
      <c r="EO778" s="146"/>
      <c r="EP778" s="146"/>
      <c r="EQ778" s="146"/>
      <c r="ER778" s="146"/>
      <c r="ES778" s="146"/>
      <c r="ET778" s="146"/>
      <c r="EU778" s="146"/>
      <c r="EV778" s="146"/>
      <c r="EW778" s="146"/>
      <c r="EX778" s="146"/>
      <c r="EY778" s="146"/>
      <c r="EZ778" s="146"/>
      <c r="FA778" s="146"/>
      <c r="FB778" s="146"/>
      <c r="FC778" s="146"/>
      <c r="FD778" s="146"/>
      <c r="FE778" s="146"/>
      <c r="FF778" s="146"/>
      <c r="FG778" s="146"/>
      <c r="FH778" s="146"/>
      <c r="FI778" s="146"/>
      <c r="FJ778" s="146"/>
      <c r="FK778" s="146"/>
      <c r="FL778" s="146"/>
      <c r="FM778" s="146"/>
      <c r="FN778" s="146"/>
      <c r="FO778" s="146"/>
      <c r="FP778" s="146"/>
      <c r="FQ778" s="146"/>
      <c r="FR778" s="146"/>
      <c r="FS778" s="146"/>
      <c r="FT778" s="146"/>
      <c r="FU778" s="146"/>
      <c r="FV778" s="146"/>
      <c r="FW778" s="146"/>
      <c r="FX778" s="146"/>
      <c r="FY778" s="146"/>
      <c r="FZ778" s="146"/>
      <c r="GA778" s="146"/>
      <c r="GB778" s="146"/>
      <c r="GC778" s="146"/>
      <c r="GD778" s="146"/>
      <c r="GE778" s="146"/>
      <c r="GF778" s="146"/>
      <c r="GG778" s="146"/>
      <c r="GH778" s="146"/>
      <c r="GI778" s="146"/>
      <c r="GJ778" s="146"/>
      <c r="GK778" s="146"/>
      <c r="GL778" s="146"/>
      <c r="GM778" s="146"/>
      <c r="GN778" s="146"/>
      <c r="GO778" s="146"/>
      <c r="GP778" s="146"/>
      <c r="GQ778" s="146"/>
      <c r="GR778" s="146"/>
      <c r="GS778" s="146"/>
      <c r="GT778" s="146"/>
      <c r="GU778" s="146"/>
      <c r="GV778" s="146"/>
      <c r="GW778" s="146"/>
      <c r="GX778" s="146"/>
    </row>
    <row r="779" spans="1:206" s="2" customFormat="1" ht="9.9499999999999993" customHeight="1" x14ac:dyDescent="0.2">
      <c r="A779" s="146"/>
      <c r="B779" s="146"/>
      <c r="C779" s="146"/>
      <c r="D779" s="146"/>
      <c r="E779" s="139" t="s">
        <v>252</v>
      </c>
      <c r="H779" s="139" t="s">
        <v>180</v>
      </c>
      <c r="L779" s="139" t="s">
        <v>1204</v>
      </c>
      <c r="P779" s="146"/>
      <c r="Q779" s="146"/>
      <c r="R779" s="146"/>
      <c r="S779" s="37"/>
      <c r="T779" s="146"/>
      <c r="U779" s="146"/>
      <c r="V779" s="50"/>
      <c r="W779" s="146"/>
      <c r="X779" s="146"/>
      <c r="Y779" s="50"/>
      <c r="Z779" s="146"/>
      <c r="AA779" s="146"/>
      <c r="AB779" s="146"/>
      <c r="AC779" s="146"/>
      <c r="AD779" s="146"/>
      <c r="AE779" s="146"/>
      <c r="AF779" s="146"/>
      <c r="AG779" s="146"/>
      <c r="AH779" s="50"/>
      <c r="AI779" s="146"/>
      <c r="AJ779" s="146"/>
      <c r="AK779" s="146"/>
      <c r="AL779" s="146"/>
      <c r="AM779" s="146"/>
      <c r="AN779" s="146"/>
      <c r="AO779" s="30" t="s">
        <v>161</v>
      </c>
      <c r="AP779" s="146"/>
      <c r="AQ779" s="146"/>
      <c r="AR779" s="146"/>
      <c r="AS779" s="146"/>
      <c r="AT779" s="146"/>
      <c r="AU779" s="146"/>
      <c r="AV779" s="146"/>
      <c r="AW779" s="146"/>
      <c r="AX779" s="146"/>
      <c r="AY779" s="146"/>
      <c r="AZ779" s="146"/>
      <c r="BA779" s="146"/>
      <c r="BB779" s="146"/>
      <c r="BC779" s="146"/>
      <c r="BD779" s="146"/>
      <c r="BE779" s="146"/>
      <c r="BF779" s="146"/>
      <c r="BG779" s="146"/>
      <c r="BH779" s="146"/>
      <c r="BI779" s="146"/>
      <c r="BJ779" s="146"/>
      <c r="BK779" s="146"/>
      <c r="BL779" s="146"/>
      <c r="BM779" s="146"/>
      <c r="BN779" s="146"/>
      <c r="BO779" s="146"/>
      <c r="BP779" s="146"/>
      <c r="BQ779" s="146"/>
      <c r="BR779" s="146"/>
      <c r="BS779" s="146"/>
      <c r="BT779" s="146"/>
      <c r="BU779" s="146"/>
      <c r="BV779" s="146"/>
      <c r="BW779" s="146"/>
      <c r="BX779" s="146"/>
      <c r="BY779" s="146"/>
      <c r="BZ779" s="146"/>
      <c r="CA779" s="146"/>
      <c r="CB779" s="146"/>
      <c r="CC779" s="146"/>
      <c r="CD779" s="146"/>
      <c r="CE779" s="146"/>
      <c r="CF779" s="146"/>
      <c r="CG779" s="146"/>
      <c r="CH779" s="146"/>
      <c r="CI779" s="146"/>
      <c r="CJ779" s="146"/>
      <c r="CK779" s="146"/>
      <c r="CL779" s="146"/>
      <c r="CM779" s="146"/>
      <c r="CN779" s="146"/>
      <c r="CO779" s="146"/>
      <c r="CP779" s="146"/>
      <c r="CQ779" s="146"/>
      <c r="CR779" s="146"/>
      <c r="CS779" s="146"/>
      <c r="CT779" s="146"/>
      <c r="CU779" s="146"/>
      <c r="CV779" s="146"/>
      <c r="CW779" s="146"/>
      <c r="CX779" s="146"/>
      <c r="CY779" s="146"/>
      <c r="CZ779" s="146"/>
      <c r="DA779" s="146"/>
      <c r="DB779" s="146"/>
      <c r="DC779" s="146"/>
      <c r="DD779" s="146"/>
      <c r="DE779" s="146"/>
      <c r="DF779" s="146"/>
      <c r="DG779" s="146"/>
      <c r="DH779" s="146"/>
      <c r="DI779" s="146"/>
      <c r="DJ779" s="146"/>
      <c r="DK779" s="146"/>
      <c r="DL779" s="146"/>
      <c r="DM779" s="146"/>
      <c r="DN779" s="146"/>
      <c r="DO779" s="146"/>
      <c r="DP779" s="146"/>
      <c r="DQ779" s="146"/>
      <c r="DR779" s="146"/>
      <c r="DS779" s="146"/>
      <c r="DT779" s="146"/>
      <c r="DU779" s="146"/>
      <c r="DV779" s="146"/>
      <c r="DW779" s="146"/>
      <c r="DX779" s="146"/>
      <c r="DY779" s="146"/>
      <c r="DZ779" s="146"/>
      <c r="EA779" s="146"/>
      <c r="EB779" s="146"/>
      <c r="EC779" s="146"/>
      <c r="ED779" s="146"/>
      <c r="EE779" s="146"/>
      <c r="EF779" s="146"/>
      <c r="EG779" s="146"/>
      <c r="EH779" s="146"/>
      <c r="EI779" s="146"/>
      <c r="EJ779" s="146"/>
      <c r="EK779" s="146"/>
      <c r="EL779" s="146"/>
      <c r="EM779" s="146"/>
      <c r="EN779" s="146"/>
      <c r="EO779" s="146"/>
      <c r="EP779" s="146"/>
      <c r="EQ779" s="146"/>
      <c r="ER779" s="146"/>
      <c r="ES779" s="146"/>
      <c r="ET779" s="146"/>
      <c r="EU779" s="146"/>
      <c r="EV779" s="146"/>
      <c r="EW779" s="146"/>
      <c r="EX779" s="146"/>
      <c r="EY779" s="146"/>
      <c r="EZ779" s="146"/>
      <c r="FA779" s="146"/>
      <c r="FB779" s="146"/>
      <c r="FC779" s="146"/>
      <c r="FD779" s="146"/>
      <c r="FE779" s="146"/>
      <c r="FF779" s="146"/>
      <c r="FG779" s="146"/>
      <c r="FH779" s="146"/>
      <c r="FI779" s="146"/>
      <c r="FJ779" s="146"/>
      <c r="FK779" s="146"/>
      <c r="FL779" s="146"/>
      <c r="FM779" s="146"/>
      <c r="FN779" s="146"/>
      <c r="FO779" s="146"/>
      <c r="FP779" s="146"/>
      <c r="FQ779" s="146"/>
      <c r="FR779" s="146"/>
      <c r="FS779" s="146"/>
      <c r="FT779" s="146"/>
      <c r="FU779" s="146"/>
      <c r="FV779" s="146"/>
      <c r="FW779" s="146"/>
      <c r="FX779" s="146"/>
      <c r="FY779" s="146"/>
      <c r="FZ779" s="146"/>
      <c r="GA779" s="146"/>
      <c r="GB779" s="146"/>
      <c r="GC779" s="146"/>
      <c r="GD779" s="146"/>
      <c r="GE779" s="146"/>
      <c r="GF779" s="146"/>
      <c r="GG779" s="146"/>
      <c r="GH779" s="146"/>
      <c r="GI779" s="146"/>
      <c r="GJ779" s="146"/>
      <c r="GK779" s="146"/>
      <c r="GL779" s="146"/>
      <c r="GM779" s="146"/>
      <c r="GN779" s="146"/>
      <c r="GO779" s="146"/>
      <c r="GP779" s="146"/>
      <c r="GQ779" s="146"/>
      <c r="GR779" s="146"/>
      <c r="GS779" s="146"/>
      <c r="GT779" s="146"/>
      <c r="GU779" s="146"/>
      <c r="GV779" s="146"/>
      <c r="GW779" s="146"/>
      <c r="GX779" s="146"/>
    </row>
    <row r="780" spans="1:206" s="2" customFormat="1" ht="9.9499999999999993" customHeight="1" x14ac:dyDescent="0.2">
      <c r="A780" s="146"/>
      <c r="B780" s="146"/>
      <c r="C780" s="146"/>
      <c r="D780" s="146"/>
      <c r="E780" s="139" t="s">
        <v>261</v>
      </c>
      <c r="H780" s="139" t="s">
        <v>181</v>
      </c>
      <c r="L780" s="139" t="s">
        <v>253</v>
      </c>
      <c r="P780" s="146"/>
      <c r="Q780" s="146"/>
      <c r="R780" s="146"/>
      <c r="S780" s="37"/>
      <c r="T780" s="146"/>
      <c r="U780" s="146"/>
      <c r="V780" s="50"/>
      <c r="W780" s="146"/>
      <c r="X780" s="146"/>
      <c r="Y780" s="50"/>
      <c r="Z780" s="146"/>
      <c r="AA780" s="146"/>
      <c r="AB780" s="146"/>
      <c r="AC780" s="146"/>
      <c r="AD780" s="146"/>
      <c r="AE780" s="146"/>
      <c r="AF780" s="146"/>
      <c r="AG780" s="146"/>
      <c r="AH780" s="50"/>
      <c r="AI780" s="146"/>
      <c r="AJ780" s="146"/>
      <c r="AK780" s="146"/>
      <c r="AL780" s="146"/>
      <c r="AM780" s="146"/>
      <c r="AN780" s="146"/>
      <c r="AO780" s="30" t="s">
        <v>161</v>
      </c>
      <c r="AP780" s="146"/>
      <c r="AQ780" s="146"/>
      <c r="AR780" s="146"/>
      <c r="AS780" s="146"/>
      <c r="AT780" s="146"/>
      <c r="AU780" s="146"/>
      <c r="AV780" s="146"/>
      <c r="AW780" s="146"/>
      <c r="AX780" s="146"/>
      <c r="AY780" s="146"/>
      <c r="AZ780" s="146"/>
      <c r="BA780" s="146"/>
      <c r="BB780" s="146"/>
      <c r="BC780" s="146"/>
      <c r="BD780" s="146"/>
      <c r="BE780" s="146"/>
      <c r="BF780" s="146"/>
      <c r="BG780" s="146"/>
      <c r="BH780" s="146"/>
      <c r="BI780" s="146"/>
      <c r="BJ780" s="146"/>
      <c r="BK780" s="146"/>
      <c r="BL780" s="146"/>
      <c r="BM780" s="146"/>
      <c r="BN780" s="146"/>
      <c r="BO780" s="146"/>
      <c r="BP780" s="146"/>
      <c r="BQ780" s="146"/>
      <c r="BR780" s="146"/>
      <c r="BS780" s="146"/>
      <c r="BT780" s="146"/>
      <c r="BU780" s="146"/>
      <c r="BV780" s="146"/>
      <c r="BW780" s="146"/>
      <c r="BX780" s="146"/>
      <c r="BY780" s="146"/>
      <c r="BZ780" s="146"/>
      <c r="CA780" s="146"/>
      <c r="CB780" s="146"/>
      <c r="CC780" s="146"/>
      <c r="CD780" s="146"/>
      <c r="CE780" s="146"/>
      <c r="CF780" s="146"/>
      <c r="CG780" s="146"/>
      <c r="CH780" s="146"/>
      <c r="CI780" s="146"/>
      <c r="CJ780" s="146"/>
      <c r="CK780" s="146"/>
      <c r="CL780" s="146"/>
      <c r="CM780" s="146"/>
      <c r="CN780" s="146"/>
      <c r="CO780" s="146"/>
      <c r="CP780" s="146"/>
      <c r="CQ780" s="146"/>
      <c r="CR780" s="146"/>
      <c r="CS780" s="146"/>
      <c r="CT780" s="146"/>
      <c r="CU780" s="146"/>
      <c r="CV780" s="146"/>
      <c r="CW780" s="146"/>
      <c r="CX780" s="146"/>
      <c r="CY780" s="146"/>
      <c r="CZ780" s="146"/>
      <c r="DA780" s="146"/>
      <c r="DB780" s="146"/>
      <c r="DC780" s="146"/>
      <c r="DD780" s="146"/>
      <c r="DE780" s="146"/>
      <c r="DF780" s="146"/>
      <c r="DG780" s="146"/>
      <c r="DH780" s="146"/>
      <c r="DI780" s="146"/>
      <c r="DJ780" s="146"/>
      <c r="DK780" s="146"/>
      <c r="DL780" s="146"/>
      <c r="DM780" s="146"/>
      <c r="DN780" s="146"/>
      <c r="DO780" s="146"/>
      <c r="DP780" s="146"/>
      <c r="DQ780" s="146"/>
      <c r="DR780" s="146"/>
      <c r="DS780" s="146"/>
      <c r="DT780" s="146"/>
      <c r="DU780" s="146"/>
      <c r="DV780" s="146"/>
      <c r="DW780" s="146"/>
      <c r="DX780" s="146"/>
      <c r="DY780" s="146"/>
      <c r="DZ780" s="146"/>
      <c r="EA780" s="146"/>
      <c r="EB780" s="146"/>
      <c r="EC780" s="146"/>
      <c r="ED780" s="146"/>
      <c r="EE780" s="146"/>
      <c r="EF780" s="146"/>
      <c r="EG780" s="146"/>
      <c r="EH780" s="146"/>
      <c r="EI780" s="146"/>
      <c r="EJ780" s="146"/>
      <c r="EK780" s="146"/>
      <c r="EL780" s="146"/>
      <c r="EM780" s="146"/>
      <c r="EN780" s="146"/>
      <c r="EO780" s="146"/>
      <c r="EP780" s="146"/>
      <c r="EQ780" s="146"/>
      <c r="ER780" s="146"/>
      <c r="ES780" s="146"/>
      <c r="ET780" s="146"/>
      <c r="EU780" s="146"/>
      <c r="EV780" s="146"/>
      <c r="EW780" s="146"/>
      <c r="EX780" s="146"/>
      <c r="EY780" s="146"/>
      <c r="EZ780" s="146"/>
      <c r="FA780" s="146"/>
      <c r="FB780" s="146"/>
      <c r="FC780" s="146"/>
      <c r="FD780" s="146"/>
      <c r="FE780" s="146"/>
      <c r="FF780" s="146"/>
      <c r="FG780" s="146"/>
      <c r="FH780" s="146"/>
      <c r="FI780" s="146"/>
      <c r="FJ780" s="146"/>
      <c r="FK780" s="146"/>
      <c r="FL780" s="146"/>
      <c r="FM780" s="146"/>
      <c r="FN780" s="146"/>
      <c r="FO780" s="146"/>
      <c r="FP780" s="146"/>
      <c r="FQ780" s="146"/>
      <c r="FR780" s="146"/>
      <c r="FS780" s="146"/>
      <c r="FT780" s="146"/>
      <c r="FU780" s="146"/>
      <c r="FV780" s="146"/>
      <c r="FW780" s="146"/>
      <c r="FX780" s="146"/>
      <c r="FY780" s="146"/>
      <c r="FZ780" s="146"/>
      <c r="GA780" s="146"/>
      <c r="GB780" s="146"/>
      <c r="GC780" s="146"/>
      <c r="GD780" s="146"/>
      <c r="GE780" s="146"/>
      <c r="GF780" s="146"/>
      <c r="GG780" s="146"/>
      <c r="GH780" s="146"/>
      <c r="GI780" s="146"/>
      <c r="GJ780" s="146"/>
      <c r="GK780" s="146"/>
      <c r="GL780" s="146"/>
      <c r="GM780" s="146"/>
      <c r="GN780" s="146"/>
      <c r="GO780" s="146"/>
      <c r="GP780" s="146"/>
      <c r="GQ780" s="146"/>
      <c r="GR780" s="146"/>
      <c r="GS780" s="146"/>
      <c r="GT780" s="146"/>
      <c r="GU780" s="146"/>
      <c r="GV780" s="146"/>
      <c r="GW780" s="146"/>
      <c r="GX780" s="146"/>
    </row>
    <row r="781" spans="1:206" s="2" customFormat="1" ht="1.5" customHeight="1" x14ac:dyDescent="0.2">
      <c r="A781" s="2" t="s">
        <v>193</v>
      </c>
      <c r="P781" s="73"/>
      <c r="Q781" s="86"/>
      <c r="R781" s="5"/>
      <c r="S781" s="37"/>
      <c r="T781" s="5"/>
      <c r="U781" s="4"/>
      <c r="V781" s="50"/>
      <c r="Y781" s="50"/>
      <c r="AH781" s="50"/>
      <c r="AO781" s="30" t="s">
        <v>161</v>
      </c>
    </row>
    <row r="782" spans="1:206" s="2" customFormat="1" ht="9.9499999999999993" customHeight="1" x14ac:dyDescent="0.2">
      <c r="B782" s="116" t="s">
        <v>198</v>
      </c>
      <c r="D782" s="38"/>
      <c r="E782" s="73" t="s">
        <v>504</v>
      </c>
      <c r="F782" s="73"/>
      <c r="G782" s="29" t="s">
        <v>296</v>
      </c>
      <c r="H782" s="29"/>
      <c r="I782" s="150"/>
      <c r="J782" s="86"/>
      <c r="K782" s="29"/>
      <c r="L782" s="29"/>
      <c r="M782" s="29"/>
      <c r="N782" s="29"/>
      <c r="P782" s="73"/>
      <c r="Q782" s="86" t="s">
        <v>120</v>
      </c>
      <c r="R782" s="28"/>
      <c r="S782" s="37">
        <f>IF(Suggested="Yes",AA782,AG782)</f>
        <v>43.15</v>
      </c>
      <c r="T782" s="35" t="s">
        <v>150</v>
      </c>
      <c r="U782" s="4" t="str">
        <f>+Instructions!$B$3</f>
        <v>I</v>
      </c>
      <c r="V782" s="50"/>
      <c r="W782" s="54">
        <f>+Instructions!$C$22</f>
        <v>0</v>
      </c>
      <c r="X782" s="16">
        <f>ROUND($AA782*(1-W782)+0.004999,2)</f>
        <v>43.15</v>
      </c>
      <c r="Y782" s="50"/>
      <c r="Z782" s="5" t="s">
        <v>1708</v>
      </c>
      <c r="AA782" s="37">
        <v>43.15</v>
      </c>
      <c r="AB782" s="58">
        <f>+W782</f>
        <v>0</v>
      </c>
      <c r="AC782" s="16">
        <f>+X782</f>
        <v>43.15</v>
      </c>
      <c r="AD782" s="11">
        <f>(AG782-AC782)/AG782</f>
        <v>0</v>
      </c>
      <c r="AE782" s="119"/>
      <c r="AF782" s="132">
        <v>7</v>
      </c>
      <c r="AG782" s="109">
        <f>SUM(AJ782:AL782)+AE782</f>
        <v>43.15</v>
      </c>
      <c r="AH782" s="50"/>
      <c r="AJ782" s="16">
        <f>ROUND(AC782/(1-VLOOKUP(AF782,Group,2,FALSE)),2)</f>
        <v>43.15</v>
      </c>
      <c r="AK782" s="16">
        <f>IF(VLOOKUP(AF782,Group,5,FALSE)="YES",VLOOKUP(ROUND(ROUND(AJ782,1)-AJ782,2),Round,2,FALSE)+VLOOKUP(AF782,Group,6,FALSE),0)</f>
        <v>0</v>
      </c>
      <c r="AL782" s="16">
        <f>IF(VLOOKUP(AF782,Group,7,FALSE)="",0,ROUND(AJ782-0.04999,1)-AJ782+AM782)</f>
        <v>0</v>
      </c>
      <c r="AM782" s="16" t="str">
        <f>IF(VLOOKUP(AF782,Group,7,FALSE)="","",VLOOKUP(AF782,Group,7,FALSE))</f>
        <v/>
      </c>
      <c r="AO782" s="30" t="s">
        <v>161</v>
      </c>
    </row>
    <row r="783" spans="1:206" s="2" customFormat="1" ht="1.5" customHeight="1" x14ac:dyDescent="0.2">
      <c r="A783" s="2" t="s">
        <v>193</v>
      </c>
      <c r="P783" s="73"/>
      <c r="Q783" s="86"/>
      <c r="R783" s="5"/>
      <c r="S783" s="37"/>
      <c r="T783" s="5"/>
      <c r="U783" s="4"/>
      <c r="V783" s="50"/>
      <c r="Y783" s="50"/>
      <c r="AH783" s="50"/>
      <c r="AO783" s="30" t="s">
        <v>161</v>
      </c>
    </row>
    <row r="784" spans="1:206" s="2" customFormat="1" ht="9.6" customHeight="1" x14ac:dyDescent="0.2">
      <c r="D784" s="38" t="s">
        <v>155</v>
      </c>
      <c r="E784" s="140" t="s">
        <v>479</v>
      </c>
      <c r="F784" s="73"/>
      <c r="H784" s="29"/>
      <c r="I784" s="29"/>
      <c r="J784" s="29"/>
      <c r="K784" s="29"/>
      <c r="L784" s="29"/>
      <c r="M784" s="29"/>
      <c r="N784" s="29"/>
      <c r="P784" s="73"/>
      <c r="Q784" s="86"/>
      <c r="R784" s="28"/>
      <c r="S784" s="37"/>
      <c r="T784" s="35"/>
      <c r="U784" s="35"/>
      <c r="V784" s="50"/>
      <c r="Y784" s="50"/>
      <c r="AH784" s="50"/>
      <c r="AO784" s="30" t="s">
        <v>161</v>
      </c>
    </row>
    <row r="785" spans="1:41" s="2" customFormat="1" ht="9.6" customHeight="1" x14ac:dyDescent="0.2">
      <c r="D785" s="38"/>
      <c r="E785" s="140" t="s">
        <v>480</v>
      </c>
      <c r="F785" s="73"/>
      <c r="H785" s="29"/>
      <c r="I785" s="29"/>
      <c r="J785" s="29"/>
      <c r="K785" s="29"/>
      <c r="L785" s="29"/>
      <c r="M785" s="29"/>
      <c r="N785" s="29"/>
      <c r="P785" s="73"/>
      <c r="Q785" s="86"/>
      <c r="R785" s="28"/>
      <c r="S785" s="37"/>
      <c r="T785" s="35"/>
      <c r="U785" s="35"/>
      <c r="V785" s="50"/>
      <c r="Y785" s="50"/>
      <c r="AH785" s="50"/>
      <c r="AO785" s="30" t="s">
        <v>161</v>
      </c>
    </row>
    <row r="786" spans="1:41" s="2" customFormat="1" ht="9.6" customHeight="1" x14ac:dyDescent="0.2">
      <c r="E786" s="140" t="s">
        <v>481</v>
      </c>
      <c r="J786" s="139"/>
      <c r="M786" s="139"/>
      <c r="P786" s="73"/>
      <c r="Q786" s="86"/>
      <c r="R786" s="5"/>
      <c r="S786" s="37"/>
      <c r="T786" s="5"/>
      <c r="U786" s="35"/>
      <c r="V786" s="50"/>
      <c r="Y786" s="50"/>
      <c r="AH786" s="50"/>
      <c r="AO786" s="30" t="s">
        <v>161</v>
      </c>
    </row>
    <row r="787" spans="1:41" s="2" customFormat="1" ht="2.85" customHeight="1" x14ac:dyDescent="0.2">
      <c r="P787" s="73"/>
      <c r="Q787" s="86"/>
      <c r="R787" s="5"/>
      <c r="S787" s="37"/>
      <c r="T787" s="5"/>
      <c r="U787" s="4"/>
      <c r="V787" s="50"/>
      <c r="Y787" s="50"/>
      <c r="AH787" s="50"/>
      <c r="AO787" s="30" t="s">
        <v>161</v>
      </c>
    </row>
    <row r="788" spans="1:41" s="2" customFormat="1" ht="9.75" customHeight="1" x14ac:dyDescent="0.2">
      <c r="G788" s="270" t="s">
        <v>34</v>
      </c>
      <c r="H788" s="273"/>
      <c r="I788" s="273"/>
      <c r="J788" s="273"/>
      <c r="K788" s="273"/>
      <c r="L788" s="273"/>
      <c r="M788" s="273"/>
      <c r="N788" s="273"/>
      <c r="O788" s="274"/>
      <c r="P788" s="73"/>
      <c r="Q788" s="86"/>
      <c r="R788" s="5"/>
      <c r="S788" s="37"/>
      <c r="T788" s="5"/>
      <c r="U788" s="4"/>
      <c r="V788" s="50"/>
      <c r="Y788" s="50"/>
      <c r="AH788" s="50"/>
      <c r="AO788" s="30" t="s">
        <v>161</v>
      </c>
    </row>
    <row r="789" spans="1:41" s="2" customFormat="1" ht="9.75" customHeight="1" x14ac:dyDescent="0.2">
      <c r="G789" s="311" t="s">
        <v>297</v>
      </c>
      <c r="H789" s="312"/>
      <c r="I789" s="312"/>
      <c r="J789" s="312"/>
      <c r="K789" s="313"/>
      <c r="L789" s="300" t="s">
        <v>237</v>
      </c>
      <c r="M789" s="301"/>
      <c r="N789" s="301"/>
      <c r="O789" s="302"/>
      <c r="S789" s="37" t="s">
        <v>230</v>
      </c>
      <c r="T789" s="5"/>
      <c r="U789" s="4"/>
      <c r="V789" s="50"/>
      <c r="Y789" s="50"/>
      <c r="AH789" s="50"/>
      <c r="AO789" s="30" t="s">
        <v>161</v>
      </c>
    </row>
    <row r="790" spans="1:41" s="2" customFormat="1" ht="9.75" customHeight="1" x14ac:dyDescent="0.2">
      <c r="G790" s="270" t="s">
        <v>343</v>
      </c>
      <c r="H790" s="271"/>
      <c r="I790" s="271"/>
      <c r="J790" s="271"/>
      <c r="K790" s="272"/>
      <c r="L790" s="273" t="s">
        <v>347</v>
      </c>
      <c r="M790" s="273"/>
      <c r="N790" s="273"/>
      <c r="O790" s="274"/>
      <c r="S790" s="37"/>
      <c r="T790" s="5"/>
      <c r="U790" s="4"/>
      <c r="V790" s="50"/>
      <c r="Y790" s="50"/>
      <c r="AH790" s="50"/>
      <c r="AO790" s="30" t="s">
        <v>161</v>
      </c>
    </row>
    <row r="791" spans="1:41" s="2" customFormat="1" ht="9.75" customHeight="1" x14ac:dyDescent="0.2">
      <c r="G791" s="270" t="s">
        <v>348</v>
      </c>
      <c r="H791" s="271"/>
      <c r="I791" s="271"/>
      <c r="J791" s="271"/>
      <c r="K791" s="272"/>
      <c r="L791" s="270" t="s">
        <v>349</v>
      </c>
      <c r="M791" s="273"/>
      <c r="N791" s="273"/>
      <c r="O791" s="274"/>
      <c r="S791" s="37"/>
      <c r="T791" s="5"/>
      <c r="U791" s="4"/>
      <c r="V791" s="50"/>
      <c r="Y791" s="50"/>
      <c r="AH791" s="50"/>
      <c r="AO791" s="30" t="s">
        <v>161</v>
      </c>
    </row>
    <row r="792" spans="1:41" s="2" customFormat="1" ht="3" customHeight="1" x14ac:dyDescent="0.2">
      <c r="A792" s="2" t="s">
        <v>193</v>
      </c>
      <c r="P792" s="73"/>
      <c r="Q792" s="86"/>
      <c r="R792" s="5"/>
      <c r="S792" s="37"/>
      <c r="T792" s="5"/>
      <c r="U792" s="4"/>
      <c r="V792" s="50"/>
      <c r="Y792" s="50"/>
      <c r="AH792" s="50"/>
      <c r="AO792" s="30" t="s">
        <v>161</v>
      </c>
    </row>
    <row r="793" spans="1:41" s="2" customFormat="1" ht="9.9499999999999993" customHeight="1" x14ac:dyDescent="0.2">
      <c r="D793" s="10" t="s">
        <v>83</v>
      </c>
      <c r="P793" s="73"/>
      <c r="Q793" s="86"/>
      <c r="R793" s="204" t="s">
        <v>660</v>
      </c>
      <c r="S793" s="205" t="s">
        <v>688</v>
      </c>
      <c r="T793" s="206"/>
      <c r="U793" s="4"/>
      <c r="V793" s="50"/>
      <c r="Y793" s="50"/>
      <c r="AH793" s="50"/>
      <c r="AO793" s="30" t="s">
        <v>161</v>
      </c>
    </row>
    <row r="794" spans="1:41" s="2" customFormat="1" ht="2.85" customHeight="1" x14ac:dyDescent="0.2">
      <c r="D794" s="10"/>
      <c r="P794" s="73"/>
      <c r="Q794" s="86"/>
      <c r="R794" s="5"/>
      <c r="S794" s="37"/>
      <c r="T794" s="5"/>
      <c r="U794" s="4"/>
      <c r="V794" s="50"/>
      <c r="Y794" s="50"/>
      <c r="AH794" s="50"/>
      <c r="AO794" s="30"/>
    </row>
    <row r="795" spans="1:41" s="2" customFormat="1" ht="9.9499999999999993" customHeight="1" x14ac:dyDescent="0.2">
      <c r="B795" s="116" t="s">
        <v>198</v>
      </c>
      <c r="D795" s="38"/>
      <c r="E795" s="73" t="s">
        <v>298</v>
      </c>
      <c r="F795" s="73"/>
      <c r="G795" s="29" t="s">
        <v>299</v>
      </c>
      <c r="H795" s="29"/>
      <c r="I795" s="29"/>
      <c r="J795" s="29"/>
      <c r="K795" s="29"/>
      <c r="L795" s="29"/>
      <c r="M795" s="29"/>
      <c r="N795" s="29"/>
      <c r="P795" s="73" t="s">
        <v>44</v>
      </c>
      <c r="Q795" s="86"/>
      <c r="R795" s="28"/>
      <c r="S795" s="37">
        <f>IF(Suggested="Yes",AA795,AG795)</f>
        <v>111.6</v>
      </c>
      <c r="T795" s="35" t="s">
        <v>150</v>
      </c>
      <c r="U795" s="4" t="str">
        <f>+Instructions!$B$3</f>
        <v>I</v>
      </c>
      <c r="V795" s="50"/>
      <c r="W795" s="54">
        <f>+Instructions!$C$22</f>
        <v>0</v>
      </c>
      <c r="X795" s="16">
        <f>ROUND($AA795*(1-W795)+0.004999,2)</f>
        <v>111.6</v>
      </c>
      <c r="Y795" s="50"/>
      <c r="Z795" s="5" t="s">
        <v>1708</v>
      </c>
      <c r="AA795" s="37">
        <v>111.6</v>
      </c>
      <c r="AB795" s="58">
        <f>+W795</f>
        <v>0</v>
      </c>
      <c r="AC795" s="16">
        <f>+X795</f>
        <v>111.6</v>
      </c>
      <c r="AD795" s="11">
        <f>(AG795-AC795)/AG795</f>
        <v>0</v>
      </c>
      <c r="AE795" s="119"/>
      <c r="AF795" s="132">
        <v>7</v>
      </c>
      <c r="AG795" s="109">
        <f>SUM(AJ795:AL795)+AE795</f>
        <v>111.6</v>
      </c>
      <c r="AH795" s="50"/>
      <c r="AJ795" s="16">
        <f>ROUND(AC795/(1-VLOOKUP(AF795,Group,2,FALSE)),2)</f>
        <v>111.6</v>
      </c>
      <c r="AK795" s="16">
        <f>IF(VLOOKUP(AF795,Group,5,FALSE)="YES",VLOOKUP(ROUND(ROUND(AJ795,1)-AJ795,2),Round,2,FALSE)+VLOOKUP(AF795,Group,6,FALSE),0)</f>
        <v>0</v>
      </c>
      <c r="AL795" s="16">
        <f>IF(VLOOKUP(AF795,Group,7,FALSE)="",0,ROUND(AJ795-0.04999,1)-AJ795+AM795)</f>
        <v>0</v>
      </c>
      <c r="AM795" s="16" t="str">
        <f>IF(VLOOKUP(AF795,Group,7,FALSE)="","",VLOOKUP(AF795,Group,7,FALSE))</f>
        <v/>
      </c>
      <c r="AO795" s="30" t="s">
        <v>161</v>
      </c>
    </row>
    <row r="796" spans="1:41" s="2" customFormat="1" ht="1.5" customHeight="1" x14ac:dyDescent="0.2">
      <c r="A796" s="2" t="s">
        <v>193</v>
      </c>
      <c r="P796" s="73"/>
      <c r="Q796" s="86"/>
      <c r="R796" s="5"/>
      <c r="S796" s="37"/>
      <c r="T796" s="5"/>
      <c r="U796" s="4"/>
      <c r="V796" s="50"/>
      <c r="Y796" s="50"/>
      <c r="AH796" s="50"/>
      <c r="AO796" s="30" t="s">
        <v>161</v>
      </c>
    </row>
    <row r="797" spans="1:41" s="2" customFormat="1" ht="9.75" customHeight="1" x14ac:dyDescent="0.2">
      <c r="D797" s="38" t="s">
        <v>155</v>
      </c>
      <c r="E797" s="140" t="s">
        <v>35</v>
      </c>
      <c r="F797" s="73"/>
      <c r="H797" s="29"/>
      <c r="I797" s="29"/>
      <c r="J797" s="29"/>
      <c r="K797" s="29"/>
      <c r="L797" s="29"/>
      <c r="M797" s="29"/>
      <c r="N797" s="29"/>
      <c r="P797" s="73"/>
      <c r="Q797" s="86"/>
      <c r="R797" s="28"/>
      <c r="S797" s="37"/>
      <c r="T797" s="35"/>
      <c r="U797" s="35"/>
      <c r="V797" s="50"/>
      <c r="Y797" s="50"/>
      <c r="AH797" s="50"/>
      <c r="AO797" s="30" t="s">
        <v>161</v>
      </c>
    </row>
    <row r="798" spans="1:41" s="2" customFormat="1" ht="2.85" customHeight="1" x14ac:dyDescent="0.2">
      <c r="D798" s="10"/>
      <c r="P798" s="73"/>
      <c r="Q798" s="86"/>
      <c r="R798" s="5"/>
      <c r="S798" s="37"/>
      <c r="T798" s="5"/>
      <c r="U798" s="4"/>
      <c r="V798" s="50"/>
      <c r="Y798" s="50"/>
      <c r="AH798" s="50"/>
      <c r="AO798" s="30"/>
    </row>
    <row r="799" spans="1:41" s="2" customFormat="1" ht="9.9499999999999993" customHeight="1" x14ac:dyDescent="0.2">
      <c r="D799" s="2" t="s">
        <v>230</v>
      </c>
      <c r="G799" s="270" t="s">
        <v>300</v>
      </c>
      <c r="H799" s="273"/>
      <c r="I799" s="273"/>
      <c r="J799" s="273"/>
      <c r="K799" s="273"/>
      <c r="L799" s="273"/>
      <c r="M799" s="273"/>
      <c r="N799" s="273"/>
      <c r="O799" s="274"/>
      <c r="P799" s="73"/>
      <c r="Q799" s="86"/>
      <c r="R799" s="5"/>
      <c r="S799" s="37"/>
      <c r="T799" s="5"/>
      <c r="U799" s="4"/>
      <c r="V799" s="50"/>
      <c r="Y799" s="50"/>
      <c r="AH799" s="50"/>
      <c r="AO799" s="30" t="s">
        <v>161</v>
      </c>
    </row>
    <row r="800" spans="1:41" s="2" customFormat="1" ht="9.9499999999999993" customHeight="1" x14ac:dyDescent="0.2">
      <c r="G800" s="311" t="s">
        <v>297</v>
      </c>
      <c r="H800" s="312"/>
      <c r="I800" s="312"/>
      <c r="J800" s="312"/>
      <c r="K800" s="313" t="s">
        <v>237</v>
      </c>
      <c r="L800" s="300" t="s">
        <v>237</v>
      </c>
      <c r="M800" s="301"/>
      <c r="N800" s="301"/>
      <c r="O800" s="302"/>
      <c r="P800" s="73"/>
      <c r="Q800" s="86"/>
      <c r="R800" s="5"/>
      <c r="S800" s="37"/>
      <c r="T800" s="5"/>
      <c r="U800" s="4"/>
      <c r="V800" s="50"/>
      <c r="Y800" s="50"/>
      <c r="AH800" s="50"/>
      <c r="AO800" s="30" t="s">
        <v>161</v>
      </c>
    </row>
    <row r="801" spans="1:41" s="2" customFormat="1" ht="9.9499999999999993" customHeight="1" x14ac:dyDescent="0.2">
      <c r="G801" s="270" t="s">
        <v>343</v>
      </c>
      <c r="H801" s="271"/>
      <c r="I801" s="271"/>
      <c r="J801" s="271"/>
      <c r="K801" s="272"/>
      <c r="L801" s="270" t="s">
        <v>350</v>
      </c>
      <c r="M801" s="273"/>
      <c r="N801" s="273"/>
      <c r="O801" s="274"/>
      <c r="P801" s="73"/>
      <c r="Q801" s="86"/>
      <c r="R801" s="5"/>
      <c r="S801" s="37"/>
      <c r="T801" s="5"/>
      <c r="U801" s="4"/>
      <c r="V801" s="50"/>
      <c r="Y801" s="50"/>
      <c r="AH801" s="50"/>
      <c r="AO801" s="30" t="s">
        <v>161</v>
      </c>
    </row>
    <row r="802" spans="1:41" s="2" customFormat="1" ht="9.9499999999999993" customHeight="1" x14ac:dyDescent="0.2">
      <c r="G802" s="270" t="s">
        <v>348</v>
      </c>
      <c r="H802" s="271"/>
      <c r="I802" s="271"/>
      <c r="J802" s="271"/>
      <c r="K802" s="272"/>
      <c r="L802" s="270" t="s">
        <v>351</v>
      </c>
      <c r="M802" s="273"/>
      <c r="N802" s="273"/>
      <c r="O802" s="274"/>
      <c r="P802" s="73"/>
      <c r="Q802" s="86"/>
      <c r="R802" s="5"/>
      <c r="S802" s="37"/>
      <c r="T802" s="5"/>
      <c r="U802" s="4"/>
      <c r="V802" s="50"/>
      <c r="Y802" s="50"/>
      <c r="AH802" s="50"/>
      <c r="AO802" s="30" t="s">
        <v>161</v>
      </c>
    </row>
    <row r="803" spans="1:41" s="2" customFormat="1" ht="3.95" customHeight="1" x14ac:dyDescent="0.2">
      <c r="G803" s="28"/>
      <c r="H803" s="251"/>
      <c r="I803" s="251"/>
      <c r="J803" s="251"/>
      <c r="K803" s="251"/>
      <c r="L803" s="28"/>
      <c r="M803" s="28"/>
      <c r="N803" s="28"/>
      <c r="O803" s="28"/>
      <c r="P803" s="73"/>
      <c r="Q803" s="86"/>
      <c r="R803" s="5"/>
      <c r="S803" s="37"/>
      <c r="T803" s="5"/>
      <c r="U803" s="4"/>
      <c r="V803" s="50"/>
      <c r="Y803" s="50"/>
      <c r="AH803" s="50"/>
      <c r="AO803" s="30"/>
    </row>
    <row r="804" spans="1:41" s="2" customFormat="1" ht="9.9499999999999993" customHeight="1" x14ac:dyDescent="0.2">
      <c r="C804" s="72"/>
      <c r="D804" s="10" t="s">
        <v>84</v>
      </c>
      <c r="K804" s="2" t="s">
        <v>230</v>
      </c>
      <c r="P804" s="73"/>
      <c r="Q804" s="86"/>
      <c r="R804" s="204" t="s">
        <v>660</v>
      </c>
      <c r="S804" s="205" t="s">
        <v>689</v>
      </c>
      <c r="T804" s="206"/>
      <c r="U804" s="4"/>
      <c r="V804" s="50"/>
      <c r="Y804" s="50"/>
      <c r="AH804" s="50"/>
      <c r="AO804" s="30"/>
    </row>
    <row r="805" spans="1:41" s="2" customFormat="1" ht="3" customHeight="1" x14ac:dyDescent="0.2">
      <c r="C805" s="72"/>
      <c r="P805" s="73"/>
      <c r="Q805" s="86"/>
      <c r="R805" s="5"/>
      <c r="S805" s="37"/>
      <c r="T805" s="5"/>
      <c r="U805" s="4"/>
      <c r="V805" s="50"/>
      <c r="Y805" s="50"/>
      <c r="AH805" s="50"/>
      <c r="AO805" s="30"/>
    </row>
    <row r="806" spans="1:41" s="2" customFormat="1" ht="9.9499999999999993" customHeight="1" x14ac:dyDescent="0.2">
      <c r="C806" s="72"/>
      <c r="D806" s="38" t="s">
        <v>116</v>
      </c>
      <c r="E806" s="139" t="s">
        <v>267</v>
      </c>
      <c r="H806" s="139" t="s">
        <v>249</v>
      </c>
      <c r="L806" s="139" t="s">
        <v>181</v>
      </c>
      <c r="O806" s="139" t="s">
        <v>1211</v>
      </c>
      <c r="P806" s="73"/>
      <c r="Q806" s="86"/>
      <c r="R806" s="5"/>
      <c r="S806" s="37"/>
      <c r="T806" s="5"/>
      <c r="U806" s="4"/>
      <c r="V806" s="50"/>
      <c r="Y806" s="50"/>
      <c r="AH806" s="50"/>
      <c r="AO806" s="30"/>
    </row>
    <row r="807" spans="1:41" s="2" customFormat="1" ht="9.9499999999999993" customHeight="1" x14ac:dyDescent="0.2">
      <c r="B807" s="29"/>
      <c r="C807" s="72"/>
      <c r="E807" s="139" t="s">
        <v>1202</v>
      </c>
      <c r="H807" s="139" t="s">
        <v>259</v>
      </c>
      <c r="L807" s="139" t="s">
        <v>182</v>
      </c>
      <c r="O807" s="139" t="s">
        <v>1210</v>
      </c>
      <c r="P807" s="73"/>
      <c r="Q807" s="86"/>
      <c r="R807" s="5"/>
      <c r="S807" s="37"/>
      <c r="T807" s="5"/>
      <c r="U807" s="4"/>
      <c r="V807" s="50"/>
      <c r="Y807" s="50"/>
      <c r="AH807" s="50"/>
      <c r="AO807" s="30"/>
    </row>
    <row r="808" spans="1:41" s="2" customFormat="1" ht="9.9499999999999993" customHeight="1" x14ac:dyDescent="0.2">
      <c r="C808" s="72"/>
      <c r="E808" s="139" t="s">
        <v>265</v>
      </c>
      <c r="H808" s="139" t="s">
        <v>258</v>
      </c>
      <c r="L808" s="139" t="s">
        <v>183</v>
      </c>
      <c r="O808" s="139" t="s">
        <v>1212</v>
      </c>
      <c r="P808" s="73"/>
      <c r="Q808" s="86"/>
      <c r="R808" s="5"/>
      <c r="S808" s="37"/>
      <c r="T808" s="5"/>
      <c r="U808" s="4"/>
      <c r="V808" s="50"/>
      <c r="Y808" s="50"/>
      <c r="AH808" s="50"/>
      <c r="AO808" s="30"/>
    </row>
    <row r="809" spans="1:41" s="2" customFormat="1" ht="9.9499999999999993" customHeight="1" x14ac:dyDescent="0.2">
      <c r="C809" s="72"/>
      <c r="E809" s="139" t="s">
        <v>266</v>
      </c>
      <c r="H809" s="139" t="s">
        <v>38</v>
      </c>
      <c r="L809" s="139" t="s">
        <v>184</v>
      </c>
      <c r="O809" s="139" t="s">
        <v>1213</v>
      </c>
      <c r="P809" s="73"/>
      <c r="Q809" s="86"/>
      <c r="R809" s="5" t="s">
        <v>230</v>
      </c>
      <c r="S809" s="37"/>
      <c r="T809" s="5"/>
      <c r="U809" s="4"/>
      <c r="V809" s="50"/>
      <c r="Y809" s="50"/>
      <c r="AH809" s="50"/>
      <c r="AO809" s="30"/>
    </row>
    <row r="810" spans="1:41" s="2" customFormat="1" ht="9.9499999999999993" customHeight="1" x14ac:dyDescent="0.2">
      <c r="C810" s="72"/>
      <c r="E810" s="139" t="s">
        <v>248</v>
      </c>
      <c r="H810" s="139" t="s">
        <v>247</v>
      </c>
      <c r="L810" s="139" t="s">
        <v>260</v>
      </c>
      <c r="O810" s="139" t="s">
        <v>1214</v>
      </c>
      <c r="P810" s="73"/>
      <c r="Q810" s="86"/>
      <c r="R810" s="5"/>
      <c r="S810" s="37"/>
      <c r="T810" s="5"/>
      <c r="U810" s="4"/>
      <c r="V810" s="50"/>
      <c r="Y810" s="50"/>
      <c r="AH810" s="50"/>
      <c r="AO810" s="30"/>
    </row>
    <row r="811" spans="1:41" s="2" customFormat="1" ht="9.9499999999999993" customHeight="1" x14ac:dyDescent="0.2">
      <c r="C811" s="72"/>
      <c r="E811" s="139" t="s">
        <v>255</v>
      </c>
      <c r="H811" s="139" t="s">
        <v>39</v>
      </c>
      <c r="L811" s="139" t="s">
        <v>263</v>
      </c>
      <c r="O811" s="139" t="s">
        <v>1205</v>
      </c>
      <c r="P811" s="73"/>
      <c r="Q811" s="86"/>
      <c r="R811" s="5"/>
      <c r="S811" s="37"/>
      <c r="T811" s="5"/>
      <c r="U811" s="4"/>
      <c r="V811" s="50"/>
      <c r="Y811" s="50"/>
      <c r="AH811" s="50"/>
      <c r="AO811" s="30"/>
    </row>
    <row r="812" spans="1:41" s="2" customFormat="1" ht="9.9499999999999993" customHeight="1" x14ac:dyDescent="0.2">
      <c r="C812" s="72"/>
      <c r="E812" s="139" t="s">
        <v>250</v>
      </c>
      <c r="H812" s="139" t="s">
        <v>251</v>
      </c>
      <c r="L812" s="139" t="s">
        <v>256</v>
      </c>
      <c r="O812" s="139" t="s">
        <v>1206</v>
      </c>
      <c r="P812" s="73"/>
      <c r="Q812" s="86"/>
      <c r="R812" s="5"/>
      <c r="S812" s="37"/>
      <c r="T812" s="5"/>
      <c r="U812" s="4"/>
      <c r="V812" s="50"/>
      <c r="Y812" s="50"/>
      <c r="AH812" s="50"/>
      <c r="AO812" s="30"/>
    </row>
    <row r="813" spans="1:41" s="2" customFormat="1" ht="9.9499999999999993" customHeight="1" x14ac:dyDescent="0.2">
      <c r="C813" s="72"/>
      <c r="E813" s="139" t="s">
        <v>264</v>
      </c>
      <c r="H813" s="139" t="s">
        <v>40</v>
      </c>
      <c r="L813" s="139" t="s">
        <v>262</v>
      </c>
      <c r="O813" s="139" t="s">
        <v>1207</v>
      </c>
      <c r="P813" s="73"/>
      <c r="Q813" s="86"/>
      <c r="R813" s="5"/>
      <c r="S813" s="37"/>
      <c r="T813" s="5"/>
      <c r="U813" s="4"/>
      <c r="V813" s="50"/>
      <c r="Y813" s="50"/>
      <c r="AH813" s="50"/>
      <c r="AO813" s="30"/>
    </row>
    <row r="814" spans="1:41" s="2" customFormat="1" ht="9.9499999999999993" customHeight="1" x14ac:dyDescent="0.2">
      <c r="C814" s="72"/>
      <c r="E814" s="139" t="s">
        <v>252</v>
      </c>
      <c r="H814" s="139" t="s">
        <v>41</v>
      </c>
      <c r="L814" s="139" t="s">
        <v>257</v>
      </c>
      <c r="O814" s="139" t="s">
        <v>1208</v>
      </c>
      <c r="P814" s="73"/>
      <c r="Q814" s="86"/>
      <c r="R814" s="5"/>
      <c r="S814" s="37"/>
      <c r="T814" s="5"/>
      <c r="U814" s="4"/>
      <c r="V814" s="50"/>
      <c r="Y814" s="50"/>
      <c r="AH814" s="50"/>
      <c r="AO814" s="30"/>
    </row>
    <row r="815" spans="1:41" s="2" customFormat="1" ht="9.9499999999999993" customHeight="1" x14ac:dyDescent="0.2">
      <c r="C815" s="72"/>
      <c r="E815" s="139" t="s">
        <v>261</v>
      </c>
      <c r="H815" s="139" t="s">
        <v>180</v>
      </c>
      <c r="L815" s="139" t="s">
        <v>254</v>
      </c>
      <c r="O815" s="139" t="s">
        <v>1209</v>
      </c>
      <c r="P815" s="73"/>
      <c r="Q815" s="86"/>
      <c r="R815" s="5"/>
      <c r="S815" s="37"/>
      <c r="T815" s="5"/>
      <c r="U815" s="4"/>
      <c r="V815" s="50"/>
      <c r="Y815" s="50"/>
      <c r="AH815" s="50"/>
      <c r="AO815" s="30"/>
    </row>
    <row r="816" spans="1:41" s="2" customFormat="1" ht="1.5" customHeight="1" x14ac:dyDescent="0.2">
      <c r="A816" s="2" t="s">
        <v>193</v>
      </c>
      <c r="P816" s="73"/>
      <c r="Q816" s="86"/>
      <c r="R816" s="5"/>
      <c r="S816" s="37"/>
      <c r="T816" s="5"/>
      <c r="U816" s="4"/>
      <c r="V816" s="50"/>
      <c r="Y816" s="50"/>
      <c r="AH816" s="50"/>
      <c r="AO816" s="30" t="s">
        <v>161</v>
      </c>
    </row>
    <row r="817" spans="1:41" s="2" customFormat="1" ht="9.9499999999999993" customHeight="1" x14ac:dyDescent="0.2">
      <c r="B817" s="116" t="s">
        <v>198</v>
      </c>
      <c r="D817" s="38"/>
      <c r="E817" s="73" t="s">
        <v>505</v>
      </c>
      <c r="F817" s="73"/>
      <c r="G817" s="29" t="s">
        <v>296</v>
      </c>
      <c r="H817" s="29"/>
      <c r="I817" s="29" t="s">
        <v>329</v>
      </c>
      <c r="J817" s="29"/>
      <c r="K817" s="29"/>
      <c r="L817" s="29"/>
      <c r="M817" s="29"/>
      <c r="N817" s="29"/>
      <c r="P817" s="73"/>
      <c r="Q817" s="86" t="s">
        <v>120</v>
      </c>
      <c r="R817" s="28"/>
      <c r="S817" s="37">
        <f>IF(Suggested="Yes",AA817,AG817)</f>
        <v>18.7</v>
      </c>
      <c r="T817" s="35" t="s">
        <v>150</v>
      </c>
      <c r="U817" s="4" t="str">
        <f>+Instructions!$B$3</f>
        <v>I</v>
      </c>
      <c r="V817" s="50"/>
      <c r="W817" s="54">
        <f>+Instructions!$C$22</f>
        <v>0</v>
      </c>
      <c r="X817" s="16">
        <f>ROUND($AA817*(1-W817)+0.004999,2)</f>
        <v>18.7</v>
      </c>
      <c r="Y817" s="50"/>
      <c r="Z817" s="5" t="s">
        <v>1708</v>
      </c>
      <c r="AA817" s="37">
        <v>18.7</v>
      </c>
      <c r="AB817" s="58">
        <f>+W817</f>
        <v>0</v>
      </c>
      <c r="AC817" s="16">
        <f>+X817</f>
        <v>18.7</v>
      </c>
      <c r="AD817" s="11">
        <f>(AG817-AC817)/AG817</f>
        <v>0</v>
      </c>
      <c r="AE817" s="119"/>
      <c r="AF817" s="132">
        <v>7</v>
      </c>
      <c r="AG817" s="109">
        <f>SUM(AJ817:AL817)+AE817</f>
        <v>18.7</v>
      </c>
      <c r="AH817" s="50"/>
      <c r="AJ817" s="16">
        <f>ROUND(AC817/(1-VLOOKUP(AF817,Group,2,FALSE)),2)</f>
        <v>18.7</v>
      </c>
      <c r="AK817" s="16">
        <f>IF(VLOOKUP(AF817,Group,5,FALSE)="YES",VLOOKUP(ROUND(ROUND(AJ817,1)-AJ817,2),Round,2,FALSE)+VLOOKUP(AF817,Group,6,FALSE),0)</f>
        <v>0</v>
      </c>
      <c r="AL817" s="16">
        <f>IF(VLOOKUP(AF817,Group,7,FALSE)="",0,ROUND(AJ817-0.04999,1)-AJ817+AM817)</f>
        <v>0</v>
      </c>
      <c r="AM817" s="16" t="str">
        <f>IF(VLOOKUP(AF817,Group,7,FALSE)="","",VLOOKUP(AF817,Group,7,FALSE))</f>
        <v/>
      </c>
      <c r="AO817" s="30" t="s">
        <v>161</v>
      </c>
    </row>
    <row r="818" spans="1:41" s="2" customFormat="1" ht="3" customHeight="1" x14ac:dyDescent="0.2">
      <c r="C818" s="72"/>
      <c r="P818" s="73"/>
      <c r="Q818" s="86"/>
      <c r="R818" s="5"/>
      <c r="S818" s="37"/>
      <c r="T818" s="5"/>
      <c r="U818" s="4"/>
      <c r="V818" s="50"/>
      <c r="Y818" s="50"/>
      <c r="AH818" s="50"/>
      <c r="AO818" s="30"/>
    </row>
    <row r="819" spans="1:41" s="2" customFormat="1" ht="9.9499999999999993" customHeight="1" x14ac:dyDescent="0.2">
      <c r="C819" s="72"/>
      <c r="D819" s="38" t="s">
        <v>116</v>
      </c>
      <c r="E819" s="139" t="s">
        <v>1202</v>
      </c>
      <c r="H819" s="139" t="s">
        <v>250</v>
      </c>
      <c r="K819" s="139" t="s">
        <v>1228</v>
      </c>
      <c r="N819" s="139" t="s">
        <v>1229</v>
      </c>
      <c r="O819" s="139"/>
      <c r="P819" s="29"/>
      <c r="Q819" s="28"/>
      <c r="R819" s="5"/>
      <c r="S819" s="37"/>
      <c r="T819" s="5"/>
      <c r="U819" s="4"/>
      <c r="V819" s="50"/>
      <c r="Y819" s="50"/>
      <c r="AH819" s="50"/>
      <c r="AO819" s="30"/>
    </row>
    <row r="820" spans="1:41" s="2" customFormat="1" ht="9.9499999999999993" customHeight="1" x14ac:dyDescent="0.2">
      <c r="B820" s="29"/>
      <c r="C820" s="72"/>
      <c r="E820" s="139" t="s">
        <v>265</v>
      </c>
      <c r="H820" s="139" t="s">
        <v>249</v>
      </c>
      <c r="K820" s="139" t="s">
        <v>1361</v>
      </c>
      <c r="N820" s="139" t="s">
        <v>1649</v>
      </c>
      <c r="O820" s="139"/>
      <c r="P820" s="73"/>
      <c r="Q820" s="86"/>
      <c r="R820" s="5"/>
      <c r="S820" s="37"/>
      <c r="T820" s="5"/>
      <c r="U820" s="4"/>
      <c r="V820" s="50"/>
      <c r="Y820" s="50"/>
      <c r="AH820" s="50"/>
      <c r="AO820" s="30"/>
    </row>
    <row r="821" spans="1:41" s="2" customFormat="1" ht="9.9499999999999993" customHeight="1" x14ac:dyDescent="0.2">
      <c r="C821" s="72"/>
      <c r="E821" s="139" t="s">
        <v>266</v>
      </c>
      <c r="H821" s="139" t="s">
        <v>38</v>
      </c>
      <c r="K821" s="139" t="s">
        <v>1372</v>
      </c>
      <c r="N821" s="139" t="s">
        <v>1375</v>
      </c>
      <c r="P821" s="73"/>
      <c r="Q821" s="86" t="s">
        <v>230</v>
      </c>
      <c r="R821" s="5"/>
      <c r="S821" s="37"/>
      <c r="T821" s="5"/>
      <c r="U821" s="4"/>
      <c r="V821" s="50"/>
      <c r="Y821" s="50"/>
      <c r="AH821" s="50"/>
      <c r="AO821" s="30"/>
    </row>
    <row r="822" spans="1:41" s="2" customFormat="1" ht="9.9499999999999993" customHeight="1" x14ac:dyDescent="0.2">
      <c r="C822" s="72"/>
      <c r="E822" s="139" t="s">
        <v>248</v>
      </c>
      <c r="H822" s="139" t="s">
        <v>247</v>
      </c>
      <c r="K822" s="139" t="s">
        <v>1373</v>
      </c>
      <c r="N822" s="139" t="s">
        <v>1376</v>
      </c>
      <c r="O822" s="139"/>
      <c r="P822" s="73"/>
      <c r="Q822" s="86"/>
      <c r="R822" s="5" t="s">
        <v>230</v>
      </c>
      <c r="S822" s="37"/>
      <c r="T822" s="5"/>
      <c r="U822" s="4"/>
      <c r="V822" s="50"/>
      <c r="Y822" s="50"/>
      <c r="AH822" s="50"/>
      <c r="AO822" s="30"/>
    </row>
    <row r="823" spans="1:41" s="2" customFormat="1" ht="9.9499999999999993" customHeight="1" x14ac:dyDescent="0.2">
      <c r="C823" s="72"/>
      <c r="E823" s="139" t="s">
        <v>255</v>
      </c>
      <c r="H823" s="139" t="s">
        <v>39</v>
      </c>
      <c r="K823" s="139" t="s">
        <v>1374</v>
      </c>
      <c r="N823" s="139" t="s">
        <v>1377</v>
      </c>
      <c r="O823" s="139"/>
      <c r="P823" s="73"/>
      <c r="Q823" s="86"/>
      <c r="R823" s="5" t="s">
        <v>230</v>
      </c>
      <c r="S823" s="37"/>
      <c r="T823" s="5"/>
      <c r="U823" s="4"/>
      <c r="V823" s="50"/>
      <c r="Y823" s="50"/>
      <c r="AH823" s="50"/>
      <c r="AO823" s="30"/>
    </row>
    <row r="824" spans="1:41" s="2" customFormat="1" ht="1.5" customHeight="1" x14ac:dyDescent="0.2">
      <c r="A824" s="2" t="s">
        <v>193</v>
      </c>
      <c r="P824" s="73"/>
      <c r="Q824" s="86"/>
      <c r="R824" s="5"/>
      <c r="S824" s="37"/>
      <c r="T824" s="5"/>
      <c r="U824" s="4"/>
      <c r="V824" s="50"/>
      <c r="Y824" s="50"/>
      <c r="AH824" s="50"/>
      <c r="AO824" s="30" t="s">
        <v>161</v>
      </c>
    </row>
    <row r="825" spans="1:41" s="2" customFormat="1" ht="9.9499999999999993" customHeight="1" x14ac:dyDescent="0.2">
      <c r="B825" s="116" t="s">
        <v>198</v>
      </c>
      <c r="D825" s="38"/>
      <c r="E825" s="73" t="s">
        <v>505</v>
      </c>
      <c r="F825" s="73"/>
      <c r="G825" s="29" t="s">
        <v>296</v>
      </c>
      <c r="H825" s="29"/>
      <c r="I825" s="29" t="s">
        <v>330</v>
      </c>
      <c r="J825" s="29"/>
      <c r="K825" s="29"/>
      <c r="L825" s="29"/>
      <c r="M825" s="29"/>
      <c r="N825" s="29" t="s">
        <v>230</v>
      </c>
      <c r="P825" s="73"/>
      <c r="Q825" s="86" t="s">
        <v>120</v>
      </c>
      <c r="R825" s="28" t="s">
        <v>154</v>
      </c>
      <c r="S825" s="37">
        <f>IF(Suggested="Yes",AA825,AG825)</f>
        <v>18.7</v>
      </c>
      <c r="T825" s="35" t="s">
        <v>150</v>
      </c>
      <c r="U825" s="4" t="str">
        <f>+Instructions!$B$3</f>
        <v>I</v>
      </c>
      <c r="V825" s="50"/>
      <c r="W825" s="54">
        <f>+Instructions!$C$22</f>
        <v>0</v>
      </c>
      <c r="X825" s="16">
        <f>ROUND($AA825*(1-W825)+0.004999,2)</f>
        <v>18.7</v>
      </c>
      <c r="Y825" s="50"/>
      <c r="Z825" s="5" t="s">
        <v>1708</v>
      </c>
      <c r="AA825" s="37">
        <v>18.7</v>
      </c>
      <c r="AB825" s="58">
        <f>+W825</f>
        <v>0</v>
      </c>
      <c r="AC825" s="16">
        <f>+X825</f>
        <v>18.7</v>
      </c>
      <c r="AD825" s="11">
        <f>(AG825-AC825)/AG825</f>
        <v>0</v>
      </c>
      <c r="AE825" s="119"/>
      <c r="AF825" s="132">
        <v>7</v>
      </c>
      <c r="AG825" s="109">
        <f>SUM(AJ825:AL825)+AE825</f>
        <v>18.7</v>
      </c>
      <c r="AH825" s="50"/>
      <c r="AJ825" s="16">
        <f>ROUND(AC825/(1-VLOOKUP(AF825,Group,2,FALSE)),2)</f>
        <v>18.7</v>
      </c>
      <c r="AK825" s="16">
        <f>IF(VLOOKUP(AF825,Group,5,FALSE)="YES",VLOOKUP(ROUND(ROUND(AJ825,1)-AJ825,2),Round,2,FALSE)+VLOOKUP(AF825,Group,6,FALSE),0)</f>
        <v>0</v>
      </c>
      <c r="AL825" s="16">
        <f>IF(VLOOKUP(AF825,Group,7,FALSE)="",0,ROUND(AJ825-0.04999,1)-AJ825+AM825)</f>
        <v>0</v>
      </c>
      <c r="AM825" s="16" t="str">
        <f>IF(VLOOKUP(AF825,Group,7,FALSE)="","",VLOOKUP(AF825,Group,7,FALSE))</f>
        <v/>
      </c>
      <c r="AO825" s="30" t="s">
        <v>161</v>
      </c>
    </row>
    <row r="826" spans="1:41" s="2" customFormat="1" ht="1.5" customHeight="1" x14ac:dyDescent="0.2">
      <c r="A826" s="2" t="s">
        <v>193</v>
      </c>
      <c r="P826" s="73"/>
      <c r="Q826" s="86"/>
      <c r="R826" s="5"/>
      <c r="S826" s="37"/>
      <c r="T826" s="5"/>
      <c r="U826" s="4"/>
      <c r="V826" s="50"/>
      <c r="Y826" s="50"/>
      <c r="AH826" s="50"/>
      <c r="AO826" s="30" t="s">
        <v>161</v>
      </c>
    </row>
    <row r="827" spans="1:41" s="2" customFormat="1" ht="10.7" customHeight="1" x14ac:dyDescent="0.2">
      <c r="C827" s="146" t="s">
        <v>355</v>
      </c>
      <c r="P827" s="73"/>
      <c r="Q827" s="86"/>
      <c r="R827" s="5"/>
      <c r="S827" s="37"/>
      <c r="T827" s="5"/>
      <c r="U827" s="4"/>
      <c r="V827" s="50"/>
      <c r="Y827" s="50"/>
      <c r="AH827" s="50"/>
      <c r="AO827" s="30" t="s">
        <v>161</v>
      </c>
    </row>
    <row r="828" spans="1:41" s="2" customFormat="1" ht="9.9499999999999993" customHeight="1" x14ac:dyDescent="0.2">
      <c r="A828" s="2" t="s">
        <v>193</v>
      </c>
      <c r="D828" s="72" t="s">
        <v>1660</v>
      </c>
      <c r="P828" s="73"/>
      <c r="Q828" s="86"/>
      <c r="R828" s="204" t="s">
        <v>660</v>
      </c>
      <c r="S828" s="205" t="s">
        <v>689</v>
      </c>
      <c r="T828" s="206"/>
      <c r="U828" s="4"/>
      <c r="V828" s="50"/>
      <c r="Y828" s="50"/>
      <c r="AH828" s="50"/>
      <c r="AO828" s="30" t="s">
        <v>161</v>
      </c>
    </row>
    <row r="829" spans="1:41" s="2" customFormat="1" ht="1.5" customHeight="1" x14ac:dyDescent="0.2">
      <c r="C829" s="72"/>
      <c r="G829" s="139"/>
      <c r="J829" s="139"/>
      <c r="M829" s="139"/>
      <c r="P829" s="73"/>
      <c r="Q829" s="86"/>
      <c r="R829" s="5"/>
      <c r="S829" s="37"/>
      <c r="T829" s="5"/>
      <c r="U829" s="4"/>
      <c r="V829" s="50"/>
      <c r="Y829" s="50"/>
      <c r="AH829" s="50"/>
      <c r="AO829" s="30"/>
    </row>
    <row r="830" spans="1:41" s="2" customFormat="1" ht="9.75" customHeight="1" x14ac:dyDescent="0.2">
      <c r="D830" s="38" t="s">
        <v>155</v>
      </c>
      <c r="E830" s="140" t="s">
        <v>482</v>
      </c>
      <c r="F830" s="73"/>
      <c r="H830" s="29"/>
      <c r="I830" s="29"/>
      <c r="J830" s="29"/>
      <c r="K830" s="29"/>
      <c r="L830" s="29"/>
      <c r="M830" s="29"/>
      <c r="N830" s="29"/>
      <c r="P830" s="73"/>
      <c r="Q830" s="86"/>
      <c r="R830" s="28"/>
      <c r="S830" s="37"/>
      <c r="T830" s="35"/>
      <c r="U830" s="35"/>
      <c r="V830" s="50"/>
      <c r="Y830" s="50"/>
      <c r="AH830" s="50"/>
      <c r="AO830" s="30" t="s">
        <v>161</v>
      </c>
    </row>
    <row r="831" spans="1:41" s="2" customFormat="1" ht="9.75" customHeight="1" x14ac:dyDescent="0.2">
      <c r="D831" s="38"/>
      <c r="E831" s="140" t="s">
        <v>1226</v>
      </c>
      <c r="F831" s="73"/>
      <c r="H831" s="29"/>
      <c r="I831" s="29"/>
      <c r="J831" s="29"/>
      <c r="K831" s="29"/>
      <c r="L831" s="29"/>
      <c r="M831" s="29"/>
      <c r="N831" s="29"/>
      <c r="P831" s="73"/>
      <c r="Q831" s="86"/>
      <c r="R831" s="28"/>
      <c r="S831" s="37"/>
      <c r="T831" s="35"/>
      <c r="U831" s="35"/>
      <c r="V831" s="50"/>
      <c r="Y831" s="50"/>
      <c r="AH831" s="50"/>
      <c r="AO831" s="30"/>
    </row>
    <row r="832" spans="1:41" s="2" customFormat="1" ht="9.75" customHeight="1" x14ac:dyDescent="0.2">
      <c r="D832" s="38"/>
      <c r="E832" s="140" t="s">
        <v>1650</v>
      </c>
      <c r="F832" s="73"/>
      <c r="H832" s="29"/>
      <c r="I832" s="29"/>
      <c r="J832" s="29"/>
      <c r="K832" s="29"/>
      <c r="L832" s="29"/>
      <c r="M832" s="29"/>
      <c r="N832" s="29"/>
      <c r="P832" s="73"/>
      <c r="Q832" s="86"/>
      <c r="R832" s="28"/>
      <c r="S832" s="37"/>
      <c r="T832" s="35"/>
      <c r="U832" s="35"/>
      <c r="V832" s="50"/>
      <c r="Y832" s="50"/>
      <c r="AH832" s="50"/>
      <c r="AO832" s="30"/>
    </row>
    <row r="833" spans="1:41" s="2" customFormat="1" ht="2.85" customHeight="1" x14ac:dyDescent="0.2">
      <c r="D833" s="38"/>
      <c r="E833" s="29"/>
      <c r="F833" s="73"/>
      <c r="H833" s="29"/>
      <c r="I833" s="29"/>
      <c r="J833" s="29"/>
      <c r="K833" s="29"/>
      <c r="L833" s="29"/>
      <c r="M833" s="29"/>
      <c r="N833" s="29"/>
      <c r="P833" s="73"/>
      <c r="Q833" s="86"/>
      <c r="R833" s="28"/>
      <c r="S833" s="37"/>
      <c r="T833" s="35"/>
      <c r="U833" s="35"/>
      <c r="V833" s="50"/>
      <c r="Y833" s="50"/>
      <c r="AH833" s="50"/>
      <c r="AO833" s="30"/>
    </row>
    <row r="834" spans="1:41" s="2" customFormat="1" ht="9.9499999999999993" customHeight="1" x14ac:dyDescent="0.2">
      <c r="D834" s="38"/>
      <c r="E834" s="29"/>
      <c r="F834" s="73"/>
      <c r="G834" s="270" t="s">
        <v>34</v>
      </c>
      <c r="H834" s="273"/>
      <c r="I834" s="273"/>
      <c r="J834" s="273"/>
      <c r="K834" s="273"/>
      <c r="L834" s="273"/>
      <c r="M834" s="273"/>
      <c r="N834" s="273"/>
      <c r="O834" s="274"/>
      <c r="P834" s="73"/>
      <c r="Q834" s="86"/>
      <c r="R834" s="28"/>
      <c r="S834" s="37"/>
      <c r="T834" s="35"/>
      <c r="U834" s="35"/>
      <c r="V834" s="50"/>
      <c r="Y834" s="50"/>
      <c r="AH834" s="50"/>
      <c r="AO834" s="30"/>
    </row>
    <row r="835" spans="1:41" s="2" customFormat="1" ht="9.9499999999999993" customHeight="1" x14ac:dyDescent="0.2">
      <c r="D835" s="38"/>
      <c r="E835" s="29"/>
      <c r="F835" s="73"/>
      <c r="G835" s="311" t="s">
        <v>297</v>
      </c>
      <c r="H835" s="312"/>
      <c r="I835" s="312"/>
      <c r="J835" s="312"/>
      <c r="K835" s="313"/>
      <c r="L835" s="300" t="s">
        <v>237</v>
      </c>
      <c r="M835" s="301"/>
      <c r="N835" s="301"/>
      <c r="O835" s="302"/>
      <c r="P835" s="73"/>
      <c r="Q835" s="86"/>
      <c r="R835" s="28"/>
      <c r="S835" s="37"/>
      <c r="T835" s="35"/>
      <c r="U835" s="35"/>
      <c r="V835" s="50"/>
      <c r="Y835" s="50"/>
      <c r="AH835" s="50"/>
      <c r="AO835" s="30"/>
    </row>
    <row r="836" spans="1:41" s="2" customFormat="1" ht="9.9499999999999993" customHeight="1" x14ac:dyDescent="0.2">
      <c r="D836" s="38"/>
      <c r="E836" s="29"/>
      <c r="F836" s="73"/>
      <c r="G836" s="270" t="s">
        <v>343</v>
      </c>
      <c r="H836" s="271"/>
      <c r="I836" s="271"/>
      <c r="J836" s="271"/>
      <c r="K836" s="272"/>
      <c r="L836" s="273" t="s">
        <v>347</v>
      </c>
      <c r="M836" s="273"/>
      <c r="N836" s="273"/>
      <c r="O836" s="274"/>
      <c r="P836" s="73"/>
      <c r="Q836" s="86"/>
      <c r="R836" s="28"/>
      <c r="S836" s="37"/>
      <c r="T836" s="35"/>
      <c r="U836" s="35"/>
      <c r="V836" s="50"/>
      <c r="Y836" s="50"/>
      <c r="AH836" s="50"/>
      <c r="AO836" s="30"/>
    </row>
    <row r="837" spans="1:41" s="2" customFormat="1" ht="3.95" customHeight="1" x14ac:dyDescent="0.2">
      <c r="P837" s="73"/>
      <c r="Q837" s="86"/>
      <c r="R837" s="5"/>
      <c r="S837" s="37"/>
      <c r="T837" s="5"/>
      <c r="U837" s="4"/>
      <c r="V837" s="50"/>
      <c r="W837" s="54"/>
      <c r="X837" s="14"/>
      <c r="Y837" s="50"/>
      <c r="Z837" s="37"/>
      <c r="AA837" s="37"/>
      <c r="AB837" s="53"/>
      <c r="AC837" s="16"/>
      <c r="AD837" s="14"/>
      <c r="AE837" s="63"/>
      <c r="AF837" s="122"/>
      <c r="AG837" s="37"/>
      <c r="AH837" s="50"/>
      <c r="AJ837" s="16"/>
      <c r="AK837" s="16"/>
      <c r="AL837" s="16"/>
      <c r="AM837" s="16"/>
      <c r="AO837" s="30"/>
    </row>
    <row r="838" spans="1:41" s="2" customFormat="1" ht="9.9499999999999993" customHeight="1" x14ac:dyDescent="0.2">
      <c r="C838" s="212" t="s">
        <v>315</v>
      </c>
      <c r="D838" s="213"/>
      <c r="E838" s="213"/>
      <c r="F838" s="213"/>
      <c r="G838" s="213"/>
      <c r="H838" s="213"/>
      <c r="I838" s="214"/>
      <c r="J838" s="213"/>
      <c r="K838" s="213"/>
      <c r="L838" s="213"/>
      <c r="M838" s="213"/>
      <c r="N838" s="213"/>
      <c r="O838" s="213"/>
      <c r="P838" s="215"/>
      <c r="Q838" s="216"/>
      <c r="R838" s="217"/>
      <c r="S838" s="218"/>
      <c r="T838" s="219"/>
      <c r="U838" s="4"/>
      <c r="V838" s="50"/>
      <c r="Y838" s="50"/>
      <c r="AH838" s="50"/>
      <c r="AO838" s="30" t="s">
        <v>161</v>
      </c>
    </row>
    <row r="839" spans="1:41" s="2" customFormat="1" ht="3.95" customHeight="1" x14ac:dyDescent="0.2">
      <c r="P839" s="73"/>
      <c r="Q839" s="86"/>
      <c r="R839" s="5"/>
      <c r="S839" s="37"/>
      <c r="T839" s="5"/>
      <c r="U839" s="4"/>
      <c r="V839" s="50"/>
      <c r="W839" s="54"/>
      <c r="X839" s="14"/>
      <c r="Y839" s="50"/>
      <c r="Z839" s="37"/>
      <c r="AA839" s="37"/>
      <c r="AB839" s="53"/>
      <c r="AC839" s="16"/>
      <c r="AD839" s="14"/>
      <c r="AE839" s="63"/>
      <c r="AF839" s="122"/>
      <c r="AG839" s="37"/>
      <c r="AH839" s="50"/>
      <c r="AJ839" s="16"/>
      <c r="AK839" s="16"/>
      <c r="AL839" s="16"/>
      <c r="AM839" s="16"/>
      <c r="AO839" s="30"/>
    </row>
    <row r="840" spans="1:41" s="2" customFormat="1" ht="9.9499999999999993" customHeight="1" x14ac:dyDescent="0.2">
      <c r="D840" s="10" t="s">
        <v>511</v>
      </c>
      <c r="P840" s="73"/>
      <c r="Q840" s="86"/>
      <c r="R840" s="204" t="s">
        <v>660</v>
      </c>
      <c r="S840" s="205" t="s">
        <v>690</v>
      </c>
      <c r="T840" s="206"/>
      <c r="U840" s="4"/>
      <c r="V840" s="50"/>
      <c r="Y840" s="50"/>
      <c r="AH840" s="50"/>
      <c r="AO840" s="30" t="s">
        <v>161</v>
      </c>
    </row>
    <row r="841" spans="1:41" s="2" customFormat="1" ht="2.85" customHeight="1" x14ac:dyDescent="0.2">
      <c r="D841" s="10"/>
      <c r="P841" s="73"/>
      <c r="Q841" s="86"/>
      <c r="R841" s="5"/>
      <c r="S841" s="37"/>
      <c r="T841" s="5"/>
      <c r="U841" s="4"/>
      <c r="V841" s="50"/>
      <c r="Y841" s="50"/>
      <c r="AH841" s="50"/>
      <c r="AO841" s="30"/>
    </row>
    <row r="842" spans="1:41" s="2" customFormat="1" ht="9.9499999999999993" customHeight="1" x14ac:dyDescent="0.2">
      <c r="B842" s="115" t="s">
        <v>197</v>
      </c>
      <c r="D842" s="38"/>
      <c r="E842" s="73" t="s">
        <v>307</v>
      </c>
      <c r="F842" s="73"/>
      <c r="G842" s="29" t="s">
        <v>308</v>
      </c>
      <c r="H842" s="29"/>
      <c r="I842" s="29" t="s">
        <v>233</v>
      </c>
      <c r="J842" s="29"/>
      <c r="K842" s="29"/>
      <c r="L842" s="29"/>
      <c r="M842" s="29"/>
      <c r="N842" s="29"/>
      <c r="P842" s="73"/>
      <c r="Q842" s="86" t="s">
        <v>120</v>
      </c>
      <c r="R842" s="28"/>
      <c r="S842" s="37">
        <f>IF(Suggested="Yes",AA842,AG842)</f>
        <v>69.5</v>
      </c>
      <c r="T842" s="35" t="s">
        <v>150</v>
      </c>
      <c r="U842" s="4" t="str">
        <f>+Instructions!$B$3</f>
        <v>I</v>
      </c>
      <c r="V842" s="50"/>
      <c r="W842" s="54">
        <f>+Instructions!$C$22</f>
        <v>0</v>
      </c>
      <c r="X842" s="16">
        <f>ROUND($AA842*(1-W842)+0.004999,2)</f>
        <v>69.5</v>
      </c>
      <c r="Y842" s="50"/>
      <c r="Z842" s="5" t="s">
        <v>1708</v>
      </c>
      <c r="AA842" s="37">
        <v>69.5</v>
      </c>
      <c r="AB842" s="58">
        <f>+W842</f>
        <v>0</v>
      </c>
      <c r="AC842" s="16">
        <f>+X842</f>
        <v>69.5</v>
      </c>
      <c r="AD842" s="11">
        <f>(AG842-AC842)/AG842</f>
        <v>0</v>
      </c>
      <c r="AE842" s="119"/>
      <c r="AF842" s="131">
        <v>6</v>
      </c>
      <c r="AG842" s="108">
        <f>SUM(AJ842:AL842)+AE842</f>
        <v>69.5</v>
      </c>
      <c r="AH842" s="50"/>
      <c r="AJ842" s="16">
        <f>ROUND(AC842/(1-VLOOKUP(AF842,Group,2,FALSE)),2)</f>
        <v>69.5</v>
      </c>
      <c r="AK842" s="16">
        <f>IF(VLOOKUP(AF842,Group,5,FALSE)="YES",VLOOKUP(ROUND(ROUND(AJ842,1)-AJ842,2),Round,2,FALSE)+VLOOKUP(AF842,Group,6,FALSE),0)</f>
        <v>0</v>
      </c>
      <c r="AL842" s="16">
        <f>IF(VLOOKUP(AF842,Group,7,FALSE)="",0,ROUND(AJ842-0.04999,1)-AJ842+AM842)</f>
        <v>0</v>
      </c>
      <c r="AM842" s="16" t="str">
        <f>IF(VLOOKUP(AF842,Group,7,FALSE)="","",VLOOKUP(AF842,Group,7,FALSE))</f>
        <v/>
      </c>
      <c r="AO842" s="30" t="s">
        <v>161</v>
      </c>
    </row>
    <row r="843" spans="1:41" s="2" customFormat="1" ht="1.5" customHeight="1" x14ac:dyDescent="0.2">
      <c r="C843" s="72"/>
      <c r="G843" s="139"/>
      <c r="J843" s="139"/>
      <c r="M843" s="139"/>
      <c r="P843" s="73"/>
      <c r="Q843" s="86"/>
      <c r="R843" s="5"/>
      <c r="S843" s="37"/>
      <c r="T843" s="5"/>
      <c r="U843" s="4"/>
      <c r="V843" s="50"/>
      <c r="Y843" s="50"/>
      <c r="AH843" s="50"/>
      <c r="AO843" s="30"/>
    </row>
    <row r="844" spans="1:41" s="2" customFormat="1" ht="9.75" customHeight="1" x14ac:dyDescent="0.2">
      <c r="D844" s="38" t="s">
        <v>155</v>
      </c>
      <c r="E844" s="140" t="s">
        <v>1378</v>
      </c>
      <c r="F844" s="73"/>
      <c r="H844" s="29"/>
      <c r="I844" s="29"/>
      <c r="J844" s="29"/>
      <c r="K844" s="29"/>
      <c r="L844" s="29"/>
      <c r="M844" s="29"/>
      <c r="N844" s="29"/>
      <c r="P844" s="73"/>
      <c r="Q844" s="86"/>
      <c r="R844" s="28"/>
      <c r="S844" s="37"/>
      <c r="T844" s="35"/>
      <c r="U844" s="35"/>
      <c r="V844" s="50"/>
      <c r="Y844" s="50"/>
      <c r="AH844" s="50"/>
      <c r="AO844" s="30" t="s">
        <v>161</v>
      </c>
    </row>
    <row r="845" spans="1:41" s="2" customFormat="1" ht="9.75" customHeight="1" x14ac:dyDescent="0.2">
      <c r="D845" s="38"/>
      <c r="E845" s="140" t="s">
        <v>1438</v>
      </c>
      <c r="F845" s="73"/>
      <c r="H845" s="29"/>
      <c r="I845" s="29"/>
      <c r="J845" s="29"/>
      <c r="K845" s="29"/>
      <c r="L845" s="29"/>
      <c r="M845" s="29"/>
      <c r="N845" s="29"/>
      <c r="P845" s="73"/>
      <c r="Q845" s="86"/>
      <c r="R845" s="28"/>
      <c r="S845" s="37"/>
      <c r="T845" s="35"/>
      <c r="U845" s="35"/>
      <c r="V845" s="50"/>
      <c r="Y845" s="50"/>
      <c r="AH845" s="50"/>
      <c r="AO845" s="30"/>
    </row>
    <row r="846" spans="1:41" s="2" customFormat="1" ht="9.75" customHeight="1" x14ac:dyDescent="0.2">
      <c r="D846" s="38"/>
      <c r="E846" s="140" t="s">
        <v>1439</v>
      </c>
      <c r="F846" s="73"/>
      <c r="H846" s="29"/>
      <c r="I846" s="29"/>
      <c r="J846" s="29"/>
      <c r="K846" s="29"/>
      <c r="L846" s="29"/>
      <c r="M846" s="29"/>
      <c r="N846" s="29"/>
      <c r="P846" s="73"/>
      <c r="Q846" s="86"/>
      <c r="R846" s="28"/>
      <c r="S846" s="37"/>
      <c r="T846" s="35"/>
      <c r="U846" s="35"/>
      <c r="V846" s="50"/>
      <c r="Y846" s="50"/>
      <c r="AH846" s="50"/>
      <c r="AO846" s="30"/>
    </row>
    <row r="847" spans="1:41" s="2" customFormat="1" ht="2.85" customHeight="1" x14ac:dyDescent="0.2">
      <c r="A847" s="2" t="s">
        <v>193</v>
      </c>
      <c r="P847" s="73"/>
      <c r="Q847" s="86"/>
      <c r="R847" s="5"/>
      <c r="S847" s="37"/>
      <c r="T847" s="5"/>
      <c r="U847" s="4"/>
      <c r="V847" s="50"/>
      <c r="Y847" s="50"/>
      <c r="AH847" s="50"/>
      <c r="AO847" s="30" t="s">
        <v>161</v>
      </c>
    </row>
    <row r="848" spans="1:41" s="2" customFormat="1" ht="9.9499999999999993" customHeight="1" x14ac:dyDescent="0.2">
      <c r="G848" s="270" t="s">
        <v>309</v>
      </c>
      <c r="H848" s="273"/>
      <c r="I848" s="273"/>
      <c r="J848" s="273"/>
      <c r="K848" s="273"/>
      <c r="L848" s="273"/>
      <c r="M848" s="273"/>
      <c r="N848" s="274"/>
      <c r="P848" s="73"/>
      <c r="Q848" s="86"/>
      <c r="R848" s="5"/>
      <c r="S848" s="37"/>
      <c r="T848" s="5"/>
      <c r="U848" s="4"/>
      <c r="V848" s="50"/>
      <c r="Y848" s="50"/>
      <c r="AH848" s="50"/>
      <c r="AO848" s="30" t="s">
        <v>161</v>
      </c>
    </row>
    <row r="849" spans="2:41" s="2" customFormat="1" ht="9.9499999999999993" customHeight="1" x14ac:dyDescent="0.2">
      <c r="G849" s="300" t="s">
        <v>297</v>
      </c>
      <c r="H849" s="301"/>
      <c r="I849" s="301"/>
      <c r="J849" s="302"/>
      <c r="K849" s="300" t="s">
        <v>237</v>
      </c>
      <c r="L849" s="301"/>
      <c r="M849" s="301"/>
      <c r="N849" s="302"/>
      <c r="P849" s="73"/>
      <c r="Q849" s="86"/>
      <c r="R849" s="5"/>
      <c r="S849" s="37"/>
      <c r="T849" s="5"/>
      <c r="U849" s="4"/>
      <c r="V849" s="50"/>
      <c r="Y849" s="50"/>
      <c r="AH849" s="50"/>
      <c r="AO849" s="30" t="s">
        <v>161</v>
      </c>
    </row>
    <row r="850" spans="2:41" s="2" customFormat="1" ht="9.9499999999999993" customHeight="1" x14ac:dyDescent="0.2">
      <c r="G850" s="270" t="s">
        <v>272</v>
      </c>
      <c r="H850" s="273"/>
      <c r="I850" s="273"/>
      <c r="J850" s="274"/>
      <c r="K850" s="270" t="s">
        <v>1122</v>
      </c>
      <c r="L850" s="273"/>
      <c r="M850" s="273"/>
      <c r="N850" s="274"/>
      <c r="P850" s="73"/>
      <c r="Q850" s="86"/>
      <c r="R850" s="5"/>
      <c r="S850" s="37"/>
      <c r="T850" s="5"/>
      <c r="U850" s="4"/>
      <c r="V850" s="50"/>
      <c r="Y850" s="50"/>
      <c r="AH850" s="50"/>
      <c r="AO850" s="30" t="s">
        <v>161</v>
      </c>
    </row>
    <row r="851" spans="2:41" s="2" customFormat="1" ht="9.9499999999999993" customHeight="1" x14ac:dyDescent="0.2">
      <c r="D851" s="2" t="s">
        <v>230</v>
      </c>
      <c r="G851" s="270" t="s">
        <v>274</v>
      </c>
      <c r="H851" s="273"/>
      <c r="I851" s="273"/>
      <c r="J851" s="274"/>
      <c r="K851" s="270" t="s">
        <v>1124</v>
      </c>
      <c r="L851" s="273"/>
      <c r="M851" s="273"/>
      <c r="N851" s="274"/>
      <c r="P851" s="73"/>
      <c r="Q851" s="86"/>
      <c r="R851" s="5"/>
      <c r="S851" s="37"/>
      <c r="T851" s="5"/>
      <c r="U851" s="4"/>
      <c r="V851" s="50"/>
      <c r="Y851" s="50"/>
      <c r="AH851" s="50"/>
      <c r="AO851" s="30" t="s">
        <v>161</v>
      </c>
    </row>
    <row r="852" spans="2:41" s="2" customFormat="1" ht="9.9499999999999993" customHeight="1" x14ac:dyDescent="0.2">
      <c r="G852" s="270" t="s">
        <v>276</v>
      </c>
      <c r="H852" s="273"/>
      <c r="I852" s="273"/>
      <c r="J852" s="274"/>
      <c r="K852" s="270" t="s">
        <v>1128</v>
      </c>
      <c r="L852" s="273"/>
      <c r="M852" s="273"/>
      <c r="N852" s="274"/>
      <c r="P852" s="73"/>
      <c r="Q852" s="86"/>
      <c r="R852" s="5"/>
      <c r="S852" s="37"/>
      <c r="T852" s="5"/>
      <c r="U852" s="4"/>
      <c r="V852" s="50"/>
      <c r="Y852" s="50"/>
      <c r="AH852" s="50"/>
      <c r="AO852" s="30" t="s">
        <v>161</v>
      </c>
    </row>
    <row r="853" spans="2:41" s="2" customFormat="1" ht="9.9499999999999993" customHeight="1" x14ac:dyDescent="0.2">
      <c r="G853" s="270" t="s">
        <v>346</v>
      </c>
      <c r="H853" s="273"/>
      <c r="I853" s="273"/>
      <c r="J853" s="274"/>
      <c r="K853" s="270" t="s">
        <v>1134</v>
      </c>
      <c r="L853" s="273"/>
      <c r="M853" s="273"/>
      <c r="N853" s="274"/>
      <c r="P853" s="73"/>
      <c r="Q853" s="86"/>
      <c r="R853" s="5"/>
      <c r="S853" s="37"/>
      <c r="T853" s="5"/>
      <c r="U853" s="4"/>
      <c r="V853" s="50"/>
      <c r="Y853" s="50"/>
      <c r="AH853" s="50"/>
      <c r="AO853" s="30" t="s">
        <v>161</v>
      </c>
    </row>
    <row r="854" spans="2:41" s="2" customFormat="1" ht="9.9499999999999993" customHeight="1" x14ac:dyDescent="0.2">
      <c r="G854" s="270" t="s">
        <v>46</v>
      </c>
      <c r="H854" s="273"/>
      <c r="I854" s="273"/>
      <c r="J854" s="274"/>
      <c r="K854" s="270" t="s">
        <v>422</v>
      </c>
      <c r="L854" s="273"/>
      <c r="M854" s="273"/>
      <c r="N854" s="274"/>
      <c r="P854" s="73"/>
      <c r="Q854" s="86"/>
      <c r="R854" s="5"/>
      <c r="S854" s="37"/>
      <c r="T854" s="5"/>
      <c r="U854" s="4"/>
      <c r="V854" s="50"/>
      <c r="Y854" s="50"/>
      <c r="AH854" s="50"/>
      <c r="AO854" s="30" t="s">
        <v>161</v>
      </c>
    </row>
    <row r="855" spans="2:41" s="2" customFormat="1" ht="9.9499999999999993" customHeight="1" x14ac:dyDescent="0.2">
      <c r="G855" s="270" t="s">
        <v>408</v>
      </c>
      <c r="H855" s="273"/>
      <c r="I855" s="273"/>
      <c r="J855" s="274"/>
      <c r="K855" s="270" t="s">
        <v>582</v>
      </c>
      <c r="L855" s="273"/>
      <c r="M855" s="273"/>
      <c r="N855" s="274"/>
      <c r="P855" s="73"/>
      <c r="Q855" s="86"/>
      <c r="R855" s="5"/>
      <c r="S855" s="37"/>
      <c r="T855" s="5"/>
      <c r="U855" s="4"/>
      <c r="V855" s="50"/>
      <c r="Y855" s="50"/>
      <c r="AH855" s="50"/>
      <c r="AO855" s="30" t="s">
        <v>161</v>
      </c>
    </row>
    <row r="856" spans="2:41" s="2" customFormat="1" ht="3.95" customHeight="1" x14ac:dyDescent="0.2">
      <c r="P856" s="73"/>
      <c r="Q856" s="86"/>
      <c r="R856" s="5"/>
      <c r="S856" s="37"/>
      <c r="T856" s="5"/>
      <c r="U856" s="4"/>
      <c r="V856" s="50"/>
      <c r="Y856" s="50"/>
      <c r="AH856" s="50"/>
      <c r="AO856" s="30" t="s">
        <v>161</v>
      </c>
    </row>
    <row r="857" spans="2:41" s="2" customFormat="1" ht="9.9499999999999993" customHeight="1" x14ac:dyDescent="0.2">
      <c r="D857" s="10" t="s">
        <v>1112</v>
      </c>
      <c r="I857" s="2" t="s">
        <v>230</v>
      </c>
      <c r="P857" s="73"/>
      <c r="Q857" s="86"/>
      <c r="R857" s="204" t="s">
        <v>660</v>
      </c>
      <c r="S857" s="205" t="s">
        <v>1113</v>
      </c>
      <c r="T857" s="206"/>
      <c r="U857" s="4"/>
      <c r="V857" s="50"/>
      <c r="Y857" s="50"/>
      <c r="AH857" s="50"/>
      <c r="AO857" s="30" t="s">
        <v>161</v>
      </c>
    </row>
    <row r="858" spans="2:41" s="2" customFormat="1" ht="2.85" customHeight="1" x14ac:dyDescent="0.2">
      <c r="D858" s="10"/>
      <c r="P858" s="73"/>
      <c r="Q858" s="86"/>
      <c r="R858" s="5"/>
      <c r="S858" s="37"/>
      <c r="T858" s="5"/>
      <c r="U858" s="4"/>
      <c r="V858" s="50"/>
      <c r="Y858" s="50"/>
      <c r="AH858" s="50"/>
      <c r="AO858" s="30"/>
    </row>
    <row r="859" spans="2:41" s="2" customFormat="1" ht="9.9499999999999993" customHeight="1" x14ac:dyDescent="0.2">
      <c r="B859" s="115" t="s">
        <v>197</v>
      </c>
      <c r="D859" s="38"/>
      <c r="E859" s="73" t="s">
        <v>307</v>
      </c>
      <c r="F859" s="73"/>
      <c r="G859" s="29" t="s">
        <v>308</v>
      </c>
      <c r="H859" s="29"/>
      <c r="I859" s="29" t="s">
        <v>233</v>
      </c>
      <c r="J859" s="29"/>
      <c r="K859" s="29"/>
      <c r="L859" s="29"/>
      <c r="M859" s="29"/>
      <c r="N859" s="29"/>
      <c r="P859" s="73"/>
      <c r="Q859" s="86" t="s">
        <v>120</v>
      </c>
      <c r="R859" s="28"/>
      <c r="S859" s="37">
        <f>IF(Suggested="Yes",AA859,AG859)</f>
        <v>57.8</v>
      </c>
      <c r="T859" s="35" t="s">
        <v>150</v>
      </c>
      <c r="U859" s="4" t="str">
        <f>+Instructions!$B$3</f>
        <v>I</v>
      </c>
      <c r="V859" s="50"/>
      <c r="W859" s="54">
        <f>+Instructions!$C$22</f>
        <v>0</v>
      </c>
      <c r="X859" s="16">
        <f>ROUND($AA859*(1-W859)+0.004999,2)</f>
        <v>57.8</v>
      </c>
      <c r="Y859" s="50"/>
      <c r="Z859" s="5" t="s">
        <v>1708</v>
      </c>
      <c r="AA859" s="37">
        <v>57.8</v>
      </c>
      <c r="AB859" s="58">
        <f>+W859</f>
        <v>0</v>
      </c>
      <c r="AC859" s="16">
        <f>+X859</f>
        <v>57.8</v>
      </c>
      <c r="AD859" s="11">
        <f>(AG859-AC859)/AG859</f>
        <v>0</v>
      </c>
      <c r="AE859" s="119"/>
      <c r="AF859" s="131">
        <v>6</v>
      </c>
      <c r="AG859" s="108">
        <f>SUM(AJ859:AL859)+AE859</f>
        <v>57.8</v>
      </c>
      <c r="AH859" s="50"/>
      <c r="AJ859" s="16">
        <f>ROUND(AC859/(1-VLOOKUP(AF859,Group,2,FALSE)),2)</f>
        <v>57.8</v>
      </c>
      <c r="AK859" s="16">
        <f>IF(VLOOKUP(AF859,Group,5,FALSE)="YES",VLOOKUP(ROUND(ROUND(AJ859,1)-AJ859,2),Round,2,FALSE)+VLOOKUP(AF859,Group,6,FALSE),0)</f>
        <v>0</v>
      </c>
      <c r="AL859" s="16">
        <f>IF(VLOOKUP(AF859,Group,7,FALSE)="",0,ROUND(AJ859-0.04999,1)-AJ859+AM859)</f>
        <v>0</v>
      </c>
      <c r="AM859" s="16" t="str">
        <f>IF(VLOOKUP(AF859,Group,7,FALSE)="","",VLOOKUP(AF859,Group,7,FALSE))</f>
        <v/>
      </c>
      <c r="AO859" s="30" t="s">
        <v>161</v>
      </c>
    </row>
    <row r="860" spans="2:41" s="2" customFormat="1" ht="1.5" customHeight="1" x14ac:dyDescent="0.2">
      <c r="C860" s="72"/>
      <c r="G860" s="139"/>
      <c r="J860" s="139"/>
      <c r="M860" s="139"/>
      <c r="P860" s="73"/>
      <c r="Q860" s="86"/>
      <c r="R860" s="5"/>
      <c r="S860" s="37"/>
      <c r="T860" s="5"/>
      <c r="U860" s="4"/>
      <c r="V860" s="50"/>
      <c r="Y860" s="50"/>
      <c r="AH860" s="50"/>
      <c r="AO860" s="30"/>
    </row>
    <row r="861" spans="2:41" s="2" customFormat="1" ht="9.75" customHeight="1" x14ac:dyDescent="0.2">
      <c r="D861" s="38" t="s">
        <v>155</v>
      </c>
      <c r="E861" s="140" t="s">
        <v>1440</v>
      </c>
      <c r="F861" s="73"/>
      <c r="H861" s="29"/>
      <c r="I861" s="29"/>
      <c r="J861" s="29"/>
      <c r="K861" s="29"/>
      <c r="L861" s="29"/>
      <c r="M861" s="29"/>
      <c r="N861" s="29"/>
      <c r="P861" s="73"/>
      <c r="Q861" s="86"/>
      <c r="R861" s="28"/>
      <c r="S861" s="37"/>
      <c r="T861" s="35"/>
      <c r="U861" s="35"/>
      <c r="V861" s="50"/>
      <c r="Y861" s="50"/>
      <c r="AH861" s="50"/>
      <c r="AO861" s="30" t="s">
        <v>161</v>
      </c>
    </row>
    <row r="862" spans="2:41" s="2" customFormat="1" ht="9.75" customHeight="1" x14ac:dyDescent="0.2">
      <c r="D862" s="38"/>
      <c r="E862" s="140" t="s">
        <v>1441</v>
      </c>
      <c r="F862" s="73"/>
      <c r="H862" s="29"/>
      <c r="I862" s="29"/>
      <c r="J862" s="29"/>
      <c r="K862" s="29"/>
      <c r="L862" s="29"/>
      <c r="M862" s="29"/>
      <c r="N862" s="29"/>
      <c r="P862" s="73"/>
      <c r="Q862" s="86"/>
      <c r="R862" s="28"/>
      <c r="S862" s="37"/>
      <c r="T862" s="35"/>
      <c r="U862" s="35"/>
      <c r="V862" s="50"/>
      <c r="Y862" s="50"/>
      <c r="AH862" s="50"/>
      <c r="AO862" s="30"/>
    </row>
    <row r="863" spans="2:41" s="2" customFormat="1" ht="9.75" customHeight="1" x14ac:dyDescent="0.2">
      <c r="D863" s="38"/>
      <c r="E863" s="140" t="s">
        <v>1442</v>
      </c>
      <c r="F863" s="73"/>
      <c r="H863" s="29"/>
      <c r="I863" s="29"/>
      <c r="J863" s="29"/>
      <c r="K863" s="29"/>
      <c r="L863" s="29"/>
      <c r="M863" s="29"/>
      <c r="N863" s="29"/>
      <c r="P863" s="73"/>
      <c r="Q863" s="86"/>
      <c r="R863" s="28"/>
      <c r="S863" s="37"/>
      <c r="T863" s="35"/>
      <c r="U863" s="35"/>
      <c r="V863" s="50"/>
      <c r="Y863" s="50"/>
      <c r="AH863" s="50"/>
      <c r="AO863" s="30"/>
    </row>
    <row r="864" spans="2:41" s="2" customFormat="1" ht="2.85" customHeight="1" x14ac:dyDescent="0.2">
      <c r="C864" s="72"/>
      <c r="G864" s="139"/>
      <c r="J864" s="139"/>
      <c r="M864" s="139"/>
      <c r="P864" s="73"/>
      <c r="Q864" s="86"/>
      <c r="R864" s="5"/>
      <c r="S864" s="37"/>
      <c r="T864" s="5"/>
      <c r="U864" s="4"/>
      <c r="V864" s="50"/>
      <c r="Y864" s="50"/>
      <c r="AH864" s="50"/>
      <c r="AO864" s="30"/>
    </row>
    <row r="865" spans="3:41" s="2" customFormat="1" ht="9.9499999999999993" customHeight="1" x14ac:dyDescent="0.2">
      <c r="G865" s="270" t="s">
        <v>309</v>
      </c>
      <c r="H865" s="273"/>
      <c r="I865" s="273"/>
      <c r="J865" s="273"/>
      <c r="K865" s="273"/>
      <c r="L865" s="273"/>
      <c r="M865" s="273"/>
      <c r="N865" s="274"/>
      <c r="P865" s="73"/>
      <c r="Q865" s="86"/>
      <c r="R865" s="5"/>
      <c r="S865" s="37"/>
      <c r="T865" s="5"/>
      <c r="U865" s="4"/>
      <c r="V865" s="50"/>
      <c r="Y865" s="50"/>
      <c r="AH865" s="50"/>
      <c r="AO865" s="30" t="s">
        <v>161</v>
      </c>
    </row>
    <row r="866" spans="3:41" s="2" customFormat="1" ht="9.9499999999999993" customHeight="1" x14ac:dyDescent="0.2">
      <c r="G866" s="300" t="s">
        <v>297</v>
      </c>
      <c r="H866" s="301"/>
      <c r="I866" s="301"/>
      <c r="J866" s="302"/>
      <c r="K866" s="300" t="s">
        <v>237</v>
      </c>
      <c r="L866" s="301"/>
      <c r="M866" s="301"/>
      <c r="N866" s="302"/>
      <c r="P866" s="73"/>
      <c r="Q866" s="86"/>
      <c r="R866" s="5"/>
      <c r="S866" s="37"/>
      <c r="T866" s="5"/>
      <c r="U866" s="4"/>
      <c r="V866" s="50"/>
      <c r="Y866" s="50"/>
      <c r="AH866" s="50"/>
      <c r="AO866" s="30" t="s">
        <v>161</v>
      </c>
    </row>
    <row r="867" spans="3:41" s="2" customFormat="1" ht="9.9499999999999993" customHeight="1" x14ac:dyDescent="0.2">
      <c r="G867" s="270" t="s">
        <v>272</v>
      </c>
      <c r="H867" s="273"/>
      <c r="I867" s="273"/>
      <c r="J867" s="274"/>
      <c r="K867" s="270" t="s">
        <v>1122</v>
      </c>
      <c r="L867" s="273"/>
      <c r="M867" s="273"/>
      <c r="N867" s="274"/>
      <c r="P867" s="73"/>
      <c r="Q867" s="86"/>
      <c r="R867" s="5"/>
      <c r="S867" s="37"/>
      <c r="T867" s="5"/>
      <c r="U867" s="4"/>
      <c r="V867" s="50"/>
      <c r="Y867" s="50"/>
      <c r="AH867" s="50"/>
      <c r="AO867" s="30" t="s">
        <v>161</v>
      </c>
    </row>
    <row r="868" spans="3:41" s="2" customFormat="1" ht="9.9499999999999993" customHeight="1" x14ac:dyDescent="0.2">
      <c r="G868" s="270" t="s">
        <v>273</v>
      </c>
      <c r="H868" s="273"/>
      <c r="I868" s="273"/>
      <c r="J868" s="274"/>
      <c r="K868" s="270" t="s">
        <v>1123</v>
      </c>
      <c r="L868" s="273"/>
      <c r="M868" s="273"/>
      <c r="N868" s="274"/>
      <c r="P868" s="73"/>
      <c r="Q868" s="86"/>
      <c r="R868" s="5"/>
      <c r="S868" s="37"/>
      <c r="T868" s="5"/>
      <c r="U868" s="4"/>
      <c r="V868" s="50"/>
      <c r="Y868" s="50"/>
      <c r="AH868" s="50"/>
      <c r="AO868" s="30" t="s">
        <v>161</v>
      </c>
    </row>
    <row r="869" spans="3:41" s="2" customFormat="1" ht="9.9499999999999993" customHeight="1" x14ac:dyDescent="0.2">
      <c r="C869" s="2" t="s">
        <v>230</v>
      </c>
      <c r="G869" s="270" t="s">
        <v>274</v>
      </c>
      <c r="H869" s="273"/>
      <c r="I869" s="273"/>
      <c r="J869" s="274"/>
      <c r="K869" s="270" t="s">
        <v>1124</v>
      </c>
      <c r="L869" s="273"/>
      <c r="M869" s="273"/>
      <c r="N869" s="274"/>
      <c r="P869" s="73"/>
      <c r="Q869" s="86"/>
      <c r="R869" s="5"/>
      <c r="S869" s="37"/>
      <c r="T869" s="5"/>
      <c r="U869" s="4"/>
      <c r="V869" s="50"/>
      <c r="Y869" s="50"/>
      <c r="AH869" s="50"/>
      <c r="AO869" s="30" t="s">
        <v>161</v>
      </c>
    </row>
    <row r="870" spans="3:41" s="2" customFormat="1" ht="9.9499999999999993" customHeight="1" x14ac:dyDescent="0.2">
      <c r="G870" s="270" t="s">
        <v>1114</v>
      </c>
      <c r="H870" s="273"/>
      <c r="I870" s="273"/>
      <c r="J870" s="274"/>
      <c r="K870" s="270" t="s">
        <v>1125</v>
      </c>
      <c r="L870" s="273"/>
      <c r="M870" s="273"/>
      <c r="N870" s="274"/>
      <c r="P870" s="73"/>
      <c r="Q870" s="86"/>
      <c r="R870" s="5"/>
      <c r="S870" s="37"/>
      <c r="T870" s="5"/>
      <c r="U870" s="4"/>
      <c r="V870" s="50"/>
      <c r="Y870" s="50"/>
      <c r="AH870" s="50"/>
      <c r="AO870" s="30" t="s">
        <v>161</v>
      </c>
    </row>
    <row r="871" spans="3:41" s="2" customFormat="1" ht="9.9499999999999993" customHeight="1" x14ac:dyDescent="0.2">
      <c r="G871" s="270" t="s">
        <v>275</v>
      </c>
      <c r="H871" s="273"/>
      <c r="I871" s="273"/>
      <c r="J871" s="274"/>
      <c r="K871" s="270" t="s">
        <v>1126</v>
      </c>
      <c r="L871" s="273"/>
      <c r="M871" s="273"/>
      <c r="N871" s="274"/>
      <c r="P871" s="73"/>
      <c r="Q871" s="86"/>
      <c r="R871" s="5"/>
      <c r="S871" s="37"/>
      <c r="T871" s="5"/>
      <c r="U871" s="4"/>
      <c r="V871" s="50"/>
      <c r="Y871" s="50"/>
      <c r="AH871" s="50"/>
      <c r="AO871" s="30" t="s">
        <v>161</v>
      </c>
    </row>
    <row r="872" spans="3:41" s="2" customFormat="1" ht="9.9499999999999993" customHeight="1" x14ac:dyDescent="0.2">
      <c r="G872" s="270" t="s">
        <v>1115</v>
      </c>
      <c r="H872" s="273"/>
      <c r="I872" s="273"/>
      <c r="J872" s="274"/>
      <c r="K872" s="270" t="s">
        <v>1127</v>
      </c>
      <c r="L872" s="273"/>
      <c r="M872" s="273"/>
      <c r="N872" s="274"/>
      <c r="P872" s="73"/>
      <c r="Q872" s="86"/>
      <c r="R872" s="5"/>
      <c r="S872" s="37"/>
      <c r="T872" s="5"/>
      <c r="U872" s="4"/>
      <c r="V872" s="50"/>
      <c r="Y872" s="50"/>
      <c r="AH872" s="50"/>
      <c r="AO872" s="30" t="s">
        <v>161</v>
      </c>
    </row>
    <row r="873" spans="3:41" s="2" customFormat="1" ht="9.9499999999999993" customHeight="1" x14ac:dyDescent="0.2">
      <c r="C873" s="2" t="s">
        <v>230</v>
      </c>
      <c r="G873" s="270" t="s">
        <v>276</v>
      </c>
      <c r="H873" s="273"/>
      <c r="I873" s="273"/>
      <c r="J873" s="274"/>
      <c r="K873" s="270" t="s">
        <v>1128</v>
      </c>
      <c r="L873" s="273"/>
      <c r="M873" s="273"/>
      <c r="N873" s="274"/>
      <c r="P873" s="73"/>
      <c r="Q873" s="86"/>
      <c r="R873" s="5"/>
      <c r="S873" s="37"/>
      <c r="T873" s="5"/>
      <c r="U873" s="4"/>
      <c r="V873" s="50"/>
      <c r="Y873" s="50"/>
      <c r="AH873" s="50"/>
      <c r="AO873" s="30" t="s">
        <v>161</v>
      </c>
    </row>
    <row r="874" spans="3:41" s="2" customFormat="1" ht="9.9499999999999993" customHeight="1" x14ac:dyDescent="0.2">
      <c r="G874" s="270" t="s">
        <v>1116</v>
      </c>
      <c r="H874" s="273"/>
      <c r="I874" s="273"/>
      <c r="J874" s="274"/>
      <c r="K874" s="270" t="s">
        <v>1129</v>
      </c>
      <c r="L874" s="273"/>
      <c r="M874" s="273"/>
      <c r="N874" s="274"/>
      <c r="P874" s="73"/>
      <c r="Q874" s="86"/>
      <c r="R874" s="5"/>
      <c r="S874" s="37"/>
      <c r="T874" s="5"/>
      <c r="U874" s="4"/>
      <c r="V874" s="50"/>
      <c r="Y874" s="50"/>
      <c r="AH874" s="50"/>
      <c r="AO874" s="30" t="s">
        <v>161</v>
      </c>
    </row>
    <row r="875" spans="3:41" s="2" customFormat="1" ht="9.9499999999999993" customHeight="1" x14ac:dyDescent="0.2">
      <c r="C875" s="2" t="s">
        <v>230</v>
      </c>
      <c r="G875" s="270" t="s">
        <v>1117</v>
      </c>
      <c r="H875" s="273"/>
      <c r="I875" s="273"/>
      <c r="J875" s="274"/>
      <c r="K875" s="270" t="s">
        <v>1130</v>
      </c>
      <c r="L875" s="273"/>
      <c r="M875" s="273"/>
      <c r="N875" s="274"/>
      <c r="P875" s="73"/>
      <c r="Q875" s="86"/>
      <c r="R875" s="5"/>
      <c r="S875" s="37"/>
      <c r="T875" s="5"/>
      <c r="U875" s="4"/>
      <c r="V875" s="50"/>
      <c r="Y875" s="50"/>
      <c r="AH875" s="50"/>
      <c r="AO875" s="30" t="s">
        <v>161</v>
      </c>
    </row>
    <row r="876" spans="3:41" s="2" customFormat="1" ht="9.9499999999999993" customHeight="1" x14ac:dyDescent="0.2">
      <c r="D876" s="2" t="s">
        <v>230</v>
      </c>
      <c r="G876" s="270" t="s">
        <v>1118</v>
      </c>
      <c r="H876" s="273"/>
      <c r="I876" s="273"/>
      <c r="J876" s="274"/>
      <c r="K876" s="270" t="s">
        <v>740</v>
      </c>
      <c r="L876" s="273"/>
      <c r="M876" s="273"/>
      <c r="N876" s="274"/>
      <c r="P876" s="73"/>
      <c r="Q876" s="86"/>
      <c r="R876" s="5"/>
      <c r="S876" s="37"/>
      <c r="T876" s="5"/>
      <c r="U876" s="4"/>
      <c r="V876" s="50"/>
      <c r="Y876" s="50"/>
      <c r="AH876" s="50"/>
      <c r="AO876" s="30" t="s">
        <v>161</v>
      </c>
    </row>
    <row r="877" spans="3:41" s="2" customFormat="1" ht="9.9499999999999993" customHeight="1" x14ac:dyDescent="0.2">
      <c r="G877" s="270" t="s">
        <v>341</v>
      </c>
      <c r="H877" s="273"/>
      <c r="I877" s="273"/>
      <c r="J877" s="274"/>
      <c r="K877" s="270" t="s">
        <v>1131</v>
      </c>
      <c r="L877" s="273"/>
      <c r="M877" s="273"/>
      <c r="N877" s="274"/>
      <c r="P877" s="73"/>
      <c r="Q877" s="86"/>
      <c r="R877" s="5"/>
      <c r="S877" s="37"/>
      <c r="T877" s="5"/>
      <c r="U877" s="4"/>
      <c r="V877" s="50"/>
      <c r="Y877" s="50"/>
      <c r="AH877" s="50"/>
      <c r="AO877" s="30" t="s">
        <v>161</v>
      </c>
    </row>
    <row r="878" spans="3:41" s="2" customFormat="1" ht="9.9499999999999993" customHeight="1" x14ac:dyDescent="0.2">
      <c r="G878" s="270" t="s">
        <v>1119</v>
      </c>
      <c r="H878" s="273"/>
      <c r="I878" s="273"/>
      <c r="J878" s="274"/>
      <c r="K878" s="270" t="s">
        <v>1132</v>
      </c>
      <c r="L878" s="273"/>
      <c r="M878" s="273"/>
      <c r="N878" s="274"/>
      <c r="P878" s="73"/>
      <c r="Q878" s="86"/>
      <c r="R878" s="5"/>
      <c r="S878" s="37"/>
      <c r="T878" s="5"/>
      <c r="U878" s="4"/>
      <c r="V878" s="50"/>
      <c r="Y878" s="50"/>
      <c r="AH878" s="50"/>
      <c r="AO878" s="30" t="s">
        <v>161</v>
      </c>
    </row>
    <row r="879" spans="3:41" s="2" customFormat="1" ht="9.9499999999999993" customHeight="1" x14ac:dyDescent="0.2">
      <c r="C879" s="2" t="s">
        <v>230</v>
      </c>
      <c r="G879" s="270" t="s">
        <v>1120</v>
      </c>
      <c r="H879" s="273"/>
      <c r="I879" s="273"/>
      <c r="J879" s="274"/>
      <c r="K879" s="270" t="s">
        <v>747</v>
      </c>
      <c r="L879" s="273"/>
      <c r="M879" s="273"/>
      <c r="N879" s="274"/>
      <c r="P879" s="73"/>
      <c r="Q879" s="86"/>
      <c r="R879" s="5"/>
      <c r="S879" s="37"/>
      <c r="T879" s="5"/>
      <c r="U879" s="4"/>
      <c r="V879" s="50"/>
      <c r="Y879" s="50"/>
      <c r="AH879" s="50"/>
      <c r="AO879" s="30" t="s">
        <v>161</v>
      </c>
    </row>
    <row r="880" spans="3:41" s="2" customFormat="1" ht="9.9499999999999993" customHeight="1" x14ac:dyDescent="0.2">
      <c r="G880" s="270" t="s">
        <v>1121</v>
      </c>
      <c r="H880" s="273"/>
      <c r="I880" s="273"/>
      <c r="J880" s="274"/>
      <c r="K880" s="270" t="s">
        <v>1133</v>
      </c>
      <c r="L880" s="273"/>
      <c r="M880" s="273"/>
      <c r="N880" s="274"/>
      <c r="P880" s="73"/>
      <c r="Q880" s="86"/>
      <c r="R880" s="5"/>
      <c r="S880" s="37"/>
      <c r="T880" s="5"/>
      <c r="U880" s="4"/>
      <c r="V880" s="50"/>
      <c r="Y880" s="50"/>
      <c r="AH880" s="50"/>
      <c r="AO880" s="30" t="s">
        <v>161</v>
      </c>
    </row>
    <row r="881" spans="2:41" s="2" customFormat="1" ht="9.9499999999999993" customHeight="1" x14ac:dyDescent="0.2">
      <c r="C881" s="2" t="s">
        <v>230</v>
      </c>
      <c r="G881" s="270" t="s">
        <v>346</v>
      </c>
      <c r="H881" s="273"/>
      <c r="I881" s="273"/>
      <c r="J881" s="274"/>
      <c r="K881" s="270" t="s">
        <v>1134</v>
      </c>
      <c r="L881" s="273"/>
      <c r="M881" s="273"/>
      <c r="N881" s="274"/>
      <c r="P881" s="73"/>
      <c r="Q881" s="86"/>
      <c r="R881" s="5"/>
      <c r="S881" s="37"/>
      <c r="T881" s="5"/>
      <c r="U881" s="4"/>
      <c r="V881" s="50"/>
      <c r="Y881" s="50"/>
      <c r="AH881" s="50"/>
      <c r="AO881" s="30" t="s">
        <v>161</v>
      </c>
    </row>
    <row r="882" spans="2:41" s="2" customFormat="1" ht="9.9499999999999993" customHeight="1" x14ac:dyDescent="0.2">
      <c r="G882" s="270" t="s">
        <v>46</v>
      </c>
      <c r="H882" s="273"/>
      <c r="I882" s="273"/>
      <c r="J882" s="274"/>
      <c r="K882" s="270" t="s">
        <v>422</v>
      </c>
      <c r="L882" s="273"/>
      <c r="M882" s="273"/>
      <c r="N882" s="274"/>
      <c r="P882" s="73"/>
      <c r="Q882" s="86"/>
      <c r="R882" s="5"/>
      <c r="S882" s="37"/>
      <c r="T882" s="5"/>
      <c r="U882" s="4"/>
      <c r="V882" s="50"/>
      <c r="Y882" s="50"/>
      <c r="AH882" s="50"/>
      <c r="AO882" s="30" t="s">
        <v>161</v>
      </c>
    </row>
    <row r="883" spans="2:41" s="2" customFormat="1" ht="3.95" customHeight="1" x14ac:dyDescent="0.2">
      <c r="P883" s="73"/>
      <c r="Q883" s="86"/>
      <c r="R883" s="5"/>
      <c r="S883" s="37"/>
      <c r="T883" s="5"/>
      <c r="U883" s="4"/>
      <c r="V883" s="50"/>
      <c r="Y883" s="50"/>
      <c r="AH883" s="50"/>
      <c r="AO883" s="30" t="s">
        <v>161</v>
      </c>
    </row>
    <row r="884" spans="2:41" s="2" customFormat="1" ht="9.9499999999999993" customHeight="1" x14ac:dyDescent="0.2">
      <c r="D884" s="10" t="s">
        <v>1353</v>
      </c>
      <c r="P884" s="73"/>
      <c r="Q884" s="86"/>
      <c r="R884" s="204" t="s">
        <v>660</v>
      </c>
      <c r="S884" s="205" t="s">
        <v>1109</v>
      </c>
      <c r="T884" s="206"/>
      <c r="U884" s="4"/>
      <c r="V884" s="50"/>
      <c r="Y884" s="50"/>
      <c r="AH884" s="50"/>
      <c r="AO884" s="30" t="s">
        <v>161</v>
      </c>
    </row>
    <row r="885" spans="2:41" s="2" customFormat="1" ht="2.85" customHeight="1" x14ac:dyDescent="0.2">
      <c r="D885" s="10"/>
      <c r="P885" s="73"/>
      <c r="Q885" s="86"/>
      <c r="R885" s="5"/>
      <c r="S885" s="37"/>
      <c r="T885" s="5"/>
      <c r="U885" s="4"/>
      <c r="V885" s="50"/>
      <c r="Y885" s="50"/>
      <c r="AH885" s="50"/>
      <c r="AO885" s="30"/>
    </row>
    <row r="886" spans="2:41" s="2" customFormat="1" ht="9.9499999999999993" customHeight="1" x14ac:dyDescent="0.2">
      <c r="B886" s="115" t="s">
        <v>197</v>
      </c>
      <c r="D886" s="38"/>
      <c r="E886" s="73" t="s">
        <v>324</v>
      </c>
      <c r="F886" s="73"/>
      <c r="G886" s="29" t="s">
        <v>308</v>
      </c>
      <c r="H886" s="29"/>
      <c r="I886" s="29" t="s">
        <v>233</v>
      </c>
      <c r="J886" s="29"/>
      <c r="K886" s="29"/>
      <c r="L886" s="29"/>
      <c r="M886" s="29"/>
      <c r="N886" s="29"/>
      <c r="P886" s="73"/>
      <c r="Q886" s="86"/>
      <c r="R886" s="28"/>
      <c r="S886" s="37">
        <f>IF(Suggested="Yes",AA886,AG886)</f>
        <v>109.45</v>
      </c>
      <c r="T886" s="35" t="s">
        <v>150</v>
      </c>
      <c r="U886" s="4" t="str">
        <f>+Instructions!$B$3</f>
        <v>I</v>
      </c>
      <c r="V886" s="50"/>
      <c r="W886" s="54">
        <f>+Instructions!$C$22</f>
        <v>0</v>
      </c>
      <c r="X886" s="16">
        <f>ROUND($AA886*(1-W886)+0.004999,2)</f>
        <v>109.45</v>
      </c>
      <c r="Y886" s="50"/>
      <c r="Z886" s="5" t="s">
        <v>1708</v>
      </c>
      <c r="AA886" s="37">
        <v>109.45</v>
      </c>
      <c r="AB886" s="58">
        <f>+W886</f>
        <v>0</v>
      </c>
      <c r="AC886" s="16">
        <f>+X886</f>
        <v>109.45</v>
      </c>
      <c r="AD886" s="11">
        <f>(AG886-AC886)/AG886</f>
        <v>0</v>
      </c>
      <c r="AE886" s="119"/>
      <c r="AF886" s="131">
        <v>6</v>
      </c>
      <c r="AG886" s="108">
        <f>SUM(AJ886:AL886)+AE886</f>
        <v>109.45</v>
      </c>
      <c r="AH886" s="50"/>
      <c r="AJ886" s="16">
        <f>ROUND(AC886/(1-VLOOKUP(AF886,Group,2,FALSE)),2)</f>
        <v>109.45</v>
      </c>
      <c r="AK886" s="16">
        <f>IF(VLOOKUP(AF886,Group,5,FALSE)="YES",VLOOKUP(ROUND(ROUND(AJ886,1)-AJ886,2),Round,2,FALSE)+VLOOKUP(AF886,Group,6,FALSE),0)</f>
        <v>0</v>
      </c>
      <c r="AL886" s="16">
        <f>IF(VLOOKUP(AF886,Group,7,FALSE)="",0,ROUND(AJ886-0.04999,1)-AJ886+AM886)</f>
        <v>0</v>
      </c>
      <c r="AM886" s="16" t="str">
        <f>IF(VLOOKUP(AF886,Group,7,FALSE)="","",VLOOKUP(AF886,Group,7,FALSE))</f>
        <v/>
      </c>
      <c r="AO886" s="30" t="s">
        <v>161</v>
      </c>
    </row>
    <row r="887" spans="2:41" s="2" customFormat="1" ht="1.5" customHeight="1" x14ac:dyDescent="0.2">
      <c r="C887" s="72"/>
      <c r="G887" s="139"/>
      <c r="J887" s="139"/>
      <c r="M887" s="139"/>
      <c r="P887" s="73"/>
      <c r="Q887" s="86"/>
      <c r="R887" s="5"/>
      <c r="S887" s="37"/>
      <c r="T887" s="5"/>
      <c r="U887" s="4"/>
      <c r="V887" s="50"/>
      <c r="Y887" s="50"/>
      <c r="AH887" s="50"/>
      <c r="AO887" s="30"/>
    </row>
    <row r="888" spans="2:41" s="2" customFormat="1" ht="9.75" customHeight="1" x14ac:dyDescent="0.2">
      <c r="D888" s="38" t="s">
        <v>155</v>
      </c>
      <c r="E888" s="140" t="s">
        <v>1106</v>
      </c>
      <c r="F888" s="73"/>
      <c r="H888" s="29"/>
      <c r="I888" s="29"/>
      <c r="J888" s="29"/>
      <c r="K888" s="29"/>
      <c r="L888" s="29"/>
      <c r="M888" s="29"/>
      <c r="N888" s="29"/>
      <c r="P888" s="73"/>
      <c r="Q888" s="86"/>
      <c r="R888" s="28"/>
      <c r="S888" s="37"/>
      <c r="T888" s="35"/>
      <c r="U888" s="35"/>
      <c r="V888" s="50"/>
      <c r="Y888" s="50"/>
      <c r="AH888" s="50"/>
      <c r="AO888" s="30" t="s">
        <v>161</v>
      </c>
    </row>
    <row r="889" spans="2:41" s="2" customFormat="1" ht="9.75" customHeight="1" x14ac:dyDescent="0.2">
      <c r="D889" s="38"/>
      <c r="E889" s="140" t="s">
        <v>1107</v>
      </c>
      <c r="F889" s="73"/>
      <c r="H889" s="29"/>
      <c r="I889" s="29"/>
      <c r="J889" s="29"/>
      <c r="K889" s="29"/>
      <c r="L889" s="29"/>
      <c r="M889" s="29"/>
      <c r="N889" s="29"/>
      <c r="P889" s="73"/>
      <c r="Q889" s="86"/>
      <c r="R889" s="28"/>
      <c r="S889" s="37"/>
      <c r="T889" s="35"/>
      <c r="U889" s="35"/>
      <c r="V889" s="50"/>
      <c r="Y889" s="50"/>
      <c r="AH889" s="50"/>
      <c r="AO889" s="30"/>
    </row>
    <row r="890" spans="2:41" s="2" customFormat="1" ht="9.75" customHeight="1" x14ac:dyDescent="0.2">
      <c r="D890" s="38"/>
      <c r="E890" s="140" t="s">
        <v>1108</v>
      </c>
      <c r="F890" s="73"/>
      <c r="H890" s="29"/>
      <c r="I890" s="29"/>
      <c r="J890" s="29"/>
      <c r="K890" s="29"/>
      <c r="L890" s="29"/>
      <c r="M890" s="29"/>
      <c r="N890" s="29"/>
      <c r="P890" s="73"/>
      <c r="Q890" s="86"/>
      <c r="R890" s="28"/>
      <c r="S890" s="37"/>
      <c r="T890" s="35"/>
      <c r="U890" s="35"/>
      <c r="V890" s="50"/>
      <c r="Y890" s="50"/>
      <c r="AH890" s="50"/>
      <c r="AO890" s="30"/>
    </row>
    <row r="891" spans="2:41" s="2" customFormat="1" ht="9.75" customHeight="1" x14ac:dyDescent="0.2">
      <c r="D891" s="38"/>
      <c r="E891" s="184" t="s">
        <v>1325</v>
      </c>
      <c r="F891" s="73"/>
      <c r="H891" s="29"/>
      <c r="I891" s="29"/>
      <c r="J891" s="29"/>
      <c r="K891" s="29"/>
      <c r="L891" s="29"/>
      <c r="M891" s="29"/>
      <c r="N891" s="29"/>
      <c r="P891" s="73"/>
      <c r="Q891" s="86"/>
      <c r="R891" s="28"/>
      <c r="S891" s="37"/>
      <c r="T891" s="35"/>
      <c r="U891" s="35"/>
      <c r="V891" s="50"/>
      <c r="Y891" s="50"/>
      <c r="AH891" s="50"/>
      <c r="AO891" s="30"/>
    </row>
    <row r="892" spans="2:41" s="2" customFormat="1" ht="9.75" customHeight="1" x14ac:dyDescent="0.2">
      <c r="E892" s="140" t="s">
        <v>1326</v>
      </c>
      <c r="F892" s="140"/>
      <c r="G892" s="140"/>
      <c r="H892" s="140"/>
      <c r="I892" s="140"/>
      <c r="J892" s="140"/>
      <c r="K892" s="140"/>
      <c r="L892" s="140"/>
      <c r="M892" s="140"/>
      <c r="N892" s="140"/>
      <c r="O892" s="140"/>
      <c r="P892" s="143"/>
      <c r="Q892" s="152"/>
      <c r="R892" s="144"/>
      <c r="S892" s="37"/>
      <c r="T892" s="144"/>
      <c r="U892" s="149"/>
      <c r="V892" s="50"/>
      <c r="Y892" s="50"/>
      <c r="AH892" s="50"/>
      <c r="AO892" s="30" t="s">
        <v>161</v>
      </c>
    </row>
    <row r="893" spans="2:41" s="2" customFormat="1" ht="2.85" customHeight="1" x14ac:dyDescent="0.2">
      <c r="C893" s="72"/>
      <c r="G893" s="139"/>
      <c r="J893" s="139"/>
      <c r="M893" s="139"/>
      <c r="P893" s="73"/>
      <c r="Q893" s="86"/>
      <c r="R893" s="5"/>
      <c r="S893" s="37"/>
      <c r="T893" s="5"/>
      <c r="U893" s="4"/>
      <c r="V893" s="50"/>
      <c r="Y893" s="50"/>
      <c r="AH893" s="50"/>
      <c r="AO893" s="30"/>
    </row>
    <row r="894" spans="2:41" s="2" customFormat="1" ht="9.9499999999999993" customHeight="1" x14ac:dyDescent="0.2">
      <c r="G894" s="270" t="s">
        <v>316</v>
      </c>
      <c r="H894" s="273"/>
      <c r="I894" s="273"/>
      <c r="J894" s="273"/>
      <c r="K894" s="273"/>
      <c r="L894" s="273"/>
      <c r="M894" s="273"/>
      <c r="N894" s="274"/>
      <c r="P894" s="73"/>
      <c r="Q894" s="86"/>
      <c r="R894" s="5"/>
      <c r="S894" s="37"/>
      <c r="T894" s="5"/>
      <c r="U894" s="4"/>
      <c r="V894" s="50"/>
      <c r="Y894" s="50"/>
      <c r="AH894" s="50"/>
      <c r="AO894" s="30" t="s">
        <v>161</v>
      </c>
    </row>
    <row r="895" spans="2:41" s="2" customFormat="1" ht="9.9499999999999993" customHeight="1" x14ac:dyDescent="0.2">
      <c r="G895" s="300" t="s">
        <v>297</v>
      </c>
      <c r="H895" s="301"/>
      <c r="I895" s="301"/>
      <c r="J895" s="302"/>
      <c r="K895" s="300" t="s">
        <v>237</v>
      </c>
      <c r="L895" s="301"/>
      <c r="M895" s="301"/>
      <c r="N895" s="302"/>
      <c r="P895" s="73"/>
      <c r="Q895" s="86"/>
      <c r="R895" s="5"/>
      <c r="S895" s="37"/>
      <c r="T895" s="5"/>
      <c r="U895" s="4"/>
      <c r="V895" s="50"/>
      <c r="Y895" s="50"/>
      <c r="AH895" s="50"/>
      <c r="AO895" s="30" t="s">
        <v>161</v>
      </c>
    </row>
    <row r="896" spans="2:41" s="2" customFormat="1" ht="9.9499999999999993" customHeight="1" x14ac:dyDescent="0.2">
      <c r="G896" s="270" t="s">
        <v>272</v>
      </c>
      <c r="H896" s="273"/>
      <c r="I896" s="273"/>
      <c r="J896" s="274"/>
      <c r="K896" s="270" t="s">
        <v>411</v>
      </c>
      <c r="L896" s="273"/>
      <c r="M896" s="273"/>
      <c r="N896" s="274"/>
      <c r="P896" s="73"/>
      <c r="Q896" s="86"/>
      <c r="R896" s="5"/>
      <c r="S896" s="37"/>
      <c r="T896" s="5"/>
      <c r="U896" s="4"/>
      <c r="V896" s="50"/>
      <c r="Y896" s="50"/>
      <c r="AH896" s="50"/>
      <c r="AO896" s="30" t="s">
        <v>161</v>
      </c>
    </row>
    <row r="897" spans="2:41" s="2" customFormat="1" ht="9.9499999999999993" customHeight="1" x14ac:dyDescent="0.2">
      <c r="G897" s="270" t="s">
        <v>274</v>
      </c>
      <c r="H897" s="273"/>
      <c r="I897" s="273"/>
      <c r="J897" s="274"/>
      <c r="K897" s="270" t="s">
        <v>407</v>
      </c>
      <c r="L897" s="273"/>
      <c r="M897" s="273"/>
      <c r="N897" s="274"/>
      <c r="P897" s="73"/>
      <c r="Q897" s="86"/>
      <c r="R897" s="5"/>
      <c r="S897" s="37"/>
      <c r="T897" s="5"/>
      <c r="U897" s="4"/>
      <c r="V897" s="50"/>
      <c r="Y897" s="50"/>
      <c r="AH897" s="50"/>
      <c r="AO897" s="30" t="s">
        <v>161</v>
      </c>
    </row>
    <row r="898" spans="2:41" s="2" customFormat="1" ht="9.9499999999999993" customHeight="1" x14ac:dyDescent="0.2">
      <c r="C898" s="2" t="s">
        <v>230</v>
      </c>
      <c r="G898" s="270" t="s">
        <v>276</v>
      </c>
      <c r="H898" s="273"/>
      <c r="I898" s="273"/>
      <c r="J898" s="274"/>
      <c r="K898" s="270" t="s">
        <v>47</v>
      </c>
      <c r="L898" s="273"/>
      <c r="M898" s="273"/>
      <c r="N898" s="274"/>
      <c r="P898" s="73"/>
      <c r="Q898" s="86"/>
      <c r="R898" s="5"/>
      <c r="S898" s="37"/>
      <c r="T898" s="5"/>
      <c r="U898" s="4"/>
      <c r="V898" s="50"/>
      <c r="Y898" s="50"/>
      <c r="AH898" s="50"/>
      <c r="AO898" s="30" t="s">
        <v>161</v>
      </c>
    </row>
    <row r="899" spans="2:41" s="2" customFormat="1" ht="9.9499999999999993" customHeight="1" x14ac:dyDescent="0.2">
      <c r="G899" s="270" t="s">
        <v>341</v>
      </c>
      <c r="H899" s="273"/>
      <c r="I899" s="273"/>
      <c r="J899" s="274"/>
      <c r="K899" s="270" t="s">
        <v>412</v>
      </c>
      <c r="L899" s="273"/>
      <c r="M899" s="273"/>
      <c r="N899" s="274"/>
      <c r="P899" s="73"/>
      <c r="Q899" s="86"/>
      <c r="R899" s="5"/>
      <c r="S899" s="37"/>
      <c r="T899" s="5"/>
      <c r="U899" s="4"/>
      <c r="V899" s="50"/>
      <c r="Y899" s="50"/>
      <c r="AH899" s="50"/>
      <c r="AO899" s="30" t="s">
        <v>161</v>
      </c>
    </row>
    <row r="900" spans="2:41" s="2" customFormat="1" ht="9.9499999999999993" customHeight="1" x14ac:dyDescent="0.2">
      <c r="C900" s="2" t="s">
        <v>230</v>
      </c>
      <c r="G900" s="270" t="s">
        <v>346</v>
      </c>
      <c r="H900" s="273"/>
      <c r="I900" s="273"/>
      <c r="J900" s="274"/>
      <c r="K900" s="270" t="s">
        <v>413</v>
      </c>
      <c r="L900" s="273"/>
      <c r="M900" s="273"/>
      <c r="N900" s="274"/>
      <c r="P900" s="73"/>
      <c r="Q900" s="86"/>
      <c r="R900" s="5"/>
      <c r="S900" s="37"/>
      <c r="T900" s="5"/>
      <c r="U900" s="4"/>
      <c r="V900" s="50"/>
      <c r="Y900" s="50"/>
      <c r="AH900" s="50"/>
      <c r="AO900" s="30" t="s">
        <v>161</v>
      </c>
    </row>
    <row r="901" spans="2:41" s="2" customFormat="1" ht="9.9499999999999993" customHeight="1" x14ac:dyDescent="0.2">
      <c r="G901" s="270" t="s">
        <v>414</v>
      </c>
      <c r="H901" s="273"/>
      <c r="I901" s="273"/>
      <c r="J901" s="274"/>
      <c r="K901" s="270" t="s">
        <v>415</v>
      </c>
      <c r="L901" s="273"/>
      <c r="M901" s="273"/>
      <c r="N901" s="274"/>
      <c r="P901" s="73"/>
      <c r="Q901" s="86"/>
      <c r="R901" s="5"/>
      <c r="S901" s="37"/>
      <c r="T901" s="5"/>
      <c r="U901" s="4"/>
      <c r="V901" s="50"/>
      <c r="Y901" s="50"/>
      <c r="AH901" s="50"/>
      <c r="AO901" s="30" t="s">
        <v>161</v>
      </c>
    </row>
    <row r="902" spans="2:41" s="2" customFormat="1" ht="3.95" customHeight="1" x14ac:dyDescent="0.2">
      <c r="P902" s="73"/>
      <c r="Q902" s="86"/>
      <c r="R902" s="5"/>
      <c r="S902" s="37"/>
      <c r="T902" s="5"/>
      <c r="U902" s="4"/>
      <c r="V902" s="50"/>
      <c r="Y902" s="50"/>
      <c r="AH902" s="50"/>
      <c r="AO902" s="30" t="s">
        <v>161</v>
      </c>
    </row>
    <row r="903" spans="2:41" s="2" customFormat="1" ht="9.9499999999999993" customHeight="1" x14ac:dyDescent="0.2">
      <c r="D903" s="10" t="s">
        <v>1289</v>
      </c>
      <c r="P903" s="73"/>
      <c r="Q903" s="86"/>
      <c r="R903" s="204" t="s">
        <v>660</v>
      </c>
      <c r="S903" s="205" t="s">
        <v>1290</v>
      </c>
      <c r="T903" s="206"/>
      <c r="U903" s="4"/>
      <c r="V903" s="50"/>
      <c r="Y903" s="50"/>
      <c r="AH903" s="50"/>
      <c r="AO903" s="30" t="s">
        <v>161</v>
      </c>
    </row>
    <row r="904" spans="2:41" s="2" customFormat="1" ht="2.85" customHeight="1" x14ac:dyDescent="0.2">
      <c r="D904" s="10"/>
      <c r="P904" s="73"/>
      <c r="Q904" s="86"/>
      <c r="R904" s="5"/>
      <c r="S904" s="37"/>
      <c r="T904" s="5"/>
      <c r="U904" s="4"/>
      <c r="V904" s="50"/>
      <c r="Y904" s="50"/>
      <c r="AH904" s="50"/>
      <c r="AO904" s="30"/>
    </row>
    <row r="905" spans="2:41" s="2" customFormat="1" ht="9.9499999999999993" customHeight="1" x14ac:dyDescent="0.2">
      <c r="B905" s="115" t="s">
        <v>197</v>
      </c>
      <c r="D905" s="38"/>
      <c r="E905" s="73" t="s">
        <v>1291</v>
      </c>
      <c r="F905" s="73"/>
      <c r="G905" s="29" t="s">
        <v>308</v>
      </c>
      <c r="H905" s="29"/>
      <c r="I905" s="29" t="s">
        <v>233</v>
      </c>
      <c r="J905" s="29"/>
      <c r="K905" s="29"/>
      <c r="L905" s="29"/>
      <c r="M905" s="29"/>
      <c r="N905" s="29"/>
      <c r="P905" s="73"/>
      <c r="Q905" s="86"/>
      <c r="R905" s="28"/>
      <c r="S905" s="37">
        <f>IF(Suggested="Yes",AA905,AG905)</f>
        <v>127.6</v>
      </c>
      <c r="T905" s="35" t="s">
        <v>150</v>
      </c>
      <c r="U905" s="4" t="str">
        <f>+Instructions!$B$3</f>
        <v>I</v>
      </c>
      <c r="V905" s="50"/>
      <c r="W905" s="54">
        <f>+Instructions!$C$22</f>
        <v>0</v>
      </c>
      <c r="X905" s="16">
        <f>ROUND($AA905*(1-W905)+0.004999,2)</f>
        <v>127.6</v>
      </c>
      <c r="Y905" s="50"/>
      <c r="Z905" s="5" t="s">
        <v>1708</v>
      </c>
      <c r="AA905" s="37">
        <v>127.6</v>
      </c>
      <c r="AB905" s="58">
        <f>+W905</f>
        <v>0</v>
      </c>
      <c r="AC905" s="16">
        <f>+X905</f>
        <v>127.6</v>
      </c>
      <c r="AD905" s="11">
        <f>(AG905-AC905)/AG905</f>
        <v>0</v>
      </c>
      <c r="AE905" s="119"/>
      <c r="AF905" s="131">
        <v>6</v>
      </c>
      <c r="AG905" s="108">
        <f>SUM(AJ905:AL905)+AE905</f>
        <v>127.6</v>
      </c>
      <c r="AH905" s="50"/>
      <c r="AJ905" s="16">
        <f>ROUND(AC905/(1-VLOOKUP(AF905,Group,2,FALSE)),2)</f>
        <v>127.6</v>
      </c>
      <c r="AK905" s="16">
        <f>IF(VLOOKUP(AF905,Group,5,FALSE)="YES",VLOOKUP(ROUND(ROUND(AJ905,1)-AJ905,2),Round,2,FALSE)+VLOOKUP(AF905,Group,6,FALSE),0)</f>
        <v>0</v>
      </c>
      <c r="AL905" s="16">
        <f>IF(VLOOKUP(AF905,Group,7,FALSE)="",0,ROUND(AJ905-0.04999,1)-AJ905+AM905)</f>
        <v>0</v>
      </c>
      <c r="AM905" s="16" t="str">
        <f>IF(VLOOKUP(AF905,Group,7,FALSE)="","",VLOOKUP(AF905,Group,7,FALSE))</f>
        <v/>
      </c>
      <c r="AO905" s="30" t="s">
        <v>161</v>
      </c>
    </row>
    <row r="906" spans="2:41" s="2" customFormat="1" ht="1.5" customHeight="1" x14ac:dyDescent="0.2">
      <c r="C906" s="72"/>
      <c r="G906" s="139"/>
      <c r="J906" s="139"/>
      <c r="M906" s="139"/>
      <c r="P906" s="73"/>
      <c r="Q906" s="86"/>
      <c r="R906" s="5"/>
      <c r="S906" s="37"/>
      <c r="T906" s="5"/>
      <c r="U906" s="4"/>
      <c r="V906" s="50"/>
      <c r="Y906" s="50"/>
      <c r="AH906" s="50"/>
      <c r="AO906" s="30"/>
    </row>
    <row r="907" spans="2:41" s="2" customFormat="1" ht="9.75" customHeight="1" x14ac:dyDescent="0.2">
      <c r="D907" s="38" t="s">
        <v>155</v>
      </c>
      <c r="E907" s="140" t="s">
        <v>1345</v>
      </c>
      <c r="F907" s="73"/>
      <c r="H907" s="29"/>
      <c r="I907" s="29"/>
      <c r="J907" s="29"/>
      <c r="K907" s="29"/>
      <c r="L907" s="29"/>
      <c r="M907" s="29"/>
      <c r="N907" s="29"/>
      <c r="P907" s="73"/>
      <c r="Q907" s="86"/>
      <c r="R907" s="28"/>
      <c r="S907" s="37"/>
      <c r="T907" s="35"/>
      <c r="U907" s="35"/>
      <c r="V907" s="50"/>
      <c r="Y907" s="50"/>
      <c r="AH907" s="50"/>
      <c r="AO907" s="30" t="s">
        <v>161</v>
      </c>
    </row>
    <row r="908" spans="2:41" s="2" customFormat="1" ht="9.75" customHeight="1" x14ac:dyDescent="0.2">
      <c r="D908" s="38"/>
      <c r="E908" s="140" t="s">
        <v>1346</v>
      </c>
      <c r="F908" s="73"/>
      <c r="H908" s="29"/>
      <c r="I908" s="29"/>
      <c r="J908" s="29"/>
      <c r="K908" s="29"/>
      <c r="L908" s="29"/>
      <c r="M908" s="29"/>
      <c r="N908" s="29"/>
      <c r="P908" s="73"/>
      <c r="Q908" s="86"/>
      <c r="R908" s="28"/>
      <c r="S908" s="37"/>
      <c r="T908" s="35"/>
      <c r="U908" s="35"/>
      <c r="V908" s="50"/>
      <c r="Y908" s="50"/>
      <c r="AH908" s="50"/>
      <c r="AO908" s="30"/>
    </row>
    <row r="909" spans="2:41" s="2" customFormat="1" ht="9.75" customHeight="1" x14ac:dyDescent="0.2">
      <c r="D909" s="38"/>
      <c r="E909" s="140" t="s">
        <v>1347</v>
      </c>
      <c r="F909" s="73"/>
      <c r="H909" s="29"/>
      <c r="I909" s="29"/>
      <c r="J909" s="29"/>
      <c r="K909" s="29"/>
      <c r="L909" s="29"/>
      <c r="M909" s="29"/>
      <c r="N909" s="29"/>
      <c r="P909" s="73"/>
      <c r="Q909" s="86"/>
      <c r="R909" s="28"/>
      <c r="S909" s="37"/>
      <c r="T909" s="35"/>
      <c r="U909" s="35"/>
      <c r="V909" s="50"/>
      <c r="Y909" s="50"/>
      <c r="AH909" s="50"/>
      <c r="AO909" s="30"/>
    </row>
    <row r="910" spans="2:41" s="2" customFormat="1" ht="9.75" customHeight="1" x14ac:dyDescent="0.2">
      <c r="D910" s="38"/>
      <c r="E910" s="140" t="s">
        <v>1348</v>
      </c>
      <c r="F910" s="73"/>
      <c r="H910" s="29"/>
      <c r="I910" s="29"/>
      <c r="J910" s="29"/>
      <c r="K910" s="29"/>
      <c r="L910" s="29"/>
      <c r="M910" s="29"/>
      <c r="N910" s="29"/>
      <c r="P910" s="73"/>
      <c r="Q910" s="86"/>
      <c r="R910" s="28"/>
      <c r="S910" s="37"/>
      <c r="T910" s="35"/>
      <c r="U910" s="35"/>
      <c r="V910" s="50"/>
      <c r="Y910" s="50"/>
      <c r="AH910" s="50"/>
      <c r="AO910" s="30"/>
    </row>
    <row r="911" spans="2:41" s="2" customFormat="1" ht="9.75" customHeight="1" x14ac:dyDescent="0.2">
      <c r="E911" s="140" t="s">
        <v>1349</v>
      </c>
      <c r="F911" s="140"/>
      <c r="G911" s="140"/>
      <c r="H911" s="140"/>
      <c r="I911" s="140"/>
      <c r="J911" s="140"/>
      <c r="K911" s="140"/>
      <c r="L911" s="140"/>
      <c r="M911" s="140"/>
      <c r="N911" s="140"/>
      <c r="O911" s="140"/>
      <c r="P911" s="143"/>
      <c r="Q911" s="152"/>
      <c r="R911" s="144"/>
      <c r="S911" s="37"/>
      <c r="T911" s="144"/>
      <c r="U911" s="149"/>
      <c r="V911" s="50"/>
      <c r="Y911" s="50"/>
      <c r="AH911" s="50"/>
      <c r="AO911" s="30" t="s">
        <v>161</v>
      </c>
    </row>
    <row r="912" spans="2:41" s="2" customFormat="1" ht="9.75" customHeight="1" x14ac:dyDescent="0.2">
      <c r="E912" s="140" t="s">
        <v>1350</v>
      </c>
      <c r="F912" s="140"/>
      <c r="G912" s="140"/>
      <c r="H912" s="140"/>
      <c r="I912" s="140"/>
      <c r="J912" s="140"/>
      <c r="K912" s="140"/>
      <c r="L912" s="140"/>
      <c r="M912" s="140"/>
      <c r="N912" s="140"/>
      <c r="O912" s="140"/>
      <c r="P912" s="143"/>
      <c r="Q912" s="152"/>
      <c r="R912" s="144"/>
      <c r="S912" s="37"/>
      <c r="T912" s="144"/>
      <c r="U912" s="149"/>
      <c r="V912" s="50"/>
      <c r="Y912" s="50"/>
      <c r="AH912" s="50"/>
      <c r="AO912" s="30" t="s">
        <v>161</v>
      </c>
    </row>
    <row r="913" spans="2:41" s="2" customFormat="1" ht="2.85" customHeight="1" x14ac:dyDescent="0.2">
      <c r="C913" s="72"/>
      <c r="G913" s="139"/>
      <c r="J913" s="139"/>
      <c r="M913" s="139"/>
      <c r="P913" s="73"/>
      <c r="Q913" s="86"/>
      <c r="R913" s="5"/>
      <c r="S913" s="37"/>
      <c r="T913" s="5"/>
      <c r="U913" s="4"/>
      <c r="V913" s="50"/>
      <c r="Y913" s="50"/>
      <c r="AH913" s="50"/>
      <c r="AO913" s="30"/>
    </row>
    <row r="914" spans="2:41" s="2" customFormat="1" ht="9.9499999999999993" customHeight="1" x14ac:dyDescent="0.2">
      <c r="G914" s="270" t="s">
        <v>1292</v>
      </c>
      <c r="H914" s="273"/>
      <c r="I914" s="273"/>
      <c r="J914" s="273"/>
      <c r="K914" s="273"/>
      <c r="L914" s="273"/>
      <c r="M914" s="273"/>
      <c r="N914" s="274"/>
      <c r="P914" s="73"/>
      <c r="Q914" s="86"/>
      <c r="R914" s="5"/>
      <c r="S914" s="37"/>
      <c r="T914" s="5"/>
      <c r="U914" s="4"/>
      <c r="V914" s="50"/>
      <c r="Y914" s="50"/>
      <c r="AH914" s="50"/>
      <c r="AO914" s="30" t="s">
        <v>161</v>
      </c>
    </row>
    <row r="915" spans="2:41" s="2" customFormat="1" ht="9.9499999999999993" customHeight="1" x14ac:dyDescent="0.2">
      <c r="G915" s="300" t="s">
        <v>297</v>
      </c>
      <c r="H915" s="301"/>
      <c r="I915" s="301"/>
      <c r="J915" s="302"/>
      <c r="K915" s="300" t="s">
        <v>237</v>
      </c>
      <c r="L915" s="301"/>
      <c r="M915" s="301"/>
      <c r="N915" s="302"/>
      <c r="P915" s="73"/>
      <c r="Q915" s="86"/>
      <c r="R915" s="5"/>
      <c r="S915" s="37"/>
      <c r="T915" s="5"/>
      <c r="U915" s="4"/>
      <c r="V915" s="50"/>
      <c r="Y915" s="50"/>
      <c r="AH915" s="50"/>
      <c r="AO915" s="30" t="s">
        <v>161</v>
      </c>
    </row>
    <row r="916" spans="2:41" s="2" customFormat="1" ht="9.9499999999999993" customHeight="1" x14ac:dyDescent="0.2">
      <c r="G916" s="270" t="s">
        <v>272</v>
      </c>
      <c r="H916" s="273"/>
      <c r="I916" s="273"/>
      <c r="J916" s="274"/>
      <c r="K916" s="270" t="s">
        <v>1122</v>
      </c>
      <c r="L916" s="273"/>
      <c r="M916" s="273"/>
      <c r="N916" s="274"/>
      <c r="P916" s="73"/>
      <c r="Q916" s="86"/>
      <c r="R916" s="5"/>
      <c r="S916" s="37"/>
      <c r="T916" s="5"/>
      <c r="U916" s="4"/>
      <c r="V916" s="50"/>
      <c r="Y916" s="50"/>
      <c r="AH916" s="50"/>
      <c r="AO916" s="30" t="s">
        <v>161</v>
      </c>
    </row>
    <row r="917" spans="2:41" s="2" customFormat="1" ht="9.9499999999999993" customHeight="1" x14ac:dyDescent="0.2">
      <c r="G917" s="270" t="s">
        <v>274</v>
      </c>
      <c r="H917" s="273"/>
      <c r="I917" s="273"/>
      <c r="J917" s="274"/>
      <c r="K917" s="270" t="s">
        <v>1124</v>
      </c>
      <c r="L917" s="273"/>
      <c r="M917" s="273"/>
      <c r="N917" s="274"/>
      <c r="P917" s="73"/>
      <c r="Q917" s="86"/>
      <c r="R917" s="5"/>
      <c r="S917" s="37"/>
      <c r="T917" s="5"/>
      <c r="U917" s="4"/>
      <c r="V917" s="50"/>
      <c r="Y917" s="50"/>
      <c r="AH917" s="50"/>
      <c r="AO917" s="30" t="s">
        <v>161</v>
      </c>
    </row>
    <row r="918" spans="2:41" s="2" customFormat="1" ht="9.9499999999999993" customHeight="1" x14ac:dyDescent="0.2">
      <c r="C918" s="2" t="s">
        <v>230</v>
      </c>
      <c r="G918" s="270" t="s">
        <v>276</v>
      </c>
      <c r="H918" s="273"/>
      <c r="I918" s="273"/>
      <c r="J918" s="274"/>
      <c r="K918" s="270" t="s">
        <v>1128</v>
      </c>
      <c r="L918" s="273"/>
      <c r="M918" s="273"/>
      <c r="N918" s="274"/>
      <c r="P918" s="73"/>
      <c r="Q918" s="86"/>
      <c r="R918" s="5"/>
      <c r="S918" s="37"/>
      <c r="T918" s="5"/>
      <c r="U918" s="4"/>
      <c r="V918" s="50"/>
      <c r="Y918" s="50"/>
      <c r="AH918" s="50"/>
      <c r="AO918" s="30" t="s">
        <v>161</v>
      </c>
    </row>
    <row r="919" spans="2:41" s="2" customFormat="1" ht="9.9499999999999993" customHeight="1" x14ac:dyDescent="0.2">
      <c r="G919" s="270" t="s">
        <v>341</v>
      </c>
      <c r="H919" s="273"/>
      <c r="I919" s="273"/>
      <c r="J919" s="274"/>
      <c r="K919" s="270" t="s">
        <v>1131</v>
      </c>
      <c r="L919" s="273"/>
      <c r="M919" s="273"/>
      <c r="N919" s="274"/>
      <c r="P919" s="73"/>
      <c r="Q919" s="86"/>
      <c r="R919" s="5"/>
      <c r="S919" s="37"/>
      <c r="T919" s="5"/>
      <c r="U919" s="4"/>
      <c r="V919" s="50"/>
      <c r="Y919" s="50"/>
      <c r="AH919" s="50"/>
      <c r="AO919" s="30" t="s">
        <v>161</v>
      </c>
    </row>
    <row r="920" spans="2:41" s="2" customFormat="1" ht="9.9499999999999993" customHeight="1" x14ac:dyDescent="0.2">
      <c r="C920" s="2" t="s">
        <v>230</v>
      </c>
      <c r="G920" s="270" t="s">
        <v>346</v>
      </c>
      <c r="H920" s="273"/>
      <c r="I920" s="273"/>
      <c r="J920" s="274"/>
      <c r="K920" s="270" t="s">
        <v>1134</v>
      </c>
      <c r="L920" s="273"/>
      <c r="M920" s="273"/>
      <c r="N920" s="274"/>
      <c r="P920" s="73"/>
      <c r="Q920" s="86"/>
      <c r="R920" s="5"/>
      <c r="S920" s="37"/>
      <c r="T920" s="5"/>
      <c r="U920" s="4"/>
      <c r="V920" s="50"/>
      <c r="Y920" s="50"/>
      <c r="AH920" s="50"/>
      <c r="AO920" s="30" t="s">
        <v>161</v>
      </c>
    </row>
    <row r="921" spans="2:41" s="2" customFormat="1" ht="9.9499999999999993" customHeight="1" x14ac:dyDescent="0.2">
      <c r="C921" s="2" t="s">
        <v>230</v>
      </c>
      <c r="G921" s="270" t="s">
        <v>46</v>
      </c>
      <c r="H921" s="273"/>
      <c r="I921" s="273"/>
      <c r="J921" s="274"/>
      <c r="K921" s="270" t="s">
        <v>422</v>
      </c>
      <c r="L921" s="273"/>
      <c r="M921" s="273"/>
      <c r="N921" s="274"/>
      <c r="P921" s="73"/>
      <c r="Q921" s="86"/>
      <c r="R921" s="5"/>
      <c r="S921" s="37"/>
      <c r="T921" s="5"/>
      <c r="U921" s="4"/>
      <c r="V921" s="50"/>
      <c r="Y921" s="50"/>
      <c r="AH921" s="50"/>
      <c r="AO921" s="30" t="s">
        <v>161</v>
      </c>
    </row>
    <row r="922" spans="2:41" s="2" customFormat="1" ht="9.9499999999999993" customHeight="1" x14ac:dyDescent="0.2">
      <c r="G922" s="270" t="s">
        <v>408</v>
      </c>
      <c r="H922" s="273"/>
      <c r="I922" s="273"/>
      <c r="J922" s="274"/>
      <c r="K922" s="270" t="s">
        <v>582</v>
      </c>
      <c r="L922" s="273"/>
      <c r="M922" s="273"/>
      <c r="N922" s="274"/>
      <c r="P922" s="73"/>
      <c r="Q922" s="86"/>
      <c r="R922" s="5"/>
      <c r="S922" s="37"/>
      <c r="T922" s="5"/>
      <c r="U922" s="4"/>
      <c r="V922" s="50"/>
      <c r="Y922" s="50"/>
      <c r="AH922" s="50"/>
      <c r="AO922" s="30" t="s">
        <v>161</v>
      </c>
    </row>
    <row r="923" spans="2:41" s="2" customFormat="1" ht="9.9499999999999993" customHeight="1" x14ac:dyDescent="0.2">
      <c r="G923" s="270" t="s">
        <v>65</v>
      </c>
      <c r="H923" s="273"/>
      <c r="I923" s="273"/>
      <c r="J923" s="274"/>
      <c r="K923" s="270" t="s">
        <v>1293</v>
      </c>
      <c r="L923" s="273"/>
      <c r="M923" s="273"/>
      <c r="N923" s="274"/>
      <c r="P923" s="73"/>
      <c r="Q923" s="86"/>
      <c r="R923" s="5"/>
      <c r="S923" s="37"/>
      <c r="T923" s="5"/>
      <c r="U923" s="4"/>
      <c r="V923" s="50"/>
      <c r="Y923" s="50"/>
      <c r="AH923" s="50"/>
      <c r="AO923" s="30" t="s">
        <v>161</v>
      </c>
    </row>
    <row r="924" spans="2:41" s="2" customFormat="1" ht="3.95" customHeight="1" x14ac:dyDescent="0.2">
      <c r="C924" s="72"/>
      <c r="P924" s="73"/>
      <c r="Q924" s="86"/>
      <c r="R924" s="5"/>
      <c r="S924" s="37"/>
      <c r="T924" s="5"/>
      <c r="U924" s="4"/>
      <c r="V924" s="50"/>
      <c r="Y924" s="50"/>
      <c r="AH924" s="50"/>
      <c r="AO924" s="30"/>
    </row>
    <row r="925" spans="2:41" s="2" customFormat="1" ht="9.9499999999999993" customHeight="1" x14ac:dyDescent="0.2">
      <c r="D925" s="10" t="s">
        <v>513</v>
      </c>
      <c r="G925" s="2" t="s">
        <v>230</v>
      </c>
      <c r="I925" s="2" t="s">
        <v>230</v>
      </c>
      <c r="P925" s="73"/>
      <c r="Q925" s="86"/>
      <c r="R925" s="204" t="s">
        <v>660</v>
      </c>
      <c r="S925" s="205" t="s">
        <v>691</v>
      </c>
      <c r="T925" s="206"/>
      <c r="U925" s="4"/>
      <c r="V925" s="50"/>
      <c r="Y925" s="50"/>
      <c r="AH925" s="50"/>
      <c r="AO925" s="30" t="s">
        <v>161</v>
      </c>
    </row>
    <row r="926" spans="2:41" s="2" customFormat="1" ht="2.85" customHeight="1" x14ac:dyDescent="0.2">
      <c r="D926" s="10"/>
      <c r="P926" s="73"/>
      <c r="Q926" s="86"/>
      <c r="R926" s="5"/>
      <c r="S926" s="37"/>
      <c r="T926" s="5"/>
      <c r="U926" s="4"/>
      <c r="V926" s="50"/>
      <c r="Y926" s="50"/>
      <c r="AH926" s="50"/>
      <c r="AO926" s="30"/>
    </row>
    <row r="927" spans="2:41" s="2" customFormat="1" ht="9.9499999999999993" customHeight="1" x14ac:dyDescent="0.2">
      <c r="B927" s="115" t="s">
        <v>197</v>
      </c>
      <c r="D927" s="38"/>
      <c r="E927" s="73" t="s">
        <v>310</v>
      </c>
      <c r="F927" s="73"/>
      <c r="G927" s="29" t="s">
        <v>308</v>
      </c>
      <c r="H927" s="29"/>
      <c r="I927" s="29" t="s">
        <v>233</v>
      </c>
      <c r="J927" s="29"/>
      <c r="K927" s="29"/>
      <c r="L927" s="29"/>
      <c r="M927" s="29"/>
      <c r="N927" s="29"/>
      <c r="P927" s="73"/>
      <c r="Q927" s="86" t="s">
        <v>120</v>
      </c>
      <c r="R927" s="28"/>
      <c r="S927" s="37">
        <f>IF(Suggested="Yes",AA927,AG927)</f>
        <v>49.2</v>
      </c>
      <c r="T927" s="35" t="s">
        <v>150</v>
      </c>
      <c r="U927" s="4" t="str">
        <f>+Instructions!$B$3</f>
        <v>I</v>
      </c>
      <c r="V927" s="50"/>
      <c r="W927" s="54">
        <f>+Instructions!$C$22</f>
        <v>0</v>
      </c>
      <c r="X927" s="16">
        <f>ROUND($AA927*(1-W927)+0.004999,2)</f>
        <v>49.2</v>
      </c>
      <c r="Y927" s="50"/>
      <c r="Z927" s="5" t="s">
        <v>1708</v>
      </c>
      <c r="AA927" s="37">
        <v>49.2</v>
      </c>
      <c r="AB927" s="58">
        <f>+W927</f>
        <v>0</v>
      </c>
      <c r="AC927" s="16">
        <f>+X927</f>
        <v>49.2</v>
      </c>
      <c r="AD927" s="11">
        <f>(AG927-AC927)/AG927</f>
        <v>0</v>
      </c>
      <c r="AE927" s="119"/>
      <c r="AF927" s="131">
        <v>6</v>
      </c>
      <c r="AG927" s="108">
        <f>SUM(AJ927:AL927)+AE927</f>
        <v>49.2</v>
      </c>
      <c r="AH927" s="50"/>
      <c r="AJ927" s="16">
        <f>ROUND(AC927/(1-VLOOKUP(AF927,Group,2,FALSE)),2)</f>
        <v>49.2</v>
      </c>
      <c r="AK927" s="16">
        <f>IF(VLOOKUP(AF927,Group,5,FALSE)="YES",VLOOKUP(ROUND(ROUND(AJ927,1)-AJ927,2),Round,2,FALSE)+VLOOKUP(AF927,Group,6,FALSE),0)</f>
        <v>0</v>
      </c>
      <c r="AL927" s="16">
        <f>IF(VLOOKUP(AF927,Group,7,FALSE)="",0,ROUND(AJ927-0.04999,1)-AJ927+AM927)</f>
        <v>0</v>
      </c>
      <c r="AM927" s="16" t="str">
        <f>IF(VLOOKUP(AF927,Group,7,FALSE)="","",VLOOKUP(AF927,Group,7,FALSE))</f>
        <v/>
      </c>
      <c r="AO927" s="30" t="s">
        <v>161</v>
      </c>
    </row>
    <row r="928" spans="2:41" s="2" customFormat="1" ht="1.5" customHeight="1" x14ac:dyDescent="0.2">
      <c r="C928" s="72"/>
      <c r="G928" s="139"/>
      <c r="J928" s="139"/>
      <c r="M928" s="139"/>
      <c r="P928" s="73"/>
      <c r="Q928" s="86"/>
      <c r="R928" s="5"/>
      <c r="S928" s="37"/>
      <c r="T928" s="5"/>
      <c r="U928" s="4"/>
      <c r="V928" s="50"/>
      <c r="Y928" s="50"/>
      <c r="AH928" s="50"/>
      <c r="AO928" s="30"/>
    </row>
    <row r="929" spans="1:41" s="2" customFormat="1" ht="9.75" customHeight="1" x14ac:dyDescent="0.2">
      <c r="D929" s="38" t="s">
        <v>155</v>
      </c>
      <c r="E929" s="140" t="s">
        <v>566</v>
      </c>
      <c r="F929" s="73"/>
      <c r="H929" s="29"/>
      <c r="I929" s="29"/>
      <c r="J929" s="29"/>
      <c r="K929" s="29"/>
      <c r="L929" s="29"/>
      <c r="M929" s="29"/>
      <c r="N929" s="29"/>
      <c r="P929" s="73"/>
      <c r="Q929" s="86"/>
      <c r="R929" s="28"/>
      <c r="S929" s="37"/>
      <c r="T929" s="35"/>
      <c r="U929" s="35"/>
      <c r="V929" s="50"/>
      <c r="Y929" s="50"/>
      <c r="AH929" s="50"/>
      <c r="AO929" s="30" t="s">
        <v>161</v>
      </c>
    </row>
    <row r="930" spans="1:41" s="2" customFormat="1" ht="9.75" customHeight="1" x14ac:dyDescent="0.2">
      <c r="D930" s="38"/>
      <c r="E930" s="140" t="s">
        <v>483</v>
      </c>
      <c r="F930" s="73"/>
      <c r="H930" s="29"/>
      <c r="I930" s="29"/>
      <c r="J930" s="29"/>
      <c r="K930" s="29"/>
      <c r="L930" s="29"/>
      <c r="M930" s="29"/>
      <c r="N930" s="29"/>
      <c r="P930" s="73"/>
      <c r="Q930" s="86"/>
      <c r="R930" s="28"/>
      <c r="S930" s="37"/>
      <c r="T930" s="35"/>
      <c r="U930" s="35"/>
      <c r="V930" s="50"/>
      <c r="Y930" s="50"/>
      <c r="AH930" s="50"/>
      <c r="AO930" s="30"/>
    </row>
    <row r="931" spans="1:41" s="2" customFormat="1" ht="2.85" customHeight="1" x14ac:dyDescent="0.2">
      <c r="A931" s="2" t="s">
        <v>193</v>
      </c>
      <c r="P931" s="73"/>
      <c r="Q931" s="86"/>
      <c r="R931" s="5"/>
      <c r="S931" s="37"/>
      <c r="T931" s="5"/>
      <c r="U931" s="4"/>
      <c r="V931" s="50"/>
      <c r="Y931" s="50"/>
      <c r="AH931" s="50"/>
      <c r="AO931" s="30" t="s">
        <v>161</v>
      </c>
    </row>
    <row r="932" spans="1:41" s="2" customFormat="1" ht="9.75" customHeight="1" x14ac:dyDescent="0.2">
      <c r="G932" s="270" t="s">
        <v>312</v>
      </c>
      <c r="H932" s="273"/>
      <c r="I932" s="273"/>
      <c r="J932" s="273"/>
      <c r="K932" s="273"/>
      <c r="L932" s="273"/>
      <c r="M932" s="273"/>
      <c r="N932" s="274"/>
      <c r="P932" s="73"/>
      <c r="Q932" s="86"/>
      <c r="R932" s="5"/>
      <c r="S932" s="37"/>
      <c r="T932" s="5"/>
      <c r="U932" s="4"/>
      <c r="V932" s="50"/>
      <c r="Y932" s="50"/>
      <c r="AH932" s="50"/>
      <c r="AO932" s="30" t="s">
        <v>161</v>
      </c>
    </row>
    <row r="933" spans="1:41" s="2" customFormat="1" ht="9.75" customHeight="1" x14ac:dyDescent="0.2">
      <c r="G933" s="300" t="s">
        <v>297</v>
      </c>
      <c r="H933" s="301"/>
      <c r="I933" s="301"/>
      <c r="J933" s="302"/>
      <c r="K933" s="300" t="s">
        <v>237</v>
      </c>
      <c r="L933" s="301"/>
      <c r="M933" s="301"/>
      <c r="N933" s="302"/>
      <c r="P933" s="73"/>
      <c r="Q933" s="86"/>
      <c r="R933" s="5"/>
      <c r="S933" s="37"/>
      <c r="T933" s="5"/>
      <c r="U933" s="4"/>
      <c r="V933" s="50"/>
      <c r="Y933" s="50"/>
      <c r="AH933" s="50"/>
      <c r="AO933" s="30" t="s">
        <v>161</v>
      </c>
    </row>
    <row r="934" spans="1:41" s="2" customFormat="1" ht="9.75" customHeight="1" x14ac:dyDescent="0.2">
      <c r="G934" s="270" t="s">
        <v>272</v>
      </c>
      <c r="H934" s="273"/>
      <c r="I934" s="273"/>
      <c r="J934" s="274"/>
      <c r="K934" s="270" t="s">
        <v>419</v>
      </c>
      <c r="L934" s="273"/>
      <c r="M934" s="273"/>
      <c r="N934" s="274"/>
      <c r="P934" s="73"/>
      <c r="Q934" s="86"/>
      <c r="R934" s="5"/>
      <c r="S934" s="37"/>
      <c r="T934" s="5"/>
      <c r="U934" s="4"/>
      <c r="V934" s="50"/>
      <c r="Y934" s="50"/>
      <c r="AH934" s="50"/>
      <c r="AO934" s="30" t="s">
        <v>161</v>
      </c>
    </row>
    <row r="935" spans="1:41" s="2" customFormat="1" ht="9.75" customHeight="1" x14ac:dyDescent="0.2">
      <c r="G935" s="270" t="s">
        <v>274</v>
      </c>
      <c r="H935" s="273"/>
      <c r="I935" s="273"/>
      <c r="J935" s="274"/>
      <c r="K935" s="270" t="s">
        <v>420</v>
      </c>
      <c r="L935" s="273"/>
      <c r="M935" s="273"/>
      <c r="N935" s="274"/>
      <c r="P935" s="73"/>
      <c r="Q935" s="86"/>
      <c r="R935" s="5"/>
      <c r="S935" s="37"/>
      <c r="T935" s="5"/>
      <c r="U935" s="4"/>
      <c r="V935" s="50"/>
      <c r="Y935" s="50"/>
      <c r="AH935" s="50"/>
      <c r="AO935" s="30" t="s">
        <v>161</v>
      </c>
    </row>
    <row r="936" spans="1:41" s="2" customFormat="1" ht="9.75" customHeight="1" x14ac:dyDescent="0.2">
      <c r="G936" s="270" t="s">
        <v>276</v>
      </c>
      <c r="H936" s="273"/>
      <c r="I936" s="273"/>
      <c r="J936" s="274"/>
      <c r="K936" s="270" t="s">
        <v>412</v>
      </c>
      <c r="L936" s="273"/>
      <c r="M936" s="273"/>
      <c r="N936" s="274"/>
      <c r="P936" s="73"/>
      <c r="Q936" s="86"/>
      <c r="R936" s="5"/>
      <c r="S936" s="37"/>
      <c r="T936" s="5"/>
      <c r="U936" s="4"/>
      <c r="V936" s="50"/>
      <c r="Y936" s="50"/>
      <c r="AH936" s="50"/>
      <c r="AO936" s="30" t="s">
        <v>161</v>
      </c>
    </row>
    <row r="937" spans="1:41" s="2" customFormat="1" ht="9.75" customHeight="1" x14ac:dyDescent="0.2">
      <c r="G937" s="270" t="s">
        <v>346</v>
      </c>
      <c r="H937" s="273"/>
      <c r="I937" s="273"/>
      <c r="J937" s="274"/>
      <c r="K937" s="270" t="s">
        <v>421</v>
      </c>
      <c r="L937" s="273"/>
      <c r="M937" s="273"/>
      <c r="N937" s="274"/>
      <c r="P937" s="73"/>
      <c r="Q937" s="86"/>
      <c r="R937" s="5"/>
      <c r="S937" s="37"/>
      <c r="T937" s="5"/>
      <c r="U937" s="4"/>
      <c r="V937" s="50"/>
      <c r="Y937" s="50"/>
      <c r="AH937" s="50"/>
      <c r="AO937" s="30" t="s">
        <v>161</v>
      </c>
    </row>
    <row r="938" spans="1:41" s="2" customFormat="1" ht="9.75" customHeight="1" x14ac:dyDescent="0.2">
      <c r="G938" s="270" t="s">
        <v>74</v>
      </c>
      <c r="H938" s="273"/>
      <c r="I938" s="273"/>
      <c r="J938" s="274"/>
      <c r="K938" s="270" t="s">
        <v>422</v>
      </c>
      <c r="L938" s="273"/>
      <c r="M938" s="273"/>
      <c r="N938" s="274"/>
      <c r="P938" s="73"/>
      <c r="Q938" s="86"/>
      <c r="R938" s="5"/>
      <c r="S938" s="37"/>
      <c r="T938" s="5"/>
      <c r="U938" s="4"/>
      <c r="V938" s="50"/>
      <c r="Y938" s="50"/>
      <c r="AH938" s="50"/>
      <c r="AO938" s="30" t="s">
        <v>161</v>
      </c>
    </row>
    <row r="939" spans="1:41" s="2" customFormat="1" ht="3.95" customHeight="1" x14ac:dyDescent="0.2">
      <c r="P939" s="73"/>
      <c r="Q939" s="86"/>
      <c r="R939" s="5"/>
      <c r="S939" s="37"/>
      <c r="T939" s="5"/>
      <c r="U939" s="4"/>
      <c r="V939" s="50"/>
      <c r="Y939" s="50"/>
      <c r="AH939" s="50"/>
      <c r="AO939" s="30" t="s">
        <v>161</v>
      </c>
    </row>
    <row r="940" spans="1:41" s="2" customFormat="1" ht="9.9499999999999993" customHeight="1" x14ac:dyDescent="0.2">
      <c r="C940" s="2" t="s">
        <v>230</v>
      </c>
      <c r="D940" s="10" t="s">
        <v>1168</v>
      </c>
      <c r="I940" s="2" t="s">
        <v>230</v>
      </c>
      <c r="P940" s="73"/>
      <c r="Q940" s="86"/>
      <c r="R940" s="204" t="s">
        <v>660</v>
      </c>
      <c r="S940" s="205" t="s">
        <v>1173</v>
      </c>
      <c r="T940" s="206"/>
      <c r="U940" s="4"/>
      <c r="V940" s="50"/>
      <c r="Y940" s="50"/>
      <c r="AH940" s="50"/>
      <c r="AO940" s="30" t="s">
        <v>161</v>
      </c>
    </row>
    <row r="941" spans="1:41" s="2" customFormat="1" ht="2.85" customHeight="1" x14ac:dyDescent="0.2">
      <c r="D941" s="10"/>
      <c r="P941" s="73"/>
      <c r="Q941" s="86"/>
      <c r="R941" s="5"/>
      <c r="S941" s="37"/>
      <c r="T941" s="5"/>
      <c r="U941" s="4"/>
      <c r="V941" s="50"/>
      <c r="Y941" s="50"/>
      <c r="AH941" s="50"/>
      <c r="AO941" s="30"/>
    </row>
    <row r="942" spans="1:41" s="2" customFormat="1" ht="9.9499999999999993" customHeight="1" x14ac:dyDescent="0.2">
      <c r="B942" s="115" t="s">
        <v>197</v>
      </c>
      <c r="D942" s="38"/>
      <c r="E942" s="73" t="s">
        <v>1169</v>
      </c>
      <c r="F942" s="73"/>
      <c r="G942" s="29" t="s">
        <v>308</v>
      </c>
      <c r="H942" s="29"/>
      <c r="I942" s="29" t="s">
        <v>233</v>
      </c>
      <c r="J942" s="29"/>
      <c r="K942" s="29"/>
      <c r="L942" s="29"/>
      <c r="M942" s="29"/>
      <c r="N942" s="29"/>
      <c r="P942" s="73"/>
      <c r="Q942" s="86" t="s">
        <v>120</v>
      </c>
      <c r="R942" s="28"/>
      <c r="S942" s="37">
        <f>IF(Suggested="Yes",AA942,AG942)</f>
        <v>41.6</v>
      </c>
      <c r="T942" s="35" t="s">
        <v>150</v>
      </c>
      <c r="U942" s="4" t="str">
        <f>+Instructions!$B$3</f>
        <v>I</v>
      </c>
      <c r="V942" s="50"/>
      <c r="W942" s="54">
        <f>+Instructions!$C$22</f>
        <v>0</v>
      </c>
      <c r="X942" s="16">
        <f>ROUND($AA942*(1-W942)+0.004999,2)</f>
        <v>41.6</v>
      </c>
      <c r="Y942" s="50"/>
      <c r="Z942" s="5" t="s">
        <v>1708</v>
      </c>
      <c r="AA942" s="37">
        <v>41.6</v>
      </c>
      <c r="AB942" s="58">
        <f>+W942</f>
        <v>0</v>
      </c>
      <c r="AC942" s="16">
        <f>+X942</f>
        <v>41.6</v>
      </c>
      <c r="AD942" s="11">
        <f>(AG942-AC942)/AG942</f>
        <v>0</v>
      </c>
      <c r="AE942" s="119"/>
      <c r="AF942" s="131">
        <v>6</v>
      </c>
      <c r="AG942" s="108">
        <f>SUM(AJ942:AL942)+AE942</f>
        <v>41.6</v>
      </c>
      <c r="AH942" s="50"/>
      <c r="AJ942" s="16">
        <f>ROUND(AC942/(1-VLOOKUP(AF942,Group,2,FALSE)),2)</f>
        <v>41.6</v>
      </c>
      <c r="AK942" s="16">
        <f>IF(VLOOKUP(AF942,Group,5,FALSE)="YES",VLOOKUP(ROUND(ROUND(AJ942,1)-AJ942,2),Round,2,FALSE)+VLOOKUP(AF942,Group,6,FALSE),0)</f>
        <v>0</v>
      </c>
      <c r="AL942" s="16">
        <f>IF(VLOOKUP(AF942,Group,7,FALSE)="",0,ROUND(AJ942-0.04999,1)-AJ942+AM942)</f>
        <v>0</v>
      </c>
      <c r="AM942" s="16" t="str">
        <f>IF(VLOOKUP(AF942,Group,7,FALSE)="","",VLOOKUP(AF942,Group,7,FALSE))</f>
        <v/>
      </c>
      <c r="AO942" s="30" t="s">
        <v>161</v>
      </c>
    </row>
    <row r="943" spans="1:41" s="2" customFormat="1" ht="1.5" customHeight="1" x14ac:dyDescent="0.2">
      <c r="C943" s="72"/>
      <c r="G943" s="139"/>
      <c r="J943" s="139"/>
      <c r="M943" s="139"/>
      <c r="P943" s="73"/>
      <c r="Q943" s="86"/>
      <c r="R943" s="5"/>
      <c r="S943" s="37"/>
      <c r="T943" s="5"/>
      <c r="U943" s="4"/>
      <c r="V943" s="50"/>
      <c r="Y943" s="50"/>
      <c r="AH943" s="50"/>
      <c r="AO943" s="30"/>
    </row>
    <row r="944" spans="1:41" s="2" customFormat="1" ht="9.75" customHeight="1" x14ac:dyDescent="0.2">
      <c r="D944" s="38" t="s">
        <v>155</v>
      </c>
      <c r="E944" s="140" t="s">
        <v>1171</v>
      </c>
      <c r="F944" s="73"/>
      <c r="H944" s="29"/>
      <c r="I944" s="29"/>
      <c r="J944" s="29"/>
      <c r="K944" s="29"/>
      <c r="L944" s="29"/>
      <c r="M944" s="29"/>
      <c r="N944" s="29"/>
      <c r="P944" s="73"/>
      <c r="Q944" s="86"/>
      <c r="R944" s="28"/>
      <c r="S944" s="37"/>
      <c r="T944" s="35"/>
      <c r="U944" s="35"/>
      <c r="V944" s="50"/>
      <c r="Y944" s="50"/>
      <c r="AH944" s="50"/>
      <c r="AO944" s="30" t="s">
        <v>161</v>
      </c>
    </row>
    <row r="945" spans="1:41" s="2" customFormat="1" ht="9.75" customHeight="1" x14ac:dyDescent="0.2">
      <c r="D945" s="38"/>
      <c r="E945" s="140" t="s">
        <v>1172</v>
      </c>
      <c r="F945" s="73"/>
      <c r="H945" s="29"/>
      <c r="I945" s="29"/>
      <c r="J945" s="29"/>
      <c r="K945" s="29"/>
      <c r="L945" s="29"/>
      <c r="M945" s="29"/>
      <c r="N945" s="29"/>
      <c r="P945" s="73"/>
      <c r="Q945" s="86"/>
      <c r="R945" s="28"/>
      <c r="S945" s="37"/>
      <c r="T945" s="35"/>
      <c r="U945" s="35"/>
      <c r="V945" s="50"/>
      <c r="Y945" s="50"/>
      <c r="AH945" s="50"/>
      <c r="AO945" s="30"/>
    </row>
    <row r="946" spans="1:41" s="2" customFormat="1" ht="2.85" customHeight="1" x14ac:dyDescent="0.2">
      <c r="A946" s="2" t="s">
        <v>193</v>
      </c>
      <c r="P946" s="73"/>
      <c r="Q946" s="86"/>
      <c r="R946" s="5"/>
      <c r="S946" s="37"/>
      <c r="T946" s="5"/>
      <c r="U946" s="4"/>
      <c r="V946" s="50"/>
      <c r="Y946" s="50"/>
      <c r="AH946" s="50"/>
      <c r="AO946" s="30" t="s">
        <v>161</v>
      </c>
    </row>
    <row r="947" spans="1:41" s="2" customFormat="1" ht="9.75" customHeight="1" x14ac:dyDescent="0.2">
      <c r="G947" s="270" t="s">
        <v>1170</v>
      </c>
      <c r="H947" s="273"/>
      <c r="I947" s="273"/>
      <c r="J947" s="273"/>
      <c r="K947" s="273"/>
      <c r="L947" s="273"/>
      <c r="M947" s="273"/>
      <c r="N947" s="274"/>
      <c r="P947" s="73"/>
      <c r="Q947" s="86"/>
      <c r="R947" s="5"/>
      <c r="S947" s="37"/>
      <c r="T947" s="5"/>
      <c r="U947" s="4"/>
      <c r="V947" s="50"/>
      <c r="Y947" s="50"/>
      <c r="AH947" s="50"/>
      <c r="AO947" s="30" t="s">
        <v>161</v>
      </c>
    </row>
    <row r="948" spans="1:41" s="2" customFormat="1" ht="9.75" customHeight="1" x14ac:dyDescent="0.2">
      <c r="G948" s="270" t="s">
        <v>1189</v>
      </c>
      <c r="H948" s="273"/>
      <c r="I948" s="273"/>
      <c r="J948" s="273"/>
      <c r="K948" s="271"/>
      <c r="L948" s="271"/>
      <c r="M948" s="271"/>
      <c r="N948" s="272"/>
      <c r="P948" s="73"/>
      <c r="Q948" s="86"/>
      <c r="R948" s="5"/>
      <c r="S948" s="37"/>
      <c r="T948" s="5"/>
      <c r="U948" s="4"/>
      <c r="V948" s="50"/>
      <c r="Y948" s="50"/>
      <c r="AH948" s="50"/>
      <c r="AO948" s="30" t="s">
        <v>161</v>
      </c>
    </row>
    <row r="949" spans="1:41" s="2" customFormat="1" ht="9.75" customHeight="1" x14ac:dyDescent="0.2">
      <c r="G949" s="270" t="s">
        <v>1190</v>
      </c>
      <c r="H949" s="273"/>
      <c r="I949" s="273"/>
      <c r="J949" s="273"/>
      <c r="K949" s="271"/>
      <c r="L949" s="271"/>
      <c r="M949" s="271"/>
      <c r="N949" s="272"/>
      <c r="P949" s="73"/>
      <c r="Q949" s="86"/>
      <c r="R949" s="5"/>
      <c r="S949" s="37"/>
      <c r="T949" s="5"/>
      <c r="U949" s="4"/>
      <c r="V949" s="50"/>
      <c r="Y949" s="50"/>
      <c r="AH949" s="50"/>
      <c r="AO949" s="30" t="s">
        <v>161</v>
      </c>
    </row>
    <row r="950" spans="1:41" s="2" customFormat="1" ht="9.9499999999999993" customHeight="1" x14ac:dyDescent="0.2">
      <c r="A950" s="2" t="s">
        <v>193</v>
      </c>
      <c r="P950" s="73"/>
      <c r="Q950" s="86"/>
      <c r="R950" s="5"/>
      <c r="S950" s="37"/>
      <c r="T950" s="5"/>
      <c r="U950" s="4"/>
      <c r="V950" s="50"/>
      <c r="Y950" s="50"/>
      <c r="AH950" s="50"/>
      <c r="AO950" s="30" t="s">
        <v>161</v>
      </c>
    </row>
    <row r="951" spans="1:41" s="2" customFormat="1" ht="3.95" customHeight="1" x14ac:dyDescent="0.2">
      <c r="C951" s="72"/>
      <c r="P951" s="73"/>
      <c r="Q951" s="86"/>
      <c r="R951" s="5"/>
      <c r="S951" s="37"/>
      <c r="T951" s="5"/>
      <c r="U951" s="4"/>
      <c r="V951" s="50"/>
      <c r="Y951" s="50"/>
      <c r="AH951" s="50"/>
      <c r="AO951" s="30"/>
    </row>
    <row r="952" spans="1:41" s="2" customFormat="1" ht="9.9499999999999993" customHeight="1" x14ac:dyDescent="0.2">
      <c r="D952" s="10" t="s">
        <v>1356</v>
      </c>
      <c r="P952" s="73"/>
      <c r="Q952" s="86"/>
      <c r="R952" s="204" t="s">
        <v>660</v>
      </c>
      <c r="S952" s="205" t="s">
        <v>731</v>
      </c>
      <c r="T952" s="206"/>
      <c r="U952" s="4"/>
      <c r="V952" s="50"/>
      <c r="Y952" s="50"/>
      <c r="AH952" s="50"/>
      <c r="AO952" s="30" t="s">
        <v>161</v>
      </c>
    </row>
    <row r="953" spans="1:41" s="2" customFormat="1" ht="2.85" customHeight="1" x14ac:dyDescent="0.2">
      <c r="D953" s="10"/>
      <c r="P953" s="73"/>
      <c r="Q953" s="86"/>
      <c r="R953" s="5"/>
      <c r="S953" s="37"/>
      <c r="T953" s="5"/>
      <c r="U953" s="4"/>
      <c r="V953" s="50"/>
      <c r="Y953" s="50"/>
      <c r="AH953" s="50"/>
      <c r="AO953" s="30"/>
    </row>
    <row r="954" spans="1:41" s="2" customFormat="1" ht="9.9499999999999993" customHeight="1" x14ac:dyDescent="0.2">
      <c r="B954" s="115" t="s">
        <v>197</v>
      </c>
      <c r="D954" s="38"/>
      <c r="E954" s="73" t="s">
        <v>324</v>
      </c>
      <c r="F954" s="73"/>
      <c r="G954" s="29" t="s">
        <v>308</v>
      </c>
      <c r="H954" s="29"/>
      <c r="I954" s="29" t="s">
        <v>233</v>
      </c>
      <c r="J954" s="29"/>
      <c r="K954" s="29"/>
      <c r="L954" s="29"/>
      <c r="M954" s="29"/>
      <c r="N954" s="29"/>
      <c r="P954" s="73"/>
      <c r="Q954" s="86"/>
      <c r="R954" s="28"/>
      <c r="S954" s="37">
        <f>IF(Suggested="Yes",AA954,AG954)</f>
        <v>127.3</v>
      </c>
      <c r="T954" s="35" t="s">
        <v>150</v>
      </c>
      <c r="U954" s="4" t="str">
        <f>+Instructions!$B$3</f>
        <v>I</v>
      </c>
      <c r="V954" s="50"/>
      <c r="W954" s="54">
        <f>+Instructions!$C$22</f>
        <v>0</v>
      </c>
      <c r="X954" s="16">
        <f>ROUND($AA954*(1-W954)+0.004999,2)</f>
        <v>127.3</v>
      </c>
      <c r="Y954" s="50"/>
      <c r="Z954" s="5" t="s">
        <v>1708</v>
      </c>
      <c r="AA954" s="37">
        <v>127.3</v>
      </c>
      <c r="AB954" s="58">
        <f>+W954</f>
        <v>0</v>
      </c>
      <c r="AC954" s="16">
        <f>+X954</f>
        <v>127.3</v>
      </c>
      <c r="AD954" s="11">
        <f>(AG954-AC954)/AG954</f>
        <v>0</v>
      </c>
      <c r="AE954" s="119"/>
      <c r="AF954" s="131">
        <v>6</v>
      </c>
      <c r="AG954" s="108">
        <f>SUM(AJ954:AL954)+AE954</f>
        <v>127.3</v>
      </c>
      <c r="AH954" s="50"/>
      <c r="AJ954" s="16">
        <f>ROUND(AC954/(1-VLOOKUP(AF954,Group,2,FALSE)),2)</f>
        <v>127.3</v>
      </c>
      <c r="AK954" s="16">
        <f>IF(VLOOKUP(AF954,Group,5,FALSE)="YES",VLOOKUP(ROUND(ROUND(AJ954,1)-AJ954,2),Round,2,FALSE)+VLOOKUP(AF954,Group,6,FALSE),0)</f>
        <v>0</v>
      </c>
      <c r="AL954" s="16">
        <f>IF(VLOOKUP(AF954,Group,7,FALSE)="",0,ROUND(AJ954-0.04999,1)-AJ954+AM954)</f>
        <v>0</v>
      </c>
      <c r="AM954" s="16" t="str">
        <f>IF(VLOOKUP(AF954,Group,7,FALSE)="","",VLOOKUP(AF954,Group,7,FALSE))</f>
        <v/>
      </c>
      <c r="AO954" s="30" t="s">
        <v>161</v>
      </c>
    </row>
    <row r="955" spans="1:41" s="2" customFormat="1" ht="9.9499999999999993" customHeight="1" x14ac:dyDescent="0.2">
      <c r="B955" s="115" t="s">
        <v>197</v>
      </c>
      <c r="D955" s="38"/>
      <c r="E955" s="73" t="s">
        <v>324</v>
      </c>
      <c r="F955" s="73"/>
      <c r="G955" s="29" t="s">
        <v>308</v>
      </c>
      <c r="H955" s="29"/>
      <c r="I955" s="29" t="s">
        <v>303</v>
      </c>
      <c r="J955" s="29"/>
      <c r="K955" s="29"/>
      <c r="L955" s="29"/>
      <c r="M955" s="29"/>
      <c r="N955" s="29"/>
      <c r="P955" s="73"/>
      <c r="Q955" s="86"/>
      <c r="R955" s="28"/>
      <c r="S955" s="37">
        <f>IF(Suggested="Yes",AA955,AG955)</f>
        <v>127.3</v>
      </c>
      <c r="T955" s="35" t="s">
        <v>150</v>
      </c>
      <c r="U955" s="4" t="str">
        <f>+Instructions!$B$3</f>
        <v>I</v>
      </c>
      <c r="V955" s="50"/>
      <c r="W955" s="54">
        <f>+Instructions!$C$22</f>
        <v>0</v>
      </c>
      <c r="X955" s="16">
        <f>ROUND($AA955*(1-W955)+0.004999,2)</f>
        <v>127.3</v>
      </c>
      <c r="Y955" s="50"/>
      <c r="Z955" s="5" t="s">
        <v>1708</v>
      </c>
      <c r="AA955" s="37">
        <v>127.3</v>
      </c>
      <c r="AB955" s="58">
        <f>+W955</f>
        <v>0</v>
      </c>
      <c r="AC955" s="16">
        <f>+X955</f>
        <v>127.3</v>
      </c>
      <c r="AD955" s="11">
        <f>(AG955-AC955)/AG955</f>
        <v>0</v>
      </c>
      <c r="AE955" s="119"/>
      <c r="AF955" s="131">
        <v>6</v>
      </c>
      <c r="AG955" s="108">
        <f>SUM(AJ955:AL955)+AE955</f>
        <v>127.3</v>
      </c>
      <c r="AH955" s="50"/>
      <c r="AJ955" s="16">
        <f>ROUND(AC955/(1-VLOOKUP(AF955,Group,2,FALSE)),2)</f>
        <v>127.3</v>
      </c>
      <c r="AK955" s="16">
        <f>IF(VLOOKUP(AF955,Group,5,FALSE)="YES",VLOOKUP(ROUND(ROUND(AJ955,1)-AJ955,2),Round,2,FALSE)+VLOOKUP(AF955,Group,6,FALSE),0)</f>
        <v>0</v>
      </c>
      <c r="AL955" s="16">
        <f>IF(VLOOKUP(AF955,Group,7,FALSE)="",0,ROUND(AJ955-0.04999,1)-AJ955+AM955)</f>
        <v>0</v>
      </c>
      <c r="AM955" s="16" t="str">
        <f>IF(VLOOKUP(AF955,Group,7,FALSE)="","",VLOOKUP(AF955,Group,7,FALSE))</f>
        <v/>
      </c>
      <c r="AO955" s="30" t="s">
        <v>161</v>
      </c>
    </row>
    <row r="956" spans="1:41" s="2" customFormat="1" ht="1.5" customHeight="1" x14ac:dyDescent="0.2">
      <c r="C956" s="72"/>
      <c r="G956" s="139"/>
      <c r="J956" s="139"/>
      <c r="M956" s="139"/>
      <c r="P956" s="73"/>
      <c r="Q956" s="86"/>
      <c r="R956" s="5"/>
      <c r="S956" s="37"/>
      <c r="T956" s="5"/>
      <c r="U956" s="4"/>
      <c r="V956" s="50"/>
      <c r="Y956" s="50"/>
      <c r="AH956" s="50"/>
      <c r="AO956" s="30"/>
    </row>
    <row r="957" spans="1:41" s="2" customFormat="1" ht="9.75" customHeight="1" x14ac:dyDescent="0.2">
      <c r="D957" s="38" t="s">
        <v>155</v>
      </c>
      <c r="E957" s="140" t="s">
        <v>732</v>
      </c>
      <c r="F957" s="73"/>
      <c r="H957" s="29"/>
      <c r="I957" s="29"/>
      <c r="J957" s="29"/>
      <c r="K957" s="29"/>
      <c r="L957" s="29"/>
      <c r="M957" s="29"/>
      <c r="N957" s="29"/>
      <c r="P957" s="73"/>
      <c r="Q957" s="86"/>
      <c r="R957" s="28"/>
      <c r="S957" s="37"/>
      <c r="T957" s="35"/>
      <c r="U957" s="35"/>
      <c r="V957" s="50"/>
      <c r="Y957" s="50"/>
      <c r="AH957" s="50"/>
      <c r="AO957" s="30" t="s">
        <v>161</v>
      </c>
    </row>
    <row r="958" spans="1:41" s="2" customFormat="1" ht="9.75" customHeight="1" x14ac:dyDescent="0.2">
      <c r="D958" s="38"/>
      <c r="E958" s="140" t="s">
        <v>733</v>
      </c>
      <c r="F958" s="73"/>
      <c r="H958" s="29"/>
      <c r="I958" s="29"/>
      <c r="J958" s="29"/>
      <c r="K958" s="29"/>
      <c r="L958" s="29"/>
      <c r="M958" s="29"/>
      <c r="N958" s="29"/>
      <c r="P958" s="73"/>
      <c r="Q958" s="86"/>
      <c r="R958" s="28"/>
      <c r="S958" s="37"/>
      <c r="T958" s="35"/>
      <c r="U958" s="35"/>
      <c r="V958" s="50"/>
      <c r="Y958" s="50"/>
      <c r="AH958" s="50"/>
      <c r="AO958" s="30"/>
    </row>
    <row r="959" spans="1:41" s="2" customFormat="1" ht="9.75" customHeight="1" x14ac:dyDescent="0.2">
      <c r="D959" s="38"/>
      <c r="E959" s="140" t="s">
        <v>734</v>
      </c>
      <c r="F959" s="73"/>
      <c r="H959" s="29"/>
      <c r="I959" s="29"/>
      <c r="J959" s="29"/>
      <c r="K959" s="29"/>
      <c r="L959" s="29"/>
      <c r="M959" s="29"/>
      <c r="N959" s="29"/>
      <c r="P959" s="73"/>
      <c r="Q959" s="86"/>
      <c r="R959" s="28"/>
      <c r="S959" s="37"/>
      <c r="T959" s="35"/>
      <c r="U959" s="35"/>
      <c r="V959" s="50"/>
      <c r="Y959" s="50"/>
      <c r="AH959" s="50"/>
      <c r="AO959" s="30"/>
    </row>
    <row r="960" spans="1:41" s="2" customFormat="1" ht="9.75" customHeight="1" x14ac:dyDescent="0.2">
      <c r="E960" s="184" t="s">
        <v>1090</v>
      </c>
      <c r="F960" s="140"/>
      <c r="G960" s="140"/>
      <c r="H960" s="140"/>
      <c r="I960" s="140"/>
      <c r="J960" s="140"/>
      <c r="K960" s="140"/>
      <c r="L960" s="140"/>
      <c r="M960" s="140"/>
      <c r="N960" s="140"/>
      <c r="O960" s="140"/>
      <c r="P960" s="143"/>
      <c r="Q960" s="152"/>
      <c r="R960" s="144"/>
      <c r="S960" s="37"/>
      <c r="T960" s="144"/>
      <c r="U960" s="149"/>
      <c r="V960" s="50"/>
      <c r="Y960" s="50"/>
      <c r="AH960" s="50"/>
      <c r="AO960" s="30" t="s">
        <v>161</v>
      </c>
    </row>
    <row r="961" spans="2:41" s="2" customFormat="1" ht="9.75" customHeight="1" x14ac:dyDescent="0.2">
      <c r="E961" s="140" t="s">
        <v>1089</v>
      </c>
      <c r="F961" s="140"/>
      <c r="G961" s="140"/>
      <c r="H961" s="140"/>
      <c r="I961" s="140"/>
      <c r="J961" s="140"/>
      <c r="K961" s="140"/>
      <c r="L961" s="140"/>
      <c r="M961" s="140"/>
      <c r="N961" s="140"/>
      <c r="O961" s="140"/>
      <c r="P961" s="143"/>
      <c r="Q961" s="152"/>
      <c r="R961" s="144"/>
      <c r="S961" s="37"/>
      <c r="T961" s="144"/>
      <c r="U961" s="149"/>
      <c r="V961" s="50"/>
      <c r="Y961" s="50"/>
      <c r="AH961" s="50"/>
      <c r="AO961" s="30" t="s">
        <v>161</v>
      </c>
    </row>
    <row r="962" spans="2:41" s="2" customFormat="1" ht="2.85" customHeight="1" x14ac:dyDescent="0.2">
      <c r="C962" s="72"/>
      <c r="G962" s="139"/>
      <c r="J962" s="139"/>
      <c r="M962" s="139"/>
      <c r="P962" s="73"/>
      <c r="Q962" s="86"/>
      <c r="R962" s="5"/>
      <c r="S962" s="37"/>
      <c r="T962" s="5"/>
      <c r="U962" s="4"/>
      <c r="V962" s="50"/>
      <c r="Y962" s="50"/>
      <c r="AH962" s="50"/>
      <c r="AO962" s="30"/>
    </row>
    <row r="963" spans="2:41" s="2" customFormat="1" ht="20.100000000000001" customHeight="1" x14ac:dyDescent="0.2">
      <c r="G963" s="306" t="s">
        <v>735</v>
      </c>
      <c r="H963" s="307"/>
      <c r="I963" s="307"/>
      <c r="J963" s="308"/>
      <c r="K963" s="306" t="s">
        <v>736</v>
      </c>
      <c r="L963" s="307"/>
      <c r="M963" s="308"/>
      <c r="N963" s="306" t="s">
        <v>737</v>
      </c>
      <c r="O963" s="309"/>
      <c r="P963" s="310"/>
      <c r="Q963" s="86"/>
      <c r="R963" s="5"/>
      <c r="S963" s="37"/>
      <c r="T963" s="5"/>
      <c r="U963" s="4"/>
      <c r="V963" s="50"/>
      <c r="Y963" s="50"/>
      <c r="AH963" s="50"/>
      <c r="AO963" s="30" t="s">
        <v>161</v>
      </c>
    </row>
    <row r="964" spans="2:41" s="2" customFormat="1" ht="9.9499999999999993" customHeight="1" x14ac:dyDescent="0.2">
      <c r="G964" s="270" t="s">
        <v>271</v>
      </c>
      <c r="H964" s="271"/>
      <c r="I964" s="271"/>
      <c r="J964" s="272"/>
      <c r="K964" s="270" t="s">
        <v>738</v>
      </c>
      <c r="L964" s="271"/>
      <c r="M964" s="272"/>
      <c r="N964" s="270" t="s">
        <v>742</v>
      </c>
      <c r="O964" s="271"/>
      <c r="P964" s="272"/>
      <c r="Q964" s="86"/>
      <c r="R964" s="5"/>
      <c r="S964" s="37"/>
      <c r="T964" s="5"/>
      <c r="U964" s="4"/>
      <c r="V964" s="50"/>
      <c r="Y964" s="50"/>
      <c r="AH964" s="50"/>
      <c r="AO964" s="30" t="s">
        <v>161</v>
      </c>
    </row>
    <row r="965" spans="2:41" s="2" customFormat="1" ht="9.9499999999999993" customHeight="1" x14ac:dyDescent="0.2">
      <c r="G965" s="270" t="s">
        <v>272</v>
      </c>
      <c r="H965" s="271"/>
      <c r="I965" s="271"/>
      <c r="J965" s="272"/>
      <c r="K965" s="270" t="s">
        <v>739</v>
      </c>
      <c r="L965" s="271"/>
      <c r="M965" s="272"/>
      <c r="N965" s="270" t="s">
        <v>743</v>
      </c>
      <c r="O965" s="271"/>
      <c r="P965" s="272"/>
      <c r="Q965" s="86"/>
      <c r="R965" s="5"/>
      <c r="S965" s="37"/>
      <c r="T965" s="5"/>
      <c r="U965" s="4"/>
      <c r="V965" s="50"/>
      <c r="Y965" s="50"/>
      <c r="AH965" s="50"/>
      <c r="AO965" s="30" t="s">
        <v>161</v>
      </c>
    </row>
    <row r="966" spans="2:41" s="2" customFormat="1" ht="9.9499999999999993" customHeight="1" x14ac:dyDescent="0.2">
      <c r="G966" s="270" t="s">
        <v>274</v>
      </c>
      <c r="H966" s="271"/>
      <c r="I966" s="271"/>
      <c r="J966" s="272"/>
      <c r="K966" s="270" t="s">
        <v>407</v>
      </c>
      <c r="L966" s="271"/>
      <c r="M966" s="272"/>
      <c r="N966" s="270" t="s">
        <v>744</v>
      </c>
      <c r="O966" s="271"/>
      <c r="P966" s="272"/>
      <c r="Q966" s="86"/>
      <c r="R966" s="5"/>
      <c r="S966" s="37"/>
      <c r="T966" s="5"/>
      <c r="U966" s="4"/>
      <c r="V966" s="50"/>
      <c r="Y966" s="50"/>
      <c r="AH966" s="50"/>
      <c r="AO966" s="30" t="s">
        <v>161</v>
      </c>
    </row>
    <row r="967" spans="2:41" s="2" customFormat="1" ht="9.9499999999999993" customHeight="1" x14ac:dyDescent="0.2">
      <c r="C967" s="2" t="s">
        <v>230</v>
      </c>
      <c r="G967" s="270" t="s">
        <v>276</v>
      </c>
      <c r="H967" s="271"/>
      <c r="I967" s="271"/>
      <c r="J967" s="272"/>
      <c r="K967" s="270" t="s">
        <v>47</v>
      </c>
      <c r="L967" s="271"/>
      <c r="M967" s="272"/>
      <c r="N967" s="270" t="s">
        <v>745</v>
      </c>
      <c r="O967" s="271"/>
      <c r="P967" s="272"/>
      <c r="Q967" s="86"/>
      <c r="R967" s="5"/>
      <c r="S967" s="37"/>
      <c r="T967" s="5"/>
      <c r="U967" s="4"/>
      <c r="V967" s="50"/>
      <c r="Y967" s="50"/>
      <c r="AH967" s="50"/>
      <c r="AO967" s="30" t="s">
        <v>161</v>
      </c>
    </row>
    <row r="968" spans="2:41" s="2" customFormat="1" ht="9.9499999999999993" customHeight="1" x14ac:dyDescent="0.2">
      <c r="G968" s="270" t="s">
        <v>341</v>
      </c>
      <c r="H968" s="271"/>
      <c r="I968" s="271"/>
      <c r="J968" s="272"/>
      <c r="K968" s="270" t="s">
        <v>740</v>
      </c>
      <c r="L968" s="271"/>
      <c r="M968" s="272"/>
      <c r="N968" s="270" t="s">
        <v>746</v>
      </c>
      <c r="O968" s="271"/>
      <c r="P968" s="272"/>
      <c r="Q968" s="86"/>
      <c r="R968" s="5"/>
      <c r="S968" s="37"/>
      <c r="T968" s="5"/>
      <c r="U968" s="4"/>
      <c r="V968" s="50"/>
      <c r="Y968" s="50"/>
      <c r="AH968" s="50"/>
      <c r="AO968" s="30" t="s">
        <v>161</v>
      </c>
    </row>
    <row r="969" spans="2:41" s="2" customFormat="1" ht="9.9499999999999993" customHeight="1" x14ac:dyDescent="0.2">
      <c r="C969" s="2" t="s">
        <v>230</v>
      </c>
      <c r="G969" s="270" t="s">
        <v>346</v>
      </c>
      <c r="H969" s="271"/>
      <c r="I969" s="271"/>
      <c r="J969" s="272"/>
      <c r="K969" s="270" t="s">
        <v>48</v>
      </c>
      <c r="L969" s="271"/>
      <c r="M969" s="272"/>
      <c r="N969" s="270" t="s">
        <v>747</v>
      </c>
      <c r="O969" s="271"/>
      <c r="P969" s="272"/>
      <c r="Q969" s="86"/>
      <c r="R969" s="5"/>
      <c r="S969" s="37"/>
      <c r="T969" s="5"/>
      <c r="U969" s="4"/>
      <c r="V969" s="50"/>
      <c r="Y969" s="50"/>
      <c r="AH969" s="50"/>
      <c r="AO969" s="30" t="s">
        <v>161</v>
      </c>
    </row>
    <row r="970" spans="2:41" s="2" customFormat="1" ht="9.9499999999999993" customHeight="1" x14ac:dyDescent="0.2">
      <c r="G970" s="270" t="s">
        <v>414</v>
      </c>
      <c r="H970" s="271"/>
      <c r="I970" s="271"/>
      <c r="J970" s="272"/>
      <c r="K970" s="270" t="s">
        <v>741</v>
      </c>
      <c r="L970" s="271"/>
      <c r="M970" s="272"/>
      <c r="N970" s="270" t="s">
        <v>748</v>
      </c>
      <c r="O970" s="271"/>
      <c r="P970" s="272"/>
      <c r="Q970" s="86"/>
      <c r="R970" s="5"/>
      <c r="S970" s="37"/>
      <c r="T970" s="5"/>
      <c r="U970" s="4"/>
      <c r="V970" s="50"/>
      <c r="Y970" s="50"/>
      <c r="AH970" s="50"/>
      <c r="AO970" s="30" t="s">
        <v>161</v>
      </c>
    </row>
    <row r="971" spans="2:41" s="2" customFormat="1" ht="3.95" customHeight="1" x14ac:dyDescent="0.2">
      <c r="C971" s="72"/>
      <c r="P971" s="73"/>
      <c r="Q971" s="86"/>
      <c r="R971" s="5"/>
      <c r="S971" s="37"/>
      <c r="T971" s="5"/>
      <c r="U971" s="4"/>
      <c r="V971" s="50"/>
      <c r="Y971" s="50"/>
      <c r="AH971" s="50"/>
      <c r="AO971" s="30"/>
    </row>
    <row r="972" spans="2:41" s="2" customFormat="1" ht="9.9499999999999993" customHeight="1" x14ac:dyDescent="0.2">
      <c r="D972" s="10" t="s">
        <v>1362</v>
      </c>
      <c r="P972" s="73"/>
      <c r="Q972" s="86"/>
      <c r="R972" s="204" t="s">
        <v>660</v>
      </c>
      <c r="S972" s="205" t="s">
        <v>1354</v>
      </c>
      <c r="T972" s="206"/>
      <c r="U972" s="4"/>
      <c r="V972" s="50"/>
      <c r="Y972" s="50"/>
      <c r="AH972" s="50"/>
      <c r="AO972" s="30" t="s">
        <v>161</v>
      </c>
    </row>
    <row r="973" spans="2:41" s="2" customFormat="1" ht="2.85" customHeight="1" x14ac:dyDescent="0.2">
      <c r="D973" s="10"/>
      <c r="P973" s="73"/>
      <c r="Q973" s="86"/>
      <c r="R973" s="5"/>
      <c r="S973" s="37"/>
      <c r="T973" s="5"/>
      <c r="U973" s="4"/>
      <c r="V973" s="50"/>
      <c r="Y973" s="50"/>
      <c r="AH973" s="50"/>
      <c r="AO973" s="30"/>
    </row>
    <row r="974" spans="2:41" s="2" customFormat="1" ht="9.9499999999999993" customHeight="1" x14ac:dyDescent="0.2">
      <c r="B974" s="115" t="s">
        <v>197</v>
      </c>
      <c r="D974" s="38"/>
      <c r="E974" s="73" t="s">
        <v>307</v>
      </c>
      <c r="F974" s="73"/>
      <c r="G974" s="29" t="s">
        <v>308</v>
      </c>
      <c r="H974" s="29"/>
      <c r="I974" s="29" t="s">
        <v>233</v>
      </c>
      <c r="J974" s="29"/>
      <c r="K974" s="29"/>
      <c r="L974" s="29"/>
      <c r="M974" s="29"/>
      <c r="N974" s="29"/>
      <c r="P974" s="73"/>
      <c r="Q974" s="86"/>
      <c r="R974" s="28"/>
      <c r="S974" s="37">
        <f>IF(Suggested="Yes",AA974,AG974)</f>
        <v>121.1</v>
      </c>
      <c r="T974" s="35" t="s">
        <v>150</v>
      </c>
      <c r="U974" s="4" t="str">
        <f>+Instructions!$B$3</f>
        <v>I</v>
      </c>
      <c r="V974" s="50"/>
      <c r="W974" s="54">
        <f>+Instructions!$C$22</f>
        <v>0</v>
      </c>
      <c r="X974" s="16">
        <f>ROUND($AA974*(1-W974)+0.004999,2)</f>
        <v>121.1</v>
      </c>
      <c r="Y974" s="50"/>
      <c r="Z974" s="5" t="s">
        <v>1708</v>
      </c>
      <c r="AA974" s="37">
        <v>121.1</v>
      </c>
      <c r="AB974" s="58">
        <f>+W974</f>
        <v>0</v>
      </c>
      <c r="AC974" s="16">
        <f>+X974</f>
        <v>121.1</v>
      </c>
      <c r="AD974" s="11">
        <f>(AG974-AC974)/AG974</f>
        <v>0</v>
      </c>
      <c r="AE974" s="119"/>
      <c r="AF974" s="131">
        <v>6</v>
      </c>
      <c r="AG974" s="108">
        <f>SUM(AJ974:AL974)+AE974</f>
        <v>121.1</v>
      </c>
      <c r="AH974" s="50"/>
      <c r="AJ974" s="16">
        <f>ROUND(AC974/(1-VLOOKUP(AF974,Group,2,FALSE)),2)</f>
        <v>121.1</v>
      </c>
      <c r="AK974" s="16">
        <f>IF(VLOOKUP(AF974,Group,5,FALSE)="YES",VLOOKUP(ROUND(ROUND(AJ974,1)-AJ974,2),Round,2,FALSE)+VLOOKUP(AF974,Group,6,FALSE),0)</f>
        <v>0</v>
      </c>
      <c r="AL974" s="16">
        <f>IF(VLOOKUP(AF974,Group,7,FALSE)="",0,ROUND(AJ974-0.04999,1)-AJ974+AM974)</f>
        <v>0</v>
      </c>
      <c r="AM974" s="16" t="str">
        <f>IF(VLOOKUP(AF974,Group,7,FALSE)="","",VLOOKUP(AF974,Group,7,FALSE))</f>
        <v/>
      </c>
      <c r="AO974" s="30" t="s">
        <v>161</v>
      </c>
    </row>
    <row r="975" spans="2:41" s="2" customFormat="1" ht="9.9499999999999993" customHeight="1" x14ac:dyDescent="0.2">
      <c r="B975" s="115" t="s">
        <v>197</v>
      </c>
      <c r="D975" s="38"/>
      <c r="E975" s="73" t="s">
        <v>307</v>
      </c>
      <c r="F975" s="73"/>
      <c r="G975" s="29" t="s">
        <v>308</v>
      </c>
      <c r="H975" s="29"/>
      <c r="I975" s="29" t="s">
        <v>303</v>
      </c>
      <c r="J975" s="29"/>
      <c r="K975" s="29"/>
      <c r="L975" s="29"/>
      <c r="M975" s="29"/>
      <c r="N975" s="29"/>
      <c r="P975" s="73"/>
      <c r="Q975" s="86"/>
      <c r="R975" s="28"/>
      <c r="S975" s="37">
        <f>IF(Suggested="Yes",AA975,AG975)</f>
        <v>113.5</v>
      </c>
      <c r="T975" s="35" t="s">
        <v>150</v>
      </c>
      <c r="U975" s="4" t="str">
        <f>+Instructions!$B$3</f>
        <v>I</v>
      </c>
      <c r="V975" s="50"/>
      <c r="W975" s="54">
        <f>+Instructions!$C$22</f>
        <v>0</v>
      </c>
      <c r="X975" s="16">
        <f>ROUND($AA975*(1-W975)+0.004999,2)</f>
        <v>113.5</v>
      </c>
      <c r="Y975" s="50"/>
      <c r="Z975" s="5" t="s">
        <v>1708</v>
      </c>
      <c r="AA975" s="37">
        <v>113.5</v>
      </c>
      <c r="AB975" s="58">
        <f>+W975</f>
        <v>0</v>
      </c>
      <c r="AC975" s="16">
        <f>+X975</f>
        <v>113.5</v>
      </c>
      <c r="AD975" s="11">
        <f>(AG975-AC975)/AG975</f>
        <v>0</v>
      </c>
      <c r="AE975" s="119"/>
      <c r="AF975" s="131">
        <v>6</v>
      </c>
      <c r="AG975" s="108">
        <f>SUM(AJ975:AL975)+AE975</f>
        <v>113.5</v>
      </c>
      <c r="AH975" s="50"/>
      <c r="AJ975" s="16">
        <f>ROUND(AC975/(1-VLOOKUP(AF975,Group,2,FALSE)),2)</f>
        <v>113.5</v>
      </c>
      <c r="AK975" s="16">
        <f>IF(VLOOKUP(AF975,Group,5,FALSE)="YES",VLOOKUP(ROUND(ROUND(AJ975,1)-AJ975,2),Round,2,FALSE)+VLOOKUP(AF975,Group,6,FALSE),0)</f>
        <v>0</v>
      </c>
      <c r="AL975" s="16">
        <f>IF(VLOOKUP(AF975,Group,7,FALSE)="",0,ROUND(AJ975-0.04999,1)-AJ975+AM975)</f>
        <v>0</v>
      </c>
      <c r="AM975" s="16" t="str">
        <f>IF(VLOOKUP(AF975,Group,7,FALSE)="","",VLOOKUP(AF975,Group,7,FALSE))</f>
        <v/>
      </c>
      <c r="AO975" s="30" t="s">
        <v>161</v>
      </c>
    </row>
    <row r="976" spans="2:41" s="2" customFormat="1" ht="1.5" customHeight="1" x14ac:dyDescent="0.2">
      <c r="C976" s="72"/>
      <c r="G976" s="139"/>
      <c r="J976" s="139"/>
      <c r="M976" s="139"/>
      <c r="P976" s="73"/>
      <c r="Q976" s="86"/>
      <c r="R976" s="5"/>
      <c r="S976" s="37"/>
      <c r="T976" s="5"/>
      <c r="U976" s="4"/>
      <c r="V976" s="50"/>
      <c r="Y976" s="50"/>
      <c r="AH976" s="50"/>
      <c r="AO976" s="30"/>
    </row>
    <row r="977" spans="2:41" s="2" customFormat="1" ht="9.75" customHeight="1" x14ac:dyDescent="0.2">
      <c r="D977" s="38" t="s">
        <v>155</v>
      </c>
      <c r="E977" s="140" t="s">
        <v>1047</v>
      </c>
      <c r="F977" s="73"/>
      <c r="H977" s="29"/>
      <c r="I977" s="29"/>
      <c r="J977" s="29"/>
      <c r="K977" s="29"/>
      <c r="L977" s="29"/>
      <c r="M977" s="29"/>
      <c r="N977" s="29"/>
      <c r="P977" s="73"/>
      <c r="Q977" s="86"/>
      <c r="R977" s="28"/>
      <c r="S977" s="37"/>
      <c r="T977" s="35"/>
      <c r="U977" s="35"/>
      <c r="V977" s="50"/>
      <c r="Y977" s="50"/>
      <c r="AH977" s="50"/>
      <c r="AO977" s="30" t="s">
        <v>161</v>
      </c>
    </row>
    <row r="978" spans="2:41" s="2" customFormat="1" ht="9.75" customHeight="1" x14ac:dyDescent="0.2">
      <c r="D978" s="38"/>
      <c r="E978" s="140" t="s">
        <v>1048</v>
      </c>
      <c r="F978" s="73"/>
      <c r="H978" s="29"/>
      <c r="I978" s="29"/>
      <c r="J978" s="29"/>
      <c r="K978" s="29"/>
      <c r="L978" s="29"/>
      <c r="M978" s="29"/>
      <c r="N978" s="29"/>
      <c r="P978" s="73"/>
      <c r="Q978" s="86"/>
      <c r="R978" s="28"/>
      <c r="S978" s="37"/>
      <c r="T978" s="35"/>
      <c r="U978" s="35"/>
      <c r="V978" s="50"/>
      <c r="Y978" s="50"/>
      <c r="AH978" s="50"/>
      <c r="AO978" s="30"/>
    </row>
    <row r="979" spans="2:41" s="2" customFormat="1" ht="9.75" customHeight="1" x14ac:dyDescent="0.2">
      <c r="D979" s="38"/>
      <c r="E979" s="140" t="s">
        <v>1049</v>
      </c>
      <c r="F979" s="73"/>
      <c r="H979" s="29"/>
      <c r="I979" s="29"/>
      <c r="J979" s="29"/>
      <c r="K979" s="29"/>
      <c r="L979" s="29"/>
      <c r="M979" s="29"/>
      <c r="N979" s="29"/>
      <c r="P979" s="73"/>
      <c r="Q979" s="86"/>
      <c r="R979" s="28"/>
      <c r="S979" s="37"/>
      <c r="T979" s="35"/>
      <c r="U979" s="35"/>
      <c r="V979" s="50"/>
      <c r="Y979" s="50"/>
      <c r="AH979" s="50"/>
      <c r="AO979" s="30"/>
    </row>
    <row r="980" spans="2:41" s="2" customFormat="1" ht="9.75" customHeight="1" x14ac:dyDescent="0.2">
      <c r="E980" s="140" t="s">
        <v>1050</v>
      </c>
      <c r="F980" s="140"/>
      <c r="G980" s="140"/>
      <c r="H980" s="140"/>
      <c r="I980" s="140"/>
      <c r="J980" s="140"/>
      <c r="K980" s="140"/>
      <c r="L980" s="140"/>
      <c r="M980" s="140"/>
      <c r="N980" s="140"/>
      <c r="O980" s="140"/>
      <c r="P980" s="143"/>
      <c r="Q980" s="152"/>
      <c r="R980" s="144"/>
      <c r="S980" s="37"/>
      <c r="T980" s="144"/>
      <c r="U980" s="149"/>
      <c r="V980" s="50"/>
      <c r="Y980" s="50"/>
      <c r="AH980" s="50"/>
      <c r="AO980" s="30" t="s">
        <v>161</v>
      </c>
    </row>
    <row r="981" spans="2:41" s="2" customFormat="1" ht="2.85" customHeight="1" x14ac:dyDescent="0.2">
      <c r="C981" s="72"/>
      <c r="G981" s="139"/>
      <c r="J981" s="139"/>
      <c r="M981" s="139"/>
      <c r="P981" s="73"/>
      <c r="Q981" s="86"/>
      <c r="R981" s="5"/>
      <c r="S981" s="37"/>
      <c r="T981" s="5"/>
      <c r="U981" s="4"/>
      <c r="V981" s="50"/>
      <c r="Y981" s="50"/>
      <c r="AH981" s="50"/>
      <c r="AO981" s="30"/>
    </row>
    <row r="982" spans="2:41" s="2" customFormat="1" ht="20.100000000000001" customHeight="1" x14ac:dyDescent="0.2">
      <c r="G982" s="306" t="s">
        <v>735</v>
      </c>
      <c r="H982" s="307"/>
      <c r="I982" s="307"/>
      <c r="J982" s="308"/>
      <c r="K982" s="306" t="s">
        <v>309</v>
      </c>
      <c r="L982" s="307"/>
      <c r="M982" s="308"/>
      <c r="N982" s="297"/>
      <c r="O982" s="298"/>
      <c r="P982" s="298"/>
      <c r="Q982" s="86"/>
      <c r="R982" s="5"/>
      <c r="S982" s="37"/>
      <c r="T982" s="5"/>
      <c r="U982" s="4"/>
      <c r="V982" s="50"/>
      <c r="Y982" s="50"/>
      <c r="AH982" s="50"/>
      <c r="AO982" s="30" t="s">
        <v>161</v>
      </c>
    </row>
    <row r="983" spans="2:41" s="2" customFormat="1" ht="9.9499999999999993" customHeight="1" x14ac:dyDescent="0.2">
      <c r="G983" s="270" t="s">
        <v>274</v>
      </c>
      <c r="H983" s="271"/>
      <c r="I983" s="271"/>
      <c r="J983" s="272"/>
      <c r="K983" s="270" t="s">
        <v>334</v>
      </c>
      <c r="L983" s="271"/>
      <c r="M983" s="272"/>
      <c r="N983" s="295"/>
      <c r="O983" s="299"/>
      <c r="P983" s="299"/>
      <c r="Q983" s="86"/>
      <c r="R983" s="5"/>
      <c r="S983" s="37"/>
      <c r="T983" s="5"/>
      <c r="U983" s="4"/>
      <c r="V983" s="50"/>
      <c r="Y983" s="50"/>
      <c r="AH983" s="50"/>
      <c r="AO983" s="30" t="s">
        <v>161</v>
      </c>
    </row>
    <row r="984" spans="2:41" s="2" customFormat="1" ht="9.9499999999999993" customHeight="1" x14ac:dyDescent="0.2">
      <c r="C984" s="2" t="s">
        <v>230</v>
      </c>
      <c r="G984" s="270" t="s">
        <v>276</v>
      </c>
      <c r="H984" s="271"/>
      <c r="I984" s="271"/>
      <c r="J984" s="272"/>
      <c r="K984" s="270" t="s">
        <v>1043</v>
      </c>
      <c r="L984" s="271"/>
      <c r="M984" s="272"/>
      <c r="N984" s="295"/>
      <c r="O984" s="299"/>
      <c r="P984" s="299"/>
      <c r="Q984" s="86"/>
      <c r="R984" s="5"/>
      <c r="S984" s="37"/>
      <c r="T984" s="5"/>
      <c r="U984" s="4"/>
      <c r="V984" s="50"/>
      <c r="Y984" s="50"/>
      <c r="AH984" s="50"/>
      <c r="AO984" s="30" t="s">
        <v>161</v>
      </c>
    </row>
    <row r="985" spans="2:41" s="2" customFormat="1" ht="9.9499999999999993" customHeight="1" x14ac:dyDescent="0.2">
      <c r="G985" s="270" t="s">
        <v>341</v>
      </c>
      <c r="H985" s="271"/>
      <c r="I985" s="271"/>
      <c r="J985" s="272"/>
      <c r="K985" s="270" t="s">
        <v>1044</v>
      </c>
      <c r="L985" s="271"/>
      <c r="M985" s="272"/>
      <c r="N985" s="295"/>
      <c r="O985" s="299"/>
      <c r="P985" s="299"/>
      <c r="Q985" s="86"/>
      <c r="R985" s="5"/>
      <c r="S985" s="37"/>
      <c r="T985" s="5"/>
      <c r="U985" s="4"/>
      <c r="V985" s="50"/>
      <c r="Y985" s="50"/>
      <c r="AH985" s="50"/>
      <c r="AO985" s="30" t="s">
        <v>161</v>
      </c>
    </row>
    <row r="986" spans="2:41" s="2" customFormat="1" ht="9.9499999999999993" customHeight="1" x14ac:dyDescent="0.2">
      <c r="C986" s="2" t="s">
        <v>230</v>
      </c>
      <c r="G986" s="270" t="s">
        <v>346</v>
      </c>
      <c r="H986" s="271"/>
      <c r="I986" s="271"/>
      <c r="J986" s="272"/>
      <c r="K986" s="270" t="s">
        <v>1045</v>
      </c>
      <c r="L986" s="271"/>
      <c r="M986" s="272"/>
      <c r="N986" s="295"/>
      <c r="O986" s="299"/>
      <c r="P986" s="299"/>
      <c r="Q986" s="86"/>
      <c r="R986" s="5"/>
      <c r="S986" s="37"/>
      <c r="T986" s="5"/>
      <c r="U986" s="4"/>
      <c r="V986" s="50"/>
      <c r="Y986" s="50"/>
      <c r="AH986" s="50"/>
      <c r="AO986" s="30" t="s">
        <v>161</v>
      </c>
    </row>
    <row r="987" spans="2:41" s="2" customFormat="1" ht="9.9499999999999993" customHeight="1" x14ac:dyDescent="0.2">
      <c r="G987" s="270" t="s">
        <v>46</v>
      </c>
      <c r="H987" s="271"/>
      <c r="I987" s="271"/>
      <c r="J987" s="272"/>
      <c r="K987" s="270" t="s">
        <v>1046</v>
      </c>
      <c r="L987" s="271"/>
      <c r="M987" s="272"/>
      <c r="N987" s="295"/>
      <c r="O987" s="299"/>
      <c r="P987" s="299"/>
      <c r="Q987" s="86"/>
      <c r="R987" s="5"/>
      <c r="S987" s="37"/>
      <c r="T987" s="5"/>
      <c r="U987" s="4"/>
      <c r="V987" s="50"/>
      <c r="Y987" s="50"/>
      <c r="AH987" s="50"/>
      <c r="AO987" s="30" t="s">
        <v>161</v>
      </c>
    </row>
    <row r="988" spans="2:41" s="2" customFormat="1" ht="3.95" customHeight="1" x14ac:dyDescent="0.2">
      <c r="C988" s="72"/>
      <c r="P988" s="73"/>
      <c r="Q988" s="86"/>
      <c r="R988" s="5"/>
      <c r="S988" s="37"/>
      <c r="T988" s="5"/>
      <c r="U988" s="4"/>
      <c r="V988" s="50"/>
      <c r="Y988" s="50"/>
      <c r="AH988" s="50"/>
      <c r="AO988" s="30"/>
    </row>
    <row r="989" spans="2:41" s="2" customFormat="1" ht="9.9499999999999993" customHeight="1" x14ac:dyDescent="0.2">
      <c r="D989" s="10" t="s">
        <v>1311</v>
      </c>
      <c r="I989" s="2" t="s">
        <v>230</v>
      </c>
      <c r="P989" s="73"/>
      <c r="Q989" s="86"/>
      <c r="R989" s="204" t="s">
        <v>660</v>
      </c>
      <c r="S989" s="205" t="s">
        <v>1312</v>
      </c>
      <c r="T989" s="206"/>
      <c r="U989" s="4"/>
      <c r="V989" s="50"/>
      <c r="Y989" s="50"/>
      <c r="AH989" s="50"/>
      <c r="AO989" s="30" t="s">
        <v>161</v>
      </c>
    </row>
    <row r="990" spans="2:41" s="2" customFormat="1" ht="2.85" customHeight="1" x14ac:dyDescent="0.2">
      <c r="D990" s="10"/>
      <c r="P990" s="73"/>
      <c r="Q990" s="86"/>
      <c r="R990" s="5"/>
      <c r="S990" s="37"/>
      <c r="T990" s="5"/>
      <c r="U990" s="4"/>
      <c r="V990" s="50"/>
      <c r="Y990" s="50"/>
      <c r="AH990" s="50"/>
      <c r="AO990" s="30"/>
    </row>
    <row r="991" spans="2:41" s="2" customFormat="1" ht="10.5" customHeight="1" x14ac:dyDescent="0.2">
      <c r="B991" s="113" t="s">
        <v>199</v>
      </c>
      <c r="D991" s="38"/>
      <c r="E991" s="73" t="s">
        <v>301</v>
      </c>
      <c r="F991" s="73"/>
      <c r="G991" s="29" t="s">
        <v>30</v>
      </c>
      <c r="H991" s="29"/>
      <c r="I991" s="29"/>
      <c r="J991" s="29"/>
      <c r="K991" s="29"/>
      <c r="L991" s="29"/>
      <c r="M991" s="29"/>
      <c r="N991" s="29"/>
      <c r="P991" s="73"/>
      <c r="Q991" s="86" t="s">
        <v>120</v>
      </c>
      <c r="R991" s="28"/>
      <c r="S991" s="37">
        <f>IF(Suggested="Yes",AA991,AG991)</f>
        <v>156.44999999999999</v>
      </c>
      <c r="T991" s="35" t="s">
        <v>150</v>
      </c>
      <c r="U991" s="4" t="str">
        <f>+Instructions!$B$3</f>
        <v>I</v>
      </c>
      <c r="V991" s="50"/>
      <c r="W991" s="54">
        <f>+Instructions!$C$22</f>
        <v>0</v>
      </c>
      <c r="X991" s="16">
        <f>ROUND($AA991*(1-W991)+0.004999,2)</f>
        <v>156.44999999999999</v>
      </c>
      <c r="Y991" s="50"/>
      <c r="Z991" s="5" t="s">
        <v>1708</v>
      </c>
      <c r="AA991" s="37">
        <v>156.44999999999999</v>
      </c>
      <c r="AB991" s="58">
        <f>+W991</f>
        <v>0</v>
      </c>
      <c r="AC991" s="16">
        <f>+X991</f>
        <v>156.44999999999999</v>
      </c>
      <c r="AD991" s="11">
        <f>(AG991-AC991)/AG991</f>
        <v>0</v>
      </c>
      <c r="AE991" s="119"/>
      <c r="AF991" s="129">
        <v>4</v>
      </c>
      <c r="AG991" s="106">
        <f>SUM(AJ991:AL991)+AE991</f>
        <v>156.44999999999999</v>
      </c>
      <c r="AH991" s="50"/>
      <c r="AJ991" s="16">
        <f>ROUND(AC991/(1-VLOOKUP(AF991,Group,2,FALSE)),2)</f>
        <v>156.44999999999999</v>
      </c>
      <c r="AK991" s="16">
        <f>IF(VLOOKUP(AF991,Group,5,FALSE)="YES",VLOOKUP(ROUND(ROUND(AJ991,1)-AJ991,2),Round,2,FALSE)+VLOOKUP(AF991,Group,6,FALSE),0)</f>
        <v>0</v>
      </c>
      <c r="AL991" s="16">
        <f>IF(VLOOKUP(AF991,Group,7,FALSE)="",0,ROUND(AJ991-0.04999,1)-AJ991+AM991)</f>
        <v>0</v>
      </c>
      <c r="AM991" s="16" t="str">
        <f>IF(VLOOKUP(AF991,Group,7,FALSE)="","",VLOOKUP(AF991,Group,7,FALSE))</f>
        <v/>
      </c>
      <c r="AO991" s="30" t="s">
        <v>161</v>
      </c>
    </row>
    <row r="992" spans="2:41" s="2" customFormat="1" ht="9.9499999999999993" customHeight="1" x14ac:dyDescent="0.2">
      <c r="B992" s="113" t="s">
        <v>199</v>
      </c>
      <c r="D992" s="38"/>
      <c r="E992" s="73" t="s">
        <v>229</v>
      </c>
      <c r="F992" s="73"/>
      <c r="G992" s="29" t="s">
        <v>231</v>
      </c>
      <c r="H992" s="29"/>
      <c r="I992" s="29"/>
      <c r="J992" s="29"/>
      <c r="K992" s="29"/>
      <c r="L992" s="29"/>
      <c r="M992" s="29"/>
      <c r="N992" s="29"/>
      <c r="P992" s="73"/>
      <c r="Q992" s="86"/>
      <c r="R992" s="28"/>
      <c r="S992" s="37">
        <f>IF(Suggested="Yes",AA992,AG992)</f>
        <v>661.8</v>
      </c>
      <c r="T992" s="35" t="s">
        <v>150</v>
      </c>
      <c r="U992" s="4" t="str">
        <f>+Instructions!$B$3</f>
        <v>I</v>
      </c>
      <c r="V992" s="50"/>
      <c r="W992" s="54">
        <f>+Instructions!$C$22</f>
        <v>0</v>
      </c>
      <c r="X992" s="16">
        <f>ROUND($AA992*(1-W992)+0.004999,2)</f>
        <v>661.8</v>
      </c>
      <c r="Y992" s="50"/>
      <c r="Z992" s="5" t="s">
        <v>1708</v>
      </c>
      <c r="AA992" s="37">
        <v>661.8</v>
      </c>
      <c r="AB992" s="58">
        <f>+W992</f>
        <v>0</v>
      </c>
      <c r="AC992" s="16">
        <f>+X992</f>
        <v>661.8</v>
      </c>
      <c r="AD992" s="11">
        <f>(AG992-AC992)/AG992</f>
        <v>0</v>
      </c>
      <c r="AE992" s="119"/>
      <c r="AF992" s="129">
        <v>4</v>
      </c>
      <c r="AG992" s="106">
        <f>SUM(AJ992:AL992)+AE992</f>
        <v>661.8</v>
      </c>
      <c r="AH992" s="50"/>
      <c r="AJ992" s="16">
        <f>ROUND(AC992/(1-VLOOKUP(AF992,Group,2,FALSE)),2)</f>
        <v>661.8</v>
      </c>
      <c r="AK992" s="16">
        <f>IF(VLOOKUP(AF992,Group,5,FALSE)="YES",VLOOKUP(ROUND(ROUND(AJ992,1)-AJ992,2),Round,2,FALSE)+VLOOKUP(AF992,Group,6,FALSE),0)</f>
        <v>0</v>
      </c>
      <c r="AL992" s="16">
        <f>IF(VLOOKUP(AF992,Group,7,FALSE)="",0,ROUND(AJ992-0.04999,1)-AJ992+AM992)</f>
        <v>0</v>
      </c>
      <c r="AM992" s="16" t="str">
        <f>IF(VLOOKUP(AF992,Group,7,FALSE)="","",VLOOKUP(AF992,Group,7,FALSE))</f>
        <v/>
      </c>
      <c r="AO992" s="30" t="s">
        <v>161</v>
      </c>
    </row>
    <row r="993" spans="1:41" s="2" customFormat="1" ht="2.85" customHeight="1" x14ac:dyDescent="0.2">
      <c r="A993" s="2" t="s">
        <v>193</v>
      </c>
      <c r="P993" s="73"/>
      <c r="Q993" s="86"/>
      <c r="R993" s="5"/>
      <c r="S993" s="37"/>
      <c r="T993" s="5"/>
      <c r="U993" s="4"/>
      <c r="V993" s="50"/>
      <c r="Y993" s="50"/>
      <c r="AH993" s="50"/>
      <c r="AO993" s="30" t="s">
        <v>161</v>
      </c>
    </row>
    <row r="994" spans="1:41" s="2" customFormat="1" ht="9.75" customHeight="1" x14ac:dyDescent="0.2">
      <c r="E994" s="275" t="s">
        <v>1314</v>
      </c>
      <c r="F994" s="276"/>
      <c r="G994" s="276"/>
      <c r="H994" s="276"/>
      <c r="I994" s="276"/>
      <c r="J994" s="276"/>
      <c r="K994" s="276"/>
      <c r="L994" s="276"/>
      <c r="M994" s="276"/>
      <c r="N994" s="276"/>
      <c r="O994" s="276"/>
      <c r="P994" s="276"/>
      <c r="Q994" s="276"/>
      <c r="R994" s="5"/>
      <c r="S994" s="37"/>
      <c r="T994" s="5"/>
      <c r="U994" s="4"/>
      <c r="V994" s="50"/>
      <c r="Y994" s="50"/>
      <c r="AH994" s="50"/>
      <c r="AO994" s="30" t="s">
        <v>161</v>
      </c>
    </row>
    <row r="995" spans="1:41" s="2" customFormat="1" ht="35.1" customHeight="1" x14ac:dyDescent="0.2">
      <c r="E995" s="277" t="s">
        <v>416</v>
      </c>
      <c r="F995" s="276"/>
      <c r="G995" s="276"/>
      <c r="H995" s="276"/>
      <c r="I995" s="276"/>
      <c r="J995" s="276"/>
      <c r="K995" s="276"/>
      <c r="L995" s="276"/>
      <c r="M995" s="276"/>
      <c r="N995" s="277" t="s">
        <v>1315</v>
      </c>
      <c r="O995" s="276"/>
      <c r="P995" s="277" t="s">
        <v>1316</v>
      </c>
      <c r="Q995" s="276"/>
      <c r="R995" s="5"/>
      <c r="S995" s="37"/>
      <c r="T995" s="5"/>
      <c r="U995" s="4"/>
      <c r="V995" s="50"/>
      <c r="Y995" s="50"/>
      <c r="AH995" s="50"/>
      <c r="AO995" s="30" t="s">
        <v>161</v>
      </c>
    </row>
    <row r="996" spans="1:41" s="2" customFormat="1" ht="9.75" customHeight="1" x14ac:dyDescent="0.2">
      <c r="E996" s="279" t="s">
        <v>1320</v>
      </c>
      <c r="F996" s="276"/>
      <c r="G996" s="276"/>
      <c r="H996" s="276"/>
      <c r="I996" s="276"/>
      <c r="J996" s="276"/>
      <c r="K996" s="276"/>
      <c r="L996" s="276"/>
      <c r="M996" s="276"/>
      <c r="N996" s="278" t="s">
        <v>418</v>
      </c>
      <c r="O996" s="276"/>
      <c r="P996" s="275" t="s">
        <v>742</v>
      </c>
      <c r="Q996" s="276"/>
      <c r="R996" s="5"/>
      <c r="S996" s="37"/>
      <c r="T996" s="5"/>
      <c r="U996" s="4"/>
      <c r="V996" s="50"/>
      <c r="Y996" s="50"/>
      <c r="AH996" s="50"/>
      <c r="AO996" s="30" t="s">
        <v>161</v>
      </c>
    </row>
    <row r="997" spans="1:41" s="2" customFormat="1" ht="21" customHeight="1" x14ac:dyDescent="0.2">
      <c r="E997" s="279" t="s">
        <v>1321</v>
      </c>
      <c r="F997" s="276"/>
      <c r="G997" s="276"/>
      <c r="H997" s="276"/>
      <c r="I997" s="276"/>
      <c r="J997" s="276"/>
      <c r="K997" s="276"/>
      <c r="L997" s="276"/>
      <c r="M997" s="276"/>
      <c r="N997" s="275" t="s">
        <v>417</v>
      </c>
      <c r="O997" s="276"/>
      <c r="P997" s="275" t="s">
        <v>743</v>
      </c>
      <c r="Q997" s="276"/>
      <c r="R997" s="5"/>
      <c r="S997" s="37"/>
      <c r="T997" s="5"/>
      <c r="U997" s="4"/>
      <c r="V997" s="50"/>
      <c r="Y997" s="50"/>
      <c r="AH997" s="50"/>
      <c r="AO997" s="30" t="s">
        <v>161</v>
      </c>
    </row>
    <row r="998" spans="1:41" s="2" customFormat="1" ht="21" customHeight="1" x14ac:dyDescent="0.2">
      <c r="E998" s="303" t="s">
        <v>1318</v>
      </c>
      <c r="F998" s="304"/>
      <c r="G998" s="304"/>
      <c r="H998" s="304"/>
      <c r="I998" s="304"/>
      <c r="J998" s="304"/>
      <c r="K998" s="304"/>
      <c r="L998" s="304"/>
      <c r="M998" s="304"/>
      <c r="N998" s="305" t="s">
        <v>1322</v>
      </c>
      <c r="O998" s="276"/>
      <c r="P998" s="275" t="s">
        <v>742</v>
      </c>
      <c r="Q998" s="276"/>
      <c r="R998" s="5"/>
      <c r="S998" s="37"/>
      <c r="T998" s="5"/>
      <c r="U998" s="4"/>
      <c r="V998" s="50"/>
      <c r="Y998" s="50"/>
      <c r="AH998" s="50"/>
      <c r="AO998" s="30" t="s">
        <v>161</v>
      </c>
    </row>
    <row r="999" spans="1:41" s="2" customFormat="1" ht="12" customHeight="1" x14ac:dyDescent="0.2">
      <c r="E999" s="359" t="s">
        <v>1319</v>
      </c>
      <c r="F999" s="360"/>
      <c r="G999" s="360"/>
      <c r="H999" s="360"/>
      <c r="I999" s="360"/>
      <c r="J999" s="360"/>
      <c r="K999" s="360"/>
      <c r="L999" s="361"/>
      <c r="M999" s="361"/>
      <c r="N999" s="305" t="s">
        <v>813</v>
      </c>
      <c r="O999" s="276"/>
      <c r="P999" s="357" t="s">
        <v>742</v>
      </c>
      <c r="Q999" s="358"/>
      <c r="R999" s="5"/>
      <c r="S999" s="37"/>
      <c r="T999" s="5"/>
      <c r="U999" s="4"/>
      <c r="V999" s="50"/>
      <c r="Y999" s="50"/>
      <c r="AH999" s="50"/>
      <c r="AO999" s="30" t="s">
        <v>161</v>
      </c>
    </row>
    <row r="1000" spans="1:41" s="2" customFormat="1" ht="9.75" customHeight="1" x14ac:dyDescent="0.2">
      <c r="E1000" s="362" t="s">
        <v>424</v>
      </c>
      <c r="F1000" s="363"/>
      <c r="G1000" s="363"/>
      <c r="H1000" s="363"/>
      <c r="I1000" s="363"/>
      <c r="J1000" s="363"/>
      <c r="K1000" s="363"/>
      <c r="L1000" s="363"/>
      <c r="M1000" s="363"/>
      <c r="N1000" s="363"/>
      <c r="O1000" s="363"/>
      <c r="P1000" s="363"/>
      <c r="Q1000" s="364"/>
      <c r="R1000" s="5"/>
      <c r="S1000" s="37"/>
      <c r="T1000" s="5"/>
      <c r="U1000" s="4"/>
      <c r="V1000" s="50"/>
      <c r="Y1000" s="50"/>
      <c r="AH1000" s="50"/>
      <c r="AO1000" s="30" t="s">
        <v>161</v>
      </c>
    </row>
    <row r="1001" spans="1:41" s="2" customFormat="1" ht="9.75" customHeight="1" x14ac:dyDescent="0.2">
      <c r="E1001" s="354" t="s">
        <v>1317</v>
      </c>
      <c r="F1001" s="355"/>
      <c r="G1001" s="355"/>
      <c r="H1001" s="355"/>
      <c r="I1001" s="355"/>
      <c r="J1001" s="355"/>
      <c r="K1001" s="355"/>
      <c r="L1001" s="355"/>
      <c r="M1001" s="355"/>
      <c r="N1001" s="355"/>
      <c r="O1001" s="355"/>
      <c r="P1001" s="355"/>
      <c r="Q1001" s="356"/>
      <c r="R1001" s="5"/>
      <c r="S1001" s="37"/>
      <c r="T1001" s="5"/>
      <c r="U1001" s="4"/>
      <c r="V1001" s="50"/>
      <c r="Y1001" s="50"/>
      <c r="AH1001" s="50"/>
      <c r="AO1001" s="30" t="s">
        <v>161</v>
      </c>
    </row>
    <row r="1002" spans="1:41" s="2" customFormat="1" ht="3.95" customHeight="1" x14ac:dyDescent="0.2">
      <c r="P1002" s="73"/>
      <c r="Q1002" s="86"/>
      <c r="R1002" s="5"/>
      <c r="S1002" s="37"/>
      <c r="T1002" s="5"/>
      <c r="U1002" s="4"/>
      <c r="V1002" s="50"/>
      <c r="Y1002" s="50"/>
      <c r="AH1002" s="50"/>
      <c r="AO1002" s="30" t="s">
        <v>161</v>
      </c>
    </row>
    <row r="1003" spans="1:41" s="2" customFormat="1" ht="9.9499999999999993" customHeight="1" x14ac:dyDescent="0.2">
      <c r="C1003" s="2" t="s">
        <v>230</v>
      </c>
      <c r="D1003" s="10" t="s">
        <v>1239</v>
      </c>
      <c r="P1003" s="73"/>
      <c r="Q1003" s="86"/>
      <c r="R1003" s="204" t="s">
        <v>660</v>
      </c>
      <c r="S1003" s="205" t="s">
        <v>1240</v>
      </c>
      <c r="T1003" s="206"/>
      <c r="U1003" s="4"/>
      <c r="V1003" s="50"/>
      <c r="Y1003" s="50"/>
      <c r="AH1003" s="50"/>
      <c r="AO1003" s="30" t="s">
        <v>161</v>
      </c>
    </row>
    <row r="1004" spans="1:41" s="2" customFormat="1" ht="2.85" customHeight="1" x14ac:dyDescent="0.2">
      <c r="D1004" s="10"/>
      <c r="P1004" s="73"/>
      <c r="Q1004" s="86"/>
      <c r="R1004" s="5"/>
      <c r="S1004" s="37"/>
      <c r="T1004" s="5"/>
      <c r="U1004" s="4"/>
      <c r="V1004" s="50"/>
      <c r="Y1004" s="50"/>
      <c r="AH1004" s="50"/>
      <c r="AO1004" s="30"/>
    </row>
    <row r="1005" spans="1:41" s="2" customFormat="1" ht="9.9499999999999993" customHeight="1" x14ac:dyDescent="0.2">
      <c r="B1005" s="115" t="s">
        <v>197</v>
      </c>
      <c r="D1005" s="38"/>
      <c r="E1005" s="73" t="s">
        <v>290</v>
      </c>
      <c r="F1005" s="73"/>
      <c r="G1005" s="29" t="s">
        <v>524</v>
      </c>
      <c r="H1005" s="29"/>
      <c r="I1005" s="29"/>
      <c r="J1005" s="29" t="s">
        <v>525</v>
      </c>
      <c r="K1005" s="29"/>
      <c r="L1005" s="29"/>
      <c r="M1005" s="29"/>
      <c r="N1005" s="29"/>
      <c r="P1005" s="73"/>
      <c r="Q1005" s="86"/>
      <c r="R1005" s="28"/>
      <c r="S1005" s="37">
        <f>IF(Suggested="Yes",AA1005,AG1005)</f>
        <v>1404.15</v>
      </c>
      <c r="T1005" s="35" t="s">
        <v>150</v>
      </c>
      <c r="U1005" s="4" t="str">
        <f>+Instructions!$B$3</f>
        <v>I</v>
      </c>
      <c r="V1005" s="50"/>
      <c r="W1005" s="54">
        <f>+Instructions!$C$22</f>
        <v>0</v>
      </c>
      <c r="X1005" s="16">
        <f>ROUND($AA1005*(1-W1005)+0.004999,2)</f>
        <v>1404.15</v>
      </c>
      <c r="Y1005" s="50"/>
      <c r="Z1005" s="5" t="s">
        <v>1708</v>
      </c>
      <c r="AA1005" s="37">
        <v>1404.15</v>
      </c>
      <c r="AB1005" s="58">
        <f>+W1005</f>
        <v>0</v>
      </c>
      <c r="AC1005" s="16">
        <f>+X1005</f>
        <v>1404.15</v>
      </c>
      <c r="AD1005" s="11">
        <f>(AG1005-AC1005)/AG1005</f>
        <v>0</v>
      </c>
      <c r="AE1005" s="119"/>
      <c r="AF1005" s="131">
        <v>6</v>
      </c>
      <c r="AG1005" s="108">
        <f>SUM(AJ1005:AL1005)+AE1005</f>
        <v>1404.15</v>
      </c>
      <c r="AH1005" s="50"/>
      <c r="AJ1005" s="16">
        <f>ROUND(AC1005/(1-VLOOKUP(AF1005,Group,2,FALSE)),2)</f>
        <v>1404.15</v>
      </c>
      <c r="AK1005" s="16">
        <f>IF(VLOOKUP(AF1005,Group,5,FALSE)="YES",VLOOKUP(ROUND(ROUND(AJ1005,1)-AJ1005,2),Round,2,FALSE)+VLOOKUP(AF1005,Group,6,FALSE),0)</f>
        <v>0</v>
      </c>
      <c r="AL1005" s="16">
        <f>IF(VLOOKUP(AF1005,Group,7,FALSE)="",0,ROUND(AJ1005-0.04999,1)-AJ1005+AM1005)</f>
        <v>0</v>
      </c>
      <c r="AM1005" s="16" t="str">
        <f>IF(VLOOKUP(AF1005,Group,7,FALSE)="","",VLOOKUP(AF1005,Group,7,FALSE))</f>
        <v/>
      </c>
      <c r="AO1005" s="30" t="s">
        <v>161</v>
      </c>
    </row>
    <row r="1006" spans="1:41" s="2" customFormat="1" ht="9.9499999999999993" customHeight="1" x14ac:dyDescent="0.2">
      <c r="B1006" s="115" t="s">
        <v>197</v>
      </c>
      <c r="D1006" s="38"/>
      <c r="E1006" s="73" t="s">
        <v>291</v>
      </c>
      <c r="F1006" s="73"/>
      <c r="G1006" s="29" t="s">
        <v>524</v>
      </c>
      <c r="H1006" s="29"/>
      <c r="I1006" s="29"/>
      <c r="J1006" s="29" t="s">
        <v>525</v>
      </c>
      <c r="K1006" s="29"/>
      <c r="L1006" s="29"/>
      <c r="M1006" s="29"/>
      <c r="N1006" s="29"/>
      <c r="P1006" s="73"/>
      <c r="Q1006" s="86"/>
      <c r="R1006" s="28"/>
      <c r="S1006" s="37">
        <f>IF(Suggested="Yes",AA1006,AG1006)</f>
        <v>2339.9499999999998</v>
      </c>
      <c r="T1006" s="35" t="s">
        <v>150</v>
      </c>
      <c r="U1006" s="4" t="str">
        <f>+Instructions!$B$3</f>
        <v>I</v>
      </c>
      <c r="V1006" s="50"/>
      <c r="W1006" s="54">
        <f>+Instructions!$C$22</f>
        <v>0</v>
      </c>
      <c r="X1006" s="16">
        <f>ROUND($AA1006*(1-W1006)+0.004999,2)</f>
        <v>2339.9499999999998</v>
      </c>
      <c r="Y1006" s="50"/>
      <c r="Z1006" s="5" t="s">
        <v>1708</v>
      </c>
      <c r="AA1006" s="37">
        <v>2339.9499999999998</v>
      </c>
      <c r="AB1006" s="58">
        <f>+W1006</f>
        <v>0</v>
      </c>
      <c r="AC1006" s="16">
        <f>+X1006</f>
        <v>2339.9499999999998</v>
      </c>
      <c r="AD1006" s="11">
        <f>(AG1006-AC1006)/AG1006</f>
        <v>0</v>
      </c>
      <c r="AE1006" s="119"/>
      <c r="AF1006" s="131">
        <v>6</v>
      </c>
      <c r="AG1006" s="108">
        <f>SUM(AJ1006:AL1006)+AE1006</f>
        <v>2339.9499999999998</v>
      </c>
      <c r="AH1006" s="50"/>
      <c r="AJ1006" s="16">
        <f>ROUND(AC1006/(1-VLOOKUP(AF1006,Group,2,FALSE)),2)</f>
        <v>2339.9499999999998</v>
      </c>
      <c r="AK1006" s="16">
        <f>IF(VLOOKUP(AF1006,Group,5,FALSE)="YES",VLOOKUP(ROUND(ROUND(AJ1006,1)-AJ1006,2),Round,2,FALSE)+VLOOKUP(AF1006,Group,6,FALSE),0)</f>
        <v>0</v>
      </c>
      <c r="AL1006" s="16">
        <f>IF(VLOOKUP(AF1006,Group,7,FALSE)="",0,ROUND(AJ1006-0.04999,1)-AJ1006+AM1006)</f>
        <v>0</v>
      </c>
      <c r="AM1006" s="16" t="str">
        <f>IF(VLOOKUP(AF1006,Group,7,FALSE)="","",VLOOKUP(AF1006,Group,7,FALSE))</f>
        <v/>
      </c>
      <c r="AO1006" s="30" t="s">
        <v>161</v>
      </c>
    </row>
    <row r="1007" spans="1:41" s="2" customFormat="1" ht="1.5" customHeight="1" x14ac:dyDescent="0.2">
      <c r="P1007" s="73"/>
      <c r="Q1007" s="86"/>
      <c r="R1007" s="5"/>
      <c r="S1007" s="37"/>
      <c r="T1007" s="5"/>
      <c r="U1007" s="4"/>
      <c r="V1007" s="50"/>
      <c r="Y1007" s="50"/>
      <c r="AH1007" s="50"/>
      <c r="AO1007" s="30" t="s">
        <v>161</v>
      </c>
    </row>
    <row r="1008" spans="1:41" s="2" customFormat="1" ht="9.75" customHeight="1" x14ac:dyDescent="0.2">
      <c r="D1008" s="38" t="s">
        <v>155</v>
      </c>
      <c r="E1008" s="140" t="s">
        <v>567</v>
      </c>
      <c r="F1008" s="73"/>
      <c r="H1008" s="140"/>
      <c r="I1008" s="140"/>
      <c r="J1008" s="29"/>
      <c r="K1008" s="29"/>
      <c r="L1008" s="29"/>
      <c r="M1008" s="29"/>
      <c r="N1008" s="29"/>
      <c r="P1008" s="73"/>
      <c r="Q1008" s="86"/>
      <c r="R1008" s="28"/>
      <c r="S1008" s="37"/>
      <c r="T1008" s="35"/>
      <c r="U1008" s="4"/>
      <c r="V1008" s="50"/>
      <c r="Y1008" s="50"/>
      <c r="AH1008" s="50"/>
      <c r="AO1008" s="30" t="s">
        <v>161</v>
      </c>
    </row>
    <row r="1009" spans="2:41" s="2" customFormat="1" ht="9.75" customHeight="1" x14ac:dyDescent="0.2">
      <c r="D1009" s="38"/>
      <c r="E1009" s="140" t="s">
        <v>1242</v>
      </c>
      <c r="F1009" s="73"/>
      <c r="H1009" s="140"/>
      <c r="I1009" s="140"/>
      <c r="J1009" s="29"/>
      <c r="K1009" s="29"/>
      <c r="L1009" s="29"/>
      <c r="M1009" s="29"/>
      <c r="N1009" s="29"/>
      <c r="P1009" s="73"/>
      <c r="Q1009" s="86"/>
      <c r="R1009" s="28"/>
      <c r="S1009" s="37"/>
      <c r="T1009" s="35"/>
      <c r="U1009" s="4"/>
      <c r="V1009" s="50"/>
      <c r="Y1009" s="50"/>
      <c r="AH1009" s="50"/>
      <c r="AO1009" s="30" t="s">
        <v>161</v>
      </c>
    </row>
    <row r="1010" spans="2:41" s="2" customFormat="1" ht="9.75" customHeight="1" x14ac:dyDescent="0.2">
      <c r="D1010" s="38"/>
      <c r="E1010" s="140" t="s">
        <v>1241</v>
      </c>
      <c r="F1010" s="73"/>
      <c r="H1010" s="140"/>
      <c r="I1010" s="140"/>
      <c r="J1010" s="29"/>
      <c r="K1010" s="29"/>
      <c r="L1010" s="29"/>
      <c r="M1010" s="29"/>
      <c r="N1010" s="29"/>
      <c r="P1010" s="73"/>
      <c r="Q1010" s="86"/>
      <c r="R1010" s="28"/>
      <c r="S1010" s="37"/>
      <c r="T1010" s="35"/>
      <c r="U1010" s="4"/>
      <c r="V1010" s="50"/>
      <c r="Y1010" s="50"/>
      <c r="AH1010" s="50"/>
      <c r="AO1010" s="30" t="s">
        <v>161</v>
      </c>
    </row>
    <row r="1011" spans="2:41" s="2" customFormat="1" ht="3.95" customHeight="1" x14ac:dyDescent="0.2">
      <c r="P1011" s="73"/>
      <c r="Q1011" s="86"/>
      <c r="R1011" s="5"/>
      <c r="S1011" s="37"/>
      <c r="T1011" s="5"/>
      <c r="U1011" s="4"/>
      <c r="V1011" s="50"/>
      <c r="Y1011" s="50"/>
      <c r="AH1011" s="50"/>
      <c r="AO1011" s="30" t="s">
        <v>161</v>
      </c>
    </row>
    <row r="1012" spans="2:41" s="2" customFormat="1" ht="9.9499999999999993" customHeight="1" x14ac:dyDescent="0.2">
      <c r="C1012" s="2" t="s">
        <v>230</v>
      </c>
      <c r="D1012" s="10" t="s">
        <v>1244</v>
      </c>
      <c r="P1012" s="73"/>
      <c r="Q1012" s="86"/>
      <c r="R1012" s="204" t="s">
        <v>660</v>
      </c>
      <c r="S1012" s="205" t="s">
        <v>1245</v>
      </c>
      <c r="T1012" s="206"/>
      <c r="U1012" s="4"/>
      <c r="V1012" s="50"/>
      <c r="Y1012" s="50"/>
      <c r="AH1012" s="50"/>
      <c r="AO1012" s="30" t="s">
        <v>161</v>
      </c>
    </row>
    <row r="1013" spans="2:41" s="2" customFormat="1" ht="2.85" customHeight="1" x14ac:dyDescent="0.2">
      <c r="D1013" s="10"/>
      <c r="P1013" s="73"/>
      <c r="Q1013" s="86"/>
      <c r="R1013" s="5"/>
      <c r="S1013" s="37"/>
      <c r="T1013" s="5"/>
      <c r="U1013" s="4"/>
      <c r="V1013" s="50"/>
      <c r="Y1013" s="50"/>
      <c r="AH1013" s="50"/>
      <c r="AO1013" s="30"/>
    </row>
    <row r="1014" spans="2:41" s="2" customFormat="1" ht="9.9499999999999993" customHeight="1" x14ac:dyDescent="0.2">
      <c r="B1014" s="115" t="s">
        <v>197</v>
      </c>
      <c r="D1014" s="38"/>
      <c r="E1014" s="73" t="s">
        <v>290</v>
      </c>
      <c r="F1014" s="73"/>
      <c r="G1014" s="29" t="s">
        <v>524</v>
      </c>
      <c r="H1014" s="29"/>
      <c r="I1014" s="29"/>
      <c r="J1014" s="29" t="s">
        <v>525</v>
      </c>
      <c r="K1014" s="29"/>
      <c r="L1014" s="29"/>
      <c r="M1014" s="29"/>
      <c r="N1014" s="29"/>
      <c r="P1014" s="73"/>
      <c r="Q1014" s="86"/>
      <c r="R1014" s="28"/>
      <c r="S1014" s="37">
        <f>IF(Suggested="Yes",AA1014,AG1014)</f>
        <v>1443.9</v>
      </c>
      <c r="T1014" s="35" t="s">
        <v>150</v>
      </c>
      <c r="U1014" s="4" t="str">
        <f>+Instructions!$B$3</f>
        <v>I</v>
      </c>
      <c r="V1014" s="50"/>
      <c r="W1014" s="54">
        <f>+Instructions!$C$22</f>
        <v>0</v>
      </c>
      <c r="X1014" s="16">
        <f>ROUND($AA1014*(1-W1014)+0.004999,2)</f>
        <v>1443.9</v>
      </c>
      <c r="Y1014" s="50"/>
      <c r="Z1014" s="5" t="s">
        <v>1708</v>
      </c>
      <c r="AA1014" s="37">
        <v>1443.9</v>
      </c>
      <c r="AB1014" s="58">
        <f>+W1014</f>
        <v>0</v>
      </c>
      <c r="AC1014" s="16">
        <f>+X1014</f>
        <v>1443.9</v>
      </c>
      <c r="AD1014" s="11">
        <f>(AG1014-AC1014)/AG1014</f>
        <v>0</v>
      </c>
      <c r="AE1014" s="119"/>
      <c r="AF1014" s="131">
        <v>6</v>
      </c>
      <c r="AG1014" s="108">
        <f>SUM(AJ1014:AL1014)+AE1014</f>
        <v>1443.9</v>
      </c>
      <c r="AH1014" s="50"/>
      <c r="AJ1014" s="16">
        <f>ROUND(AC1014/(1-VLOOKUP(AF1014,Group,2,FALSE)),2)</f>
        <v>1443.9</v>
      </c>
      <c r="AK1014" s="16">
        <f>IF(VLOOKUP(AF1014,Group,5,FALSE)="YES",VLOOKUP(ROUND(ROUND(AJ1014,1)-AJ1014,2),Round,2,FALSE)+VLOOKUP(AF1014,Group,6,FALSE),0)</f>
        <v>0</v>
      </c>
      <c r="AL1014" s="16">
        <f>IF(VLOOKUP(AF1014,Group,7,FALSE)="",0,ROUND(AJ1014-0.04999,1)-AJ1014+AM1014)</f>
        <v>0</v>
      </c>
      <c r="AM1014" s="16" t="str">
        <f>IF(VLOOKUP(AF1014,Group,7,FALSE)="","",VLOOKUP(AF1014,Group,7,FALSE))</f>
        <v/>
      </c>
      <c r="AO1014" s="30" t="s">
        <v>161</v>
      </c>
    </row>
    <row r="1015" spans="2:41" s="2" customFormat="1" ht="1.5" customHeight="1" x14ac:dyDescent="0.2">
      <c r="P1015" s="73"/>
      <c r="Q1015" s="86"/>
      <c r="R1015" s="5"/>
      <c r="S1015" s="37"/>
      <c r="T1015" s="5"/>
      <c r="U1015" s="4"/>
      <c r="V1015" s="50"/>
      <c r="Y1015" s="50"/>
      <c r="AH1015" s="50"/>
      <c r="AO1015" s="30" t="s">
        <v>161</v>
      </c>
    </row>
    <row r="1016" spans="2:41" s="2" customFormat="1" ht="9.75" customHeight="1" x14ac:dyDescent="0.2">
      <c r="D1016" s="38" t="s">
        <v>155</v>
      </c>
      <c r="E1016" s="140" t="s">
        <v>1246</v>
      </c>
      <c r="F1016" s="73"/>
      <c r="H1016" s="140"/>
      <c r="I1016" s="140"/>
      <c r="J1016" s="29"/>
      <c r="K1016" s="29"/>
      <c r="L1016" s="29"/>
      <c r="M1016" s="29"/>
      <c r="N1016" s="29"/>
      <c r="P1016" s="73"/>
      <c r="Q1016" s="86"/>
      <c r="R1016" s="28"/>
      <c r="S1016" s="37"/>
      <c r="T1016" s="35"/>
      <c r="U1016" s="4"/>
      <c r="V1016" s="50"/>
      <c r="Y1016" s="50"/>
      <c r="AH1016" s="50"/>
      <c r="AO1016" s="30" t="s">
        <v>161</v>
      </c>
    </row>
    <row r="1017" spans="2:41" s="2" customFormat="1" ht="9.75" customHeight="1" x14ac:dyDescent="0.2">
      <c r="D1017" s="38"/>
      <c r="E1017" s="140" t="s">
        <v>1247</v>
      </c>
      <c r="F1017" s="73"/>
      <c r="H1017" s="140"/>
      <c r="I1017" s="140"/>
      <c r="J1017" s="29"/>
      <c r="K1017" s="29"/>
      <c r="L1017" s="29"/>
      <c r="M1017" s="29"/>
      <c r="N1017" s="29"/>
      <c r="P1017" s="73"/>
      <c r="Q1017" s="86"/>
      <c r="R1017" s="28"/>
      <c r="S1017" s="37"/>
      <c r="T1017" s="35"/>
      <c r="U1017" s="4"/>
      <c r="V1017" s="50"/>
      <c r="Y1017" s="50"/>
      <c r="AH1017" s="50"/>
      <c r="AO1017" s="30" t="s">
        <v>161</v>
      </c>
    </row>
    <row r="1018" spans="2:41" s="2" customFormat="1" ht="9.75" customHeight="1" x14ac:dyDescent="0.2">
      <c r="D1018" s="38"/>
      <c r="E1018" s="140" t="s">
        <v>1248</v>
      </c>
      <c r="F1018" s="73"/>
      <c r="H1018" s="140"/>
      <c r="I1018" s="140"/>
      <c r="J1018" s="29"/>
      <c r="K1018" s="29"/>
      <c r="L1018" s="29"/>
      <c r="M1018" s="29"/>
      <c r="N1018" s="29"/>
      <c r="P1018" s="73"/>
      <c r="Q1018" s="86"/>
      <c r="R1018" s="28"/>
      <c r="S1018" s="37"/>
      <c r="T1018" s="35"/>
      <c r="U1018" s="4"/>
      <c r="V1018" s="50"/>
      <c r="Y1018" s="50"/>
      <c r="AH1018" s="50"/>
      <c r="AO1018" s="30" t="s">
        <v>161</v>
      </c>
    </row>
    <row r="1019" spans="2:41" s="2" customFormat="1" ht="3.95" customHeight="1" x14ac:dyDescent="0.2">
      <c r="P1019" s="73"/>
      <c r="Q1019" s="86"/>
      <c r="R1019" s="5"/>
      <c r="S1019" s="37"/>
      <c r="T1019" s="5"/>
      <c r="U1019" s="4"/>
      <c r="V1019" s="50"/>
      <c r="Y1019" s="50"/>
      <c r="AH1019" s="50"/>
      <c r="AO1019" s="30" t="s">
        <v>161</v>
      </c>
    </row>
    <row r="1020" spans="2:41" s="2" customFormat="1" ht="9.9499999999999993" customHeight="1" x14ac:dyDescent="0.2">
      <c r="C1020" s="2" t="s">
        <v>230</v>
      </c>
      <c r="D1020" s="10" t="s">
        <v>1355</v>
      </c>
      <c r="P1020" s="73"/>
      <c r="Q1020" s="86"/>
      <c r="R1020" s="204" t="s">
        <v>660</v>
      </c>
      <c r="S1020" s="205" t="s">
        <v>1260</v>
      </c>
      <c r="T1020" s="206"/>
      <c r="U1020" s="4"/>
      <c r="V1020" s="50"/>
      <c r="Y1020" s="50"/>
      <c r="AH1020" s="50"/>
      <c r="AO1020" s="30" t="s">
        <v>161</v>
      </c>
    </row>
    <row r="1021" spans="2:41" s="2" customFormat="1" ht="2.85" customHeight="1" x14ac:dyDescent="0.2">
      <c r="D1021" s="10"/>
      <c r="P1021" s="73"/>
      <c r="Q1021" s="86"/>
      <c r="R1021" s="5"/>
      <c r="S1021" s="37"/>
      <c r="T1021" s="5"/>
      <c r="U1021" s="4"/>
      <c r="V1021" s="50"/>
      <c r="Y1021" s="50"/>
      <c r="AH1021" s="50"/>
      <c r="AO1021" s="30"/>
    </row>
    <row r="1022" spans="2:41" s="2" customFormat="1" ht="9.9499999999999993" customHeight="1" x14ac:dyDescent="0.2">
      <c r="B1022" s="115" t="s">
        <v>197</v>
      </c>
      <c r="D1022" s="38"/>
      <c r="E1022" s="73" t="s">
        <v>290</v>
      </c>
      <c r="F1022" s="73"/>
      <c r="G1022" s="29" t="s">
        <v>1070</v>
      </c>
      <c r="H1022" s="29"/>
      <c r="I1022" s="29"/>
      <c r="J1022" s="29" t="s">
        <v>525</v>
      </c>
      <c r="K1022" s="29"/>
      <c r="L1022" s="29"/>
      <c r="M1022" s="29"/>
      <c r="N1022" s="29"/>
      <c r="P1022" s="73"/>
      <c r="Q1022" s="86"/>
      <c r="R1022" s="28"/>
      <c r="S1022" s="37">
        <f>IF(Suggested="Yes",AA1022,AG1022)</f>
        <v>1536.2</v>
      </c>
      <c r="T1022" s="35" t="s">
        <v>150</v>
      </c>
      <c r="U1022" s="4" t="str">
        <f>+Instructions!$B$3</f>
        <v>I</v>
      </c>
      <c r="V1022" s="50"/>
      <c r="W1022" s="54">
        <f>+Instructions!$C$22</f>
        <v>0</v>
      </c>
      <c r="X1022" s="16">
        <f>ROUND($AA1022*(1-W1022)+0.004999,2)</f>
        <v>1536.2</v>
      </c>
      <c r="Y1022" s="50"/>
      <c r="Z1022" s="5" t="s">
        <v>1708</v>
      </c>
      <c r="AA1022" s="37">
        <v>1536.2</v>
      </c>
      <c r="AB1022" s="58">
        <f>+W1022</f>
        <v>0</v>
      </c>
      <c r="AC1022" s="16">
        <f>+X1022</f>
        <v>1536.2</v>
      </c>
      <c r="AD1022" s="11">
        <f>(AG1022-AC1022)/AG1022</f>
        <v>0</v>
      </c>
      <c r="AE1022" s="119"/>
      <c r="AF1022" s="131">
        <v>6</v>
      </c>
      <c r="AG1022" s="108">
        <f>SUM(AJ1022:AL1022)+AE1022</f>
        <v>1536.2</v>
      </c>
      <c r="AH1022" s="50"/>
      <c r="AJ1022" s="16">
        <f>ROUND(AC1022/(1-VLOOKUP(AF1022,Group,2,FALSE)),2)</f>
        <v>1536.2</v>
      </c>
      <c r="AK1022" s="16">
        <f>IF(VLOOKUP(AF1022,Group,5,FALSE)="YES",VLOOKUP(ROUND(ROUND(AJ1022,1)-AJ1022,2),Round,2,FALSE)+VLOOKUP(AF1022,Group,6,FALSE),0)</f>
        <v>0</v>
      </c>
      <c r="AL1022" s="16">
        <f>IF(VLOOKUP(AF1022,Group,7,FALSE)="",0,ROUND(AJ1022-0.04999,1)-AJ1022+AM1022)</f>
        <v>0</v>
      </c>
      <c r="AM1022" s="16" t="str">
        <f>IF(VLOOKUP(AF1022,Group,7,FALSE)="","",VLOOKUP(AF1022,Group,7,FALSE))</f>
        <v/>
      </c>
      <c r="AO1022" s="96" t="s">
        <v>161</v>
      </c>
    </row>
    <row r="1023" spans="2:41" s="2" customFormat="1" ht="1.5" customHeight="1" x14ac:dyDescent="0.2">
      <c r="P1023" s="73"/>
      <c r="Q1023" s="86"/>
      <c r="R1023" s="5"/>
      <c r="S1023" s="37"/>
      <c r="T1023" s="5"/>
      <c r="U1023" s="4"/>
      <c r="V1023" s="50"/>
      <c r="Y1023" s="50"/>
      <c r="AH1023" s="50"/>
      <c r="AO1023" s="30" t="s">
        <v>161</v>
      </c>
    </row>
    <row r="1024" spans="2:41" s="2" customFormat="1" ht="9.75" customHeight="1" x14ac:dyDescent="0.2">
      <c r="D1024" s="38" t="s">
        <v>155</v>
      </c>
      <c r="E1024" s="140" t="s">
        <v>1068</v>
      </c>
      <c r="F1024" s="73"/>
      <c r="H1024" s="140"/>
      <c r="I1024" s="140"/>
      <c r="J1024" s="29"/>
      <c r="K1024" s="29"/>
      <c r="L1024" s="29"/>
      <c r="M1024" s="29"/>
      <c r="N1024" s="29"/>
      <c r="P1024" s="73"/>
      <c r="Q1024" s="86"/>
      <c r="R1024" s="28"/>
      <c r="S1024" s="37"/>
      <c r="T1024" s="35"/>
      <c r="U1024" s="4"/>
      <c r="V1024" s="50"/>
      <c r="Y1024" s="50"/>
      <c r="AH1024" s="50"/>
      <c r="AO1024" s="30" t="s">
        <v>161</v>
      </c>
    </row>
    <row r="1025" spans="2:41" s="2" customFormat="1" ht="9.75" customHeight="1" x14ac:dyDescent="0.2">
      <c r="D1025" s="38"/>
      <c r="E1025" s="140" t="s">
        <v>1069</v>
      </c>
      <c r="F1025" s="73"/>
      <c r="H1025" s="140"/>
      <c r="I1025" s="140"/>
      <c r="J1025" s="29"/>
      <c r="K1025" s="29"/>
      <c r="L1025" s="29"/>
      <c r="M1025" s="29"/>
      <c r="N1025" s="29"/>
      <c r="P1025" s="73"/>
      <c r="Q1025" s="86"/>
      <c r="R1025" s="28"/>
      <c r="S1025" s="37"/>
      <c r="T1025" s="35"/>
      <c r="U1025" s="4"/>
      <c r="V1025" s="50"/>
      <c r="Y1025" s="50"/>
      <c r="AH1025" s="50"/>
      <c r="AO1025" s="30" t="s">
        <v>161</v>
      </c>
    </row>
    <row r="1026" spans="2:41" s="2" customFormat="1" ht="9.75" customHeight="1" x14ac:dyDescent="0.2">
      <c r="D1026" s="38"/>
      <c r="E1026" s="140" t="s">
        <v>1307</v>
      </c>
      <c r="F1026" s="73"/>
      <c r="H1026" s="140"/>
      <c r="I1026" s="140"/>
      <c r="J1026" s="29"/>
      <c r="K1026" s="29"/>
      <c r="L1026" s="29"/>
      <c r="M1026" s="29"/>
      <c r="N1026" s="29"/>
      <c r="P1026" s="73"/>
      <c r="Q1026" s="86"/>
      <c r="R1026" s="28"/>
      <c r="S1026" s="37"/>
      <c r="T1026" s="35"/>
      <c r="U1026" s="4"/>
      <c r="V1026" s="50"/>
      <c r="Y1026" s="50"/>
      <c r="AH1026" s="50"/>
      <c r="AO1026" s="30" t="s">
        <v>161</v>
      </c>
    </row>
    <row r="1027" spans="2:41" s="2" customFormat="1" ht="2.85" customHeight="1" x14ac:dyDescent="0.2">
      <c r="P1027" s="73"/>
      <c r="Q1027" s="86"/>
      <c r="R1027" s="5"/>
      <c r="S1027" s="37"/>
      <c r="T1027" s="5"/>
      <c r="U1027" s="4"/>
      <c r="V1027" s="50"/>
      <c r="Y1027" s="50"/>
      <c r="AH1027" s="50"/>
      <c r="AO1027" s="30" t="s">
        <v>161</v>
      </c>
    </row>
    <row r="1028" spans="2:41" s="2" customFormat="1" ht="9.9499999999999993" customHeight="1" x14ac:dyDescent="0.2">
      <c r="G1028" s="270" t="s">
        <v>305</v>
      </c>
      <c r="H1028" s="273"/>
      <c r="I1028" s="273"/>
      <c r="J1028" s="273"/>
      <c r="K1028" s="273"/>
      <c r="L1028" s="273"/>
      <c r="M1028" s="273"/>
      <c r="N1028" s="273"/>
      <c r="O1028" s="273"/>
      <c r="P1028" s="314"/>
      <c r="Q1028" s="315"/>
      <c r="R1028" s="5"/>
      <c r="S1028" s="37"/>
      <c r="T1028" s="5"/>
      <c r="U1028" s="4"/>
      <c r="V1028" s="50"/>
      <c r="Y1028" s="50"/>
      <c r="AH1028" s="50"/>
      <c r="AO1028" s="30" t="s">
        <v>161</v>
      </c>
    </row>
    <row r="1029" spans="2:41" s="2" customFormat="1" ht="9.9499999999999993" customHeight="1" x14ac:dyDescent="0.2">
      <c r="G1029" s="300" t="s">
        <v>583</v>
      </c>
      <c r="H1029" s="370"/>
      <c r="I1029" s="370"/>
      <c r="J1029" s="371"/>
      <c r="K1029" s="300" t="s">
        <v>584</v>
      </c>
      <c r="L1029" s="370"/>
      <c r="M1029" s="371"/>
      <c r="N1029" s="300" t="s">
        <v>585</v>
      </c>
      <c r="O1029" s="371"/>
      <c r="P1029" s="300" t="s">
        <v>594</v>
      </c>
      <c r="Q1029" s="272"/>
      <c r="S1029" s="37"/>
      <c r="T1029" s="5"/>
      <c r="U1029" s="4"/>
      <c r="V1029" s="50"/>
      <c r="Y1029" s="50"/>
      <c r="AH1029" s="50"/>
      <c r="AO1029" s="30" t="s">
        <v>161</v>
      </c>
    </row>
    <row r="1030" spans="2:41" s="2" customFormat="1" ht="9.9499999999999993" customHeight="1" x14ac:dyDescent="0.2">
      <c r="G1030" s="270" t="s">
        <v>1066</v>
      </c>
      <c r="H1030" s="271"/>
      <c r="I1030" s="271"/>
      <c r="J1030" s="272"/>
      <c r="K1030" s="270" t="s">
        <v>1067</v>
      </c>
      <c r="L1030" s="271"/>
      <c r="M1030" s="272"/>
      <c r="N1030" s="270">
        <v>16</v>
      </c>
      <c r="O1030" s="272"/>
      <c r="P1030" s="270">
        <v>100</v>
      </c>
      <c r="Q1030" s="353"/>
      <c r="S1030" s="37"/>
      <c r="T1030" s="5"/>
      <c r="U1030" s="4"/>
      <c r="V1030" s="50"/>
      <c r="Y1030" s="50"/>
      <c r="AH1030" s="50"/>
      <c r="AO1030" s="30" t="s">
        <v>161</v>
      </c>
    </row>
    <row r="1031" spans="2:41" s="2" customFormat="1" ht="3.95" customHeight="1" x14ac:dyDescent="0.2">
      <c r="P1031" s="73"/>
      <c r="Q1031" s="86"/>
      <c r="R1031" s="5"/>
      <c r="S1031" s="37"/>
      <c r="T1031" s="5"/>
      <c r="U1031" s="4"/>
      <c r="V1031" s="50"/>
      <c r="Y1031" s="50"/>
      <c r="AH1031" s="50"/>
      <c r="AO1031" s="30" t="s">
        <v>161</v>
      </c>
    </row>
    <row r="1032" spans="2:41" s="2" customFormat="1" ht="9.9499999999999993" customHeight="1" x14ac:dyDescent="0.2">
      <c r="C1032" s="2" t="s">
        <v>230</v>
      </c>
      <c r="D1032" s="10" t="s">
        <v>1467</v>
      </c>
      <c r="P1032" s="73"/>
      <c r="Q1032" s="86"/>
      <c r="R1032" s="204" t="s">
        <v>660</v>
      </c>
      <c r="S1032" s="205" t="s">
        <v>1466</v>
      </c>
      <c r="T1032" s="206"/>
      <c r="U1032" s="4"/>
      <c r="V1032" s="50"/>
      <c r="Y1032" s="50"/>
      <c r="AH1032" s="50"/>
      <c r="AO1032" s="30" t="s">
        <v>161</v>
      </c>
    </row>
    <row r="1033" spans="2:41" s="2" customFormat="1" ht="2.85" customHeight="1" x14ac:dyDescent="0.2">
      <c r="D1033" s="10"/>
      <c r="P1033" s="73"/>
      <c r="Q1033" s="86"/>
      <c r="R1033" s="5"/>
      <c r="S1033" s="37"/>
      <c r="T1033" s="5"/>
      <c r="U1033" s="4"/>
      <c r="V1033" s="50"/>
      <c r="Y1033" s="50"/>
      <c r="AH1033" s="50"/>
      <c r="AO1033" s="30"/>
    </row>
    <row r="1034" spans="2:41" s="2" customFormat="1" ht="9.9499999999999993" customHeight="1" x14ac:dyDescent="0.2">
      <c r="B1034" s="115" t="s">
        <v>197</v>
      </c>
      <c r="D1034" s="38"/>
      <c r="E1034" s="73" t="s">
        <v>229</v>
      </c>
      <c r="F1034" s="73"/>
      <c r="G1034" s="29" t="s">
        <v>231</v>
      </c>
      <c r="H1034" s="29"/>
      <c r="I1034" s="29"/>
      <c r="J1034" s="29"/>
      <c r="K1034" s="29"/>
      <c r="L1034" s="29"/>
      <c r="M1034" s="29"/>
      <c r="N1034" s="29"/>
      <c r="P1034" s="73"/>
      <c r="Q1034" s="86"/>
      <c r="R1034" s="28"/>
      <c r="S1034" s="37">
        <f>IF(Suggested="Yes",AA1034,AG1034)</f>
        <v>633.79999999999995</v>
      </c>
      <c r="T1034" s="35" t="s">
        <v>150</v>
      </c>
      <c r="U1034" s="4" t="str">
        <f>+Instructions!$B$3</f>
        <v>I</v>
      </c>
      <c r="V1034" s="50"/>
      <c r="W1034" s="54">
        <f>+Instructions!$C$22</f>
        <v>0</v>
      </c>
      <c r="X1034" s="16">
        <f>ROUND($AA1034*(1-W1034)+0.004999,2)</f>
        <v>633.79999999999995</v>
      </c>
      <c r="Y1034" s="50"/>
      <c r="Z1034" s="5" t="s">
        <v>1708</v>
      </c>
      <c r="AA1034" s="37">
        <v>633.79999999999995</v>
      </c>
      <c r="AB1034" s="58">
        <f>+W1034</f>
        <v>0</v>
      </c>
      <c r="AC1034" s="16">
        <f>+X1034</f>
        <v>633.79999999999995</v>
      </c>
      <c r="AD1034" s="11">
        <f>(AG1034-AC1034)/AG1034</f>
        <v>0</v>
      </c>
      <c r="AE1034" s="119"/>
      <c r="AF1034" s="131">
        <v>6</v>
      </c>
      <c r="AG1034" s="108">
        <f>SUM(AJ1034:AL1034)+AE1034</f>
        <v>633.79999999999995</v>
      </c>
      <c r="AH1034" s="50"/>
      <c r="AJ1034" s="16">
        <f>ROUND(AC1034/(1-VLOOKUP(AF1034,Group,2,FALSE)),2)</f>
        <v>633.79999999999995</v>
      </c>
      <c r="AK1034" s="16">
        <f>IF(VLOOKUP(AF1034,Group,5,FALSE)="YES",VLOOKUP(ROUND(ROUND(AJ1034,1)-AJ1034,2),Round,2,FALSE)+VLOOKUP(AF1034,Group,6,FALSE),0)</f>
        <v>0</v>
      </c>
      <c r="AL1034" s="16">
        <f>IF(VLOOKUP(AF1034,Group,7,FALSE)="",0,ROUND(AJ1034-0.04999,1)-AJ1034+AM1034)</f>
        <v>0</v>
      </c>
      <c r="AM1034" s="16" t="str">
        <f>IF(VLOOKUP(AF1034,Group,7,FALSE)="","",VLOOKUP(AF1034,Group,7,FALSE))</f>
        <v/>
      </c>
      <c r="AO1034" s="96" t="s">
        <v>161</v>
      </c>
    </row>
    <row r="1035" spans="2:41" s="2" customFormat="1" ht="1.5" customHeight="1" x14ac:dyDescent="0.2">
      <c r="P1035" s="73"/>
      <c r="Q1035" s="86"/>
      <c r="R1035" s="5"/>
      <c r="S1035" s="37"/>
      <c r="T1035" s="5"/>
      <c r="U1035" s="4"/>
      <c r="V1035" s="50"/>
      <c r="Y1035" s="50"/>
      <c r="AH1035" s="50"/>
      <c r="AO1035" s="30" t="s">
        <v>161</v>
      </c>
    </row>
    <row r="1036" spans="2:41" s="2" customFormat="1" ht="9.75" customHeight="1" x14ac:dyDescent="0.2">
      <c r="D1036" s="38" t="s">
        <v>155</v>
      </c>
      <c r="E1036" s="140" t="s">
        <v>1475</v>
      </c>
      <c r="F1036" s="73"/>
      <c r="H1036" s="140"/>
      <c r="I1036" s="140"/>
      <c r="J1036" s="29"/>
      <c r="K1036" s="29"/>
      <c r="L1036" s="29"/>
      <c r="M1036" s="29"/>
      <c r="N1036" s="29"/>
      <c r="P1036" s="73"/>
      <c r="Q1036" s="86"/>
      <c r="R1036" s="28"/>
      <c r="S1036" s="37"/>
      <c r="T1036" s="35"/>
      <c r="U1036" s="4"/>
      <c r="V1036" s="50"/>
      <c r="Y1036" s="50"/>
      <c r="AH1036" s="50"/>
      <c r="AO1036" s="30" t="s">
        <v>161</v>
      </c>
    </row>
    <row r="1037" spans="2:41" s="2" customFormat="1" ht="9.75" customHeight="1" x14ac:dyDescent="0.2">
      <c r="D1037" s="38"/>
      <c r="E1037" s="140" t="s">
        <v>1476</v>
      </c>
      <c r="F1037" s="73"/>
      <c r="H1037" s="140"/>
      <c r="I1037" s="140"/>
      <c r="J1037" s="29"/>
      <c r="K1037" s="29"/>
      <c r="L1037" s="29"/>
      <c r="M1037" s="29"/>
      <c r="N1037" s="29"/>
      <c r="P1037" s="73"/>
      <c r="Q1037" s="86"/>
      <c r="R1037" s="28"/>
      <c r="S1037" s="37"/>
      <c r="T1037" s="35"/>
      <c r="U1037" s="4"/>
      <c r="V1037" s="50"/>
      <c r="Y1037" s="50"/>
      <c r="AH1037" s="50"/>
      <c r="AO1037" s="30" t="s">
        <v>161</v>
      </c>
    </row>
    <row r="1038" spans="2:41" s="2" customFormat="1" ht="9.75" customHeight="1" x14ac:dyDescent="0.2">
      <c r="D1038" s="38"/>
      <c r="E1038" s="140" t="s">
        <v>1477</v>
      </c>
      <c r="F1038" s="73"/>
      <c r="H1038" s="140"/>
      <c r="I1038" s="140"/>
      <c r="J1038" s="29"/>
      <c r="K1038" s="29"/>
      <c r="L1038" s="29"/>
      <c r="M1038" s="29"/>
      <c r="N1038" s="29"/>
      <c r="P1038" s="73"/>
      <c r="Q1038" s="86"/>
      <c r="R1038" s="28"/>
      <c r="S1038" s="37"/>
      <c r="T1038" s="35"/>
      <c r="U1038" s="4"/>
      <c r="V1038" s="50"/>
      <c r="Y1038" s="50"/>
      <c r="AH1038" s="50"/>
      <c r="AO1038" s="30" t="s">
        <v>161</v>
      </c>
    </row>
    <row r="1039" spans="2:41" s="2" customFormat="1" ht="2.85" customHeight="1" x14ac:dyDescent="0.2">
      <c r="P1039" s="73"/>
      <c r="Q1039" s="86"/>
      <c r="R1039" s="5"/>
      <c r="S1039" s="37"/>
      <c r="T1039" s="5"/>
      <c r="U1039" s="4"/>
      <c r="V1039" s="50"/>
      <c r="Y1039" s="50"/>
      <c r="AH1039" s="50"/>
      <c r="AO1039" s="30" t="s">
        <v>161</v>
      </c>
    </row>
    <row r="1040" spans="2:41" s="2" customFormat="1" ht="9.9499999999999993" customHeight="1" x14ac:dyDescent="0.2">
      <c r="G1040" s="270" t="s">
        <v>305</v>
      </c>
      <c r="H1040" s="273"/>
      <c r="I1040" s="273"/>
      <c r="J1040" s="273"/>
      <c r="K1040" s="273"/>
      <c r="L1040" s="273"/>
      <c r="M1040" s="273"/>
      <c r="N1040" s="273"/>
      <c r="O1040" s="273"/>
      <c r="P1040" s="314"/>
      <c r="Q1040" s="315"/>
      <c r="R1040" s="5"/>
      <c r="S1040" s="37"/>
      <c r="T1040" s="5"/>
      <c r="U1040" s="4"/>
      <c r="V1040" s="50"/>
      <c r="Y1040" s="50"/>
      <c r="AH1040" s="50"/>
      <c r="AO1040" s="30" t="s">
        <v>161</v>
      </c>
    </row>
    <row r="1041" spans="2:41" s="2" customFormat="1" ht="20.100000000000001" customHeight="1" x14ac:dyDescent="0.2">
      <c r="G1041" s="300" t="s">
        <v>1468</v>
      </c>
      <c r="H1041" s="370"/>
      <c r="I1041" s="370"/>
      <c r="J1041" s="371"/>
      <c r="K1041" s="300" t="s">
        <v>1469</v>
      </c>
      <c r="L1041" s="370"/>
      <c r="M1041" s="371"/>
      <c r="N1041" s="372" t="s">
        <v>1470</v>
      </c>
      <c r="O1041" s="373"/>
      <c r="P1041" s="307"/>
      <c r="Q1041" s="308"/>
      <c r="S1041" s="37"/>
      <c r="T1041" s="5"/>
      <c r="U1041" s="4"/>
      <c r="V1041" s="50"/>
      <c r="Y1041" s="50"/>
      <c r="AH1041" s="50"/>
      <c r="AO1041" s="30" t="s">
        <v>161</v>
      </c>
    </row>
    <row r="1042" spans="2:41" s="2" customFormat="1" ht="9.9499999999999993" customHeight="1" x14ac:dyDescent="0.2">
      <c r="G1042" s="270" t="s">
        <v>1471</v>
      </c>
      <c r="H1042" s="271"/>
      <c r="I1042" s="271"/>
      <c r="J1042" s="272"/>
      <c r="K1042" s="270" t="s">
        <v>1473</v>
      </c>
      <c r="L1042" s="271"/>
      <c r="M1042" s="272"/>
      <c r="N1042" s="374" t="s">
        <v>1474</v>
      </c>
      <c r="O1042" s="375"/>
      <c r="P1042" s="375"/>
      <c r="Q1042" s="376"/>
      <c r="S1042" s="37"/>
      <c r="T1042" s="5"/>
      <c r="U1042" s="4"/>
      <c r="V1042" s="50"/>
      <c r="Y1042" s="50"/>
      <c r="AH1042" s="50"/>
      <c r="AO1042" s="30" t="s">
        <v>161</v>
      </c>
    </row>
    <row r="1043" spans="2:41" s="2" customFormat="1" ht="9.9499999999999993" customHeight="1" x14ac:dyDescent="0.2">
      <c r="G1043" s="270" t="s">
        <v>1472</v>
      </c>
      <c r="H1043" s="271"/>
      <c r="I1043" s="271"/>
      <c r="J1043" s="272"/>
      <c r="K1043" s="270" t="s">
        <v>1473</v>
      </c>
      <c r="L1043" s="271"/>
      <c r="M1043" s="272"/>
      <c r="N1043" s="377"/>
      <c r="O1043" s="378"/>
      <c r="P1043" s="378"/>
      <c r="Q1043" s="379"/>
      <c r="S1043" s="37"/>
      <c r="T1043" s="5"/>
      <c r="U1043" s="4"/>
      <c r="V1043" s="50"/>
      <c r="Y1043" s="50"/>
      <c r="AH1043" s="50"/>
      <c r="AO1043" s="30" t="s">
        <v>161</v>
      </c>
    </row>
    <row r="1044" spans="2:41" s="2" customFormat="1" ht="3.95" customHeight="1" x14ac:dyDescent="0.2">
      <c r="C1044" s="72"/>
      <c r="P1044" s="73"/>
      <c r="Q1044" s="86"/>
      <c r="R1044" s="5"/>
      <c r="S1044" s="37"/>
      <c r="T1044" s="5"/>
      <c r="U1044" s="4"/>
      <c r="V1044" s="50"/>
      <c r="Y1044" s="50"/>
      <c r="AH1044" s="50"/>
      <c r="AO1044" s="30"/>
    </row>
    <row r="1045" spans="2:41" s="2" customFormat="1" ht="9.9499999999999993" customHeight="1" x14ac:dyDescent="0.2">
      <c r="D1045" s="10" t="s">
        <v>1135</v>
      </c>
      <c r="G1045" s="2" t="s">
        <v>230</v>
      </c>
      <c r="I1045" s="2" t="s">
        <v>230</v>
      </c>
      <c r="P1045" s="73"/>
      <c r="Q1045" s="86"/>
      <c r="R1045" s="204" t="s">
        <v>660</v>
      </c>
      <c r="S1045" s="222" t="s">
        <v>1136</v>
      </c>
      <c r="T1045" s="206"/>
      <c r="U1045" s="4"/>
      <c r="V1045" s="50"/>
      <c r="Y1045" s="50"/>
      <c r="AH1045" s="50"/>
      <c r="AO1045" s="30" t="s">
        <v>161</v>
      </c>
    </row>
    <row r="1046" spans="2:41" s="2" customFormat="1" ht="2.85" customHeight="1" x14ac:dyDescent="0.2">
      <c r="D1046" s="10"/>
      <c r="P1046" s="73"/>
      <c r="Q1046" s="86"/>
      <c r="R1046" s="5"/>
      <c r="S1046" s="37"/>
      <c r="T1046" s="5"/>
      <c r="U1046" s="4"/>
      <c r="V1046" s="50"/>
      <c r="Y1046" s="50"/>
      <c r="AH1046" s="50"/>
      <c r="AO1046" s="30"/>
    </row>
    <row r="1047" spans="2:41" s="2" customFormat="1" ht="9.9499999999999993" customHeight="1" x14ac:dyDescent="0.2">
      <c r="B1047" s="115" t="s">
        <v>197</v>
      </c>
      <c r="D1047" s="38"/>
      <c r="E1047" s="73" t="s">
        <v>1138</v>
      </c>
      <c r="F1047" s="73"/>
      <c r="G1047" s="29" t="s">
        <v>1137</v>
      </c>
      <c r="H1047" s="29"/>
      <c r="I1047" s="29"/>
      <c r="J1047" s="29" t="s">
        <v>1135</v>
      </c>
      <c r="L1047" s="29"/>
      <c r="M1047" s="29"/>
      <c r="N1047" s="29"/>
      <c r="P1047" s="73"/>
      <c r="Q1047" s="86"/>
      <c r="R1047" s="28"/>
      <c r="S1047" s="37">
        <f>IF(Suggested="Yes",AA1047,AG1047)</f>
        <v>1127.55</v>
      </c>
      <c r="T1047" s="35" t="s">
        <v>150</v>
      </c>
      <c r="U1047" s="4" t="str">
        <f>+Instructions!$B$3</f>
        <v>I</v>
      </c>
      <c r="V1047" s="50"/>
      <c r="W1047" s="54">
        <f>+Instructions!$C$22</f>
        <v>0</v>
      </c>
      <c r="X1047" s="16">
        <f>ROUND($AA1047*(1-W1047)+0.004999,2)</f>
        <v>1127.55</v>
      </c>
      <c r="Y1047" s="50"/>
      <c r="Z1047" s="5" t="s">
        <v>1708</v>
      </c>
      <c r="AA1047" s="37">
        <v>1127.55</v>
      </c>
      <c r="AB1047" s="58">
        <f>+W1047</f>
        <v>0</v>
      </c>
      <c r="AC1047" s="16">
        <f>+X1047</f>
        <v>1127.55</v>
      </c>
      <c r="AD1047" s="11">
        <f>(AG1047-AC1047)/AG1047</f>
        <v>0</v>
      </c>
      <c r="AE1047" s="119"/>
      <c r="AF1047" s="131">
        <v>6</v>
      </c>
      <c r="AG1047" s="108">
        <f>SUM(AJ1047:AL1047)+AE1047</f>
        <v>1127.55</v>
      </c>
      <c r="AH1047" s="50"/>
      <c r="AJ1047" s="16">
        <f>ROUND(AC1047/(1-VLOOKUP(AF1047,Group,2,FALSE)),2)</f>
        <v>1127.55</v>
      </c>
      <c r="AK1047" s="16">
        <f>IF(VLOOKUP(AF1047,Group,5,FALSE)="YES",VLOOKUP(ROUND(ROUND(AJ1047,1)-AJ1047,2),Round,2,FALSE)+VLOOKUP(AF1047,Group,6,FALSE),0)</f>
        <v>0</v>
      </c>
      <c r="AL1047" s="16">
        <f>IF(VLOOKUP(AF1047,Group,7,FALSE)="",0,ROUND(AJ1047-0.04999,1)-AJ1047+AM1047)</f>
        <v>0</v>
      </c>
      <c r="AM1047" s="16" t="str">
        <f>IF(VLOOKUP(AF1047,Group,7,FALSE)="","",VLOOKUP(AF1047,Group,7,FALSE))</f>
        <v/>
      </c>
      <c r="AO1047" s="30" t="s">
        <v>161</v>
      </c>
    </row>
    <row r="1048" spans="2:41" s="2" customFormat="1" ht="1.5" customHeight="1" x14ac:dyDescent="0.2">
      <c r="C1048" s="72"/>
      <c r="G1048" s="139"/>
      <c r="J1048" s="139"/>
      <c r="M1048" s="139"/>
      <c r="P1048" s="73"/>
      <c r="Q1048" s="86"/>
      <c r="R1048" s="5"/>
      <c r="S1048" s="37"/>
      <c r="T1048" s="5"/>
      <c r="U1048" s="4"/>
      <c r="V1048" s="50"/>
      <c r="Y1048" s="50"/>
      <c r="AH1048" s="50"/>
      <c r="AO1048" s="30"/>
    </row>
    <row r="1049" spans="2:41" s="2" customFormat="1" ht="9.75" customHeight="1" x14ac:dyDescent="0.2">
      <c r="D1049" s="38" t="s">
        <v>155</v>
      </c>
      <c r="E1049" s="140" t="s">
        <v>1139</v>
      </c>
      <c r="F1049" s="73"/>
      <c r="H1049" s="29"/>
      <c r="I1049" s="29"/>
      <c r="J1049" s="29"/>
      <c r="K1049" s="29"/>
      <c r="L1049" s="29"/>
      <c r="M1049" s="29"/>
      <c r="N1049" s="29"/>
      <c r="P1049" s="73"/>
      <c r="Q1049" s="86"/>
      <c r="R1049" s="28"/>
      <c r="S1049" s="37"/>
      <c r="T1049" s="35"/>
      <c r="U1049" s="35"/>
      <c r="V1049" s="50"/>
      <c r="Y1049" s="50"/>
      <c r="AH1049" s="50"/>
      <c r="AO1049" s="30" t="s">
        <v>161</v>
      </c>
    </row>
    <row r="1050" spans="2:41" s="2" customFormat="1" ht="9.75" customHeight="1" x14ac:dyDescent="0.2">
      <c r="D1050" s="38"/>
      <c r="E1050" s="140" t="s">
        <v>1140</v>
      </c>
      <c r="F1050" s="73"/>
      <c r="H1050" s="29"/>
      <c r="I1050" s="29"/>
      <c r="J1050" s="29"/>
      <c r="K1050" s="29"/>
      <c r="L1050" s="29"/>
      <c r="M1050" s="29"/>
      <c r="N1050" s="29"/>
      <c r="P1050" s="73"/>
      <c r="Q1050" s="86"/>
      <c r="R1050" s="28"/>
      <c r="S1050" s="37"/>
      <c r="T1050" s="35"/>
      <c r="U1050" s="35"/>
      <c r="V1050" s="50"/>
      <c r="Y1050" s="50"/>
      <c r="AH1050" s="50"/>
      <c r="AO1050" s="30"/>
    </row>
    <row r="1051" spans="2:41" s="2" customFormat="1" ht="9.75" customHeight="1" x14ac:dyDescent="0.2">
      <c r="D1051" s="38"/>
      <c r="E1051" s="140" t="s">
        <v>1141</v>
      </c>
      <c r="F1051" s="73"/>
      <c r="H1051" s="29"/>
      <c r="I1051" s="29"/>
      <c r="J1051" s="29"/>
      <c r="K1051" s="29"/>
      <c r="L1051" s="29"/>
      <c r="M1051" s="29"/>
      <c r="N1051" s="29"/>
      <c r="P1051" s="73"/>
      <c r="Q1051" s="86"/>
      <c r="R1051" s="28"/>
      <c r="S1051" s="37"/>
      <c r="T1051" s="35"/>
      <c r="U1051" s="35"/>
      <c r="V1051" s="50"/>
      <c r="Y1051" s="50"/>
      <c r="AH1051" s="50"/>
      <c r="AO1051" s="30"/>
    </row>
    <row r="1052" spans="2:41" s="2" customFormat="1" ht="3.95" customHeight="1" x14ac:dyDescent="0.2">
      <c r="C1052" s="72"/>
      <c r="P1052" s="73"/>
      <c r="Q1052" s="86"/>
      <c r="R1052" s="5"/>
      <c r="S1052" s="37"/>
      <c r="T1052" s="5"/>
      <c r="U1052" s="4"/>
      <c r="V1052" s="50"/>
      <c r="Y1052" s="50"/>
      <c r="AH1052" s="50"/>
      <c r="AO1052" s="30"/>
    </row>
    <row r="1053" spans="2:41" s="2" customFormat="1" ht="9.9499999999999993" customHeight="1" x14ac:dyDescent="0.2">
      <c r="D1053" s="10" t="s">
        <v>1142</v>
      </c>
      <c r="I1053" s="2" t="s">
        <v>230</v>
      </c>
      <c r="P1053" s="73"/>
      <c r="Q1053" s="86"/>
      <c r="R1053" s="204" t="s">
        <v>660</v>
      </c>
      <c r="S1053" s="222" t="s">
        <v>1143</v>
      </c>
      <c r="T1053" s="206"/>
      <c r="U1053" s="4"/>
      <c r="V1053" s="50"/>
      <c r="Y1053" s="50"/>
      <c r="AH1053" s="50"/>
      <c r="AO1053" s="30" t="s">
        <v>161</v>
      </c>
    </row>
    <row r="1054" spans="2:41" s="2" customFormat="1" ht="2.85" customHeight="1" x14ac:dyDescent="0.2">
      <c r="D1054" s="10"/>
      <c r="P1054" s="73"/>
      <c r="Q1054" s="86"/>
      <c r="R1054" s="5"/>
      <c r="S1054" s="37"/>
      <c r="T1054" s="5"/>
      <c r="U1054" s="4"/>
      <c r="V1054" s="50"/>
      <c r="Y1054" s="50"/>
      <c r="AH1054" s="50"/>
      <c r="AO1054" s="30"/>
    </row>
    <row r="1055" spans="2:41" s="2" customFormat="1" ht="9.9499999999999993" customHeight="1" x14ac:dyDescent="0.2">
      <c r="B1055" s="115" t="s">
        <v>197</v>
      </c>
      <c r="D1055" s="38"/>
      <c r="E1055" s="73"/>
      <c r="F1055" s="73"/>
      <c r="G1055" s="29" t="s">
        <v>1144</v>
      </c>
      <c r="H1055" s="29"/>
      <c r="I1055" s="29"/>
      <c r="J1055" s="29" t="s">
        <v>1142</v>
      </c>
      <c r="L1055" s="29"/>
      <c r="M1055" s="29"/>
      <c r="N1055" s="29"/>
      <c r="P1055" s="73"/>
      <c r="Q1055" s="86"/>
      <c r="R1055" s="28"/>
      <c r="S1055" s="37">
        <f>IF(Suggested="Yes",AA1055,AG1055)</f>
        <v>4495.8</v>
      </c>
      <c r="T1055" s="35" t="s">
        <v>150</v>
      </c>
      <c r="U1055" s="4" t="str">
        <f>+Instructions!$B$3</f>
        <v>I</v>
      </c>
      <c r="V1055" s="50"/>
      <c r="W1055" s="54">
        <f>+Instructions!$C$22</f>
        <v>0</v>
      </c>
      <c r="X1055" s="16">
        <f>ROUND($AA1055*(1-W1055)+0.004999,2)</f>
        <v>4495.8</v>
      </c>
      <c r="Y1055" s="50"/>
      <c r="Z1055" s="5" t="s">
        <v>1708</v>
      </c>
      <c r="AA1055" s="37">
        <v>4495.8</v>
      </c>
      <c r="AB1055" s="58">
        <f>+W1055</f>
        <v>0</v>
      </c>
      <c r="AC1055" s="16">
        <f>+X1055</f>
        <v>4495.8</v>
      </c>
      <c r="AD1055" s="11">
        <f>(AG1055-AC1055)/AG1055</f>
        <v>0</v>
      </c>
      <c r="AE1055" s="119"/>
      <c r="AF1055" s="131">
        <v>6</v>
      </c>
      <c r="AG1055" s="108">
        <f>SUM(AJ1055:AL1055)+AE1055</f>
        <v>4495.8</v>
      </c>
      <c r="AH1055" s="50"/>
      <c r="AJ1055" s="16">
        <f>ROUND(AC1055/(1-VLOOKUP(AF1055,Group,2,FALSE)),2)</f>
        <v>4495.8</v>
      </c>
      <c r="AK1055" s="16">
        <f>IF(VLOOKUP(AF1055,Group,5,FALSE)="YES",VLOOKUP(ROUND(ROUND(AJ1055,1)-AJ1055,2),Round,2,FALSE)+VLOOKUP(AF1055,Group,6,FALSE),0)</f>
        <v>0</v>
      </c>
      <c r="AL1055" s="16">
        <f>IF(VLOOKUP(AF1055,Group,7,FALSE)="",0,ROUND(AJ1055-0.04999,1)-AJ1055+AM1055)</f>
        <v>0</v>
      </c>
      <c r="AM1055" s="16" t="str">
        <f>IF(VLOOKUP(AF1055,Group,7,FALSE)="","",VLOOKUP(AF1055,Group,7,FALSE))</f>
        <v/>
      </c>
      <c r="AO1055" s="30" t="s">
        <v>161</v>
      </c>
    </row>
    <row r="1056" spans="2:41" s="2" customFormat="1" ht="1.5" customHeight="1" x14ac:dyDescent="0.2">
      <c r="C1056" s="72"/>
      <c r="G1056" s="139"/>
      <c r="J1056" s="139"/>
      <c r="M1056" s="139"/>
      <c r="P1056" s="73"/>
      <c r="Q1056" s="86"/>
      <c r="R1056" s="5"/>
      <c r="S1056" s="37"/>
      <c r="T1056" s="5"/>
      <c r="U1056" s="4"/>
      <c r="V1056" s="50"/>
      <c r="Y1056" s="50"/>
      <c r="AH1056" s="50"/>
      <c r="AO1056" s="30"/>
    </row>
    <row r="1057" spans="2:41" s="2" customFormat="1" ht="9.75" customHeight="1" x14ac:dyDescent="0.2">
      <c r="D1057" s="38" t="s">
        <v>155</v>
      </c>
      <c r="E1057" s="140" t="s">
        <v>1145</v>
      </c>
      <c r="F1057" s="73"/>
      <c r="H1057" s="29"/>
      <c r="I1057" s="29"/>
      <c r="J1057" s="29"/>
      <c r="K1057" s="29"/>
      <c r="L1057" s="29"/>
      <c r="M1057" s="29"/>
      <c r="N1057" s="29"/>
      <c r="P1057" s="73"/>
      <c r="Q1057" s="86"/>
      <c r="R1057" s="28"/>
      <c r="S1057" s="37"/>
      <c r="T1057" s="35"/>
      <c r="U1057" s="35"/>
      <c r="V1057" s="50"/>
      <c r="Y1057" s="50"/>
      <c r="AH1057" s="50"/>
      <c r="AO1057" s="30" t="s">
        <v>161</v>
      </c>
    </row>
    <row r="1058" spans="2:41" s="2" customFormat="1" ht="9.75" customHeight="1" x14ac:dyDescent="0.2">
      <c r="D1058" s="38"/>
      <c r="E1058" s="140" t="s">
        <v>1146</v>
      </c>
      <c r="F1058" s="73"/>
      <c r="H1058" s="29"/>
      <c r="I1058" s="29"/>
      <c r="J1058" s="29"/>
      <c r="K1058" s="29"/>
      <c r="L1058" s="29"/>
      <c r="M1058" s="29"/>
      <c r="N1058" s="29"/>
      <c r="P1058" s="73"/>
      <c r="Q1058" s="86"/>
      <c r="R1058" s="28"/>
      <c r="S1058" s="37"/>
      <c r="T1058" s="35"/>
      <c r="U1058" s="35"/>
      <c r="V1058" s="50"/>
      <c r="Y1058" s="50"/>
      <c r="AH1058" s="50"/>
      <c r="AO1058" s="30"/>
    </row>
    <row r="1059" spans="2:41" s="2" customFormat="1" ht="9.75" customHeight="1" x14ac:dyDescent="0.2">
      <c r="D1059" s="38"/>
      <c r="E1059" s="140" t="s">
        <v>1147</v>
      </c>
      <c r="F1059" s="73"/>
      <c r="H1059" s="29"/>
      <c r="I1059" s="29"/>
      <c r="J1059" s="29"/>
      <c r="K1059" s="29"/>
      <c r="L1059" s="29"/>
      <c r="M1059" s="29"/>
      <c r="N1059" s="29"/>
      <c r="P1059" s="73"/>
      <c r="Q1059" s="86"/>
      <c r="R1059" s="28"/>
      <c r="S1059" s="37"/>
      <c r="T1059" s="35"/>
      <c r="U1059" s="35"/>
      <c r="V1059" s="50"/>
      <c r="Y1059" s="50"/>
      <c r="AH1059" s="50"/>
      <c r="AO1059" s="30"/>
    </row>
    <row r="1060" spans="2:41" s="2" customFormat="1" ht="3.95" customHeight="1" x14ac:dyDescent="0.2">
      <c r="C1060" s="72"/>
      <c r="P1060" s="73"/>
      <c r="Q1060" s="86"/>
      <c r="R1060" s="5"/>
      <c r="S1060" s="37"/>
      <c r="T1060" s="5"/>
      <c r="U1060" s="4"/>
      <c r="V1060" s="50"/>
      <c r="Y1060" s="50"/>
      <c r="AH1060" s="50"/>
      <c r="AO1060" s="30"/>
    </row>
    <row r="1061" spans="2:41" s="2" customFormat="1" ht="9.9499999999999993" customHeight="1" x14ac:dyDescent="0.2">
      <c r="D1061" s="10" t="s">
        <v>1148</v>
      </c>
      <c r="I1061" s="2" t="s">
        <v>230</v>
      </c>
      <c r="P1061" s="73"/>
      <c r="Q1061" s="86"/>
      <c r="R1061" s="204" t="s">
        <v>660</v>
      </c>
      <c r="S1061" s="222" t="s">
        <v>1149</v>
      </c>
      <c r="T1061" s="206"/>
      <c r="U1061" s="4"/>
      <c r="V1061" s="50"/>
      <c r="Y1061" s="50"/>
      <c r="AH1061" s="50"/>
      <c r="AO1061" s="30" t="s">
        <v>161</v>
      </c>
    </row>
    <row r="1062" spans="2:41" s="2" customFormat="1" ht="2.85" customHeight="1" x14ac:dyDescent="0.2">
      <c r="D1062" s="10"/>
      <c r="P1062" s="73"/>
      <c r="Q1062" s="86"/>
      <c r="R1062" s="5"/>
      <c r="S1062" s="37"/>
      <c r="T1062" s="5"/>
      <c r="U1062" s="4"/>
      <c r="V1062" s="50"/>
      <c r="Y1062" s="50"/>
      <c r="AH1062" s="50"/>
      <c r="AO1062" s="30"/>
    </row>
    <row r="1063" spans="2:41" s="2" customFormat="1" ht="9.9499999999999993" customHeight="1" x14ac:dyDescent="0.2">
      <c r="B1063" s="115" t="s">
        <v>197</v>
      </c>
      <c r="D1063" s="38"/>
      <c r="E1063" s="73"/>
      <c r="F1063" s="73"/>
      <c r="G1063" s="29" t="s">
        <v>1150</v>
      </c>
      <c r="H1063" s="29"/>
      <c r="I1063" s="29"/>
      <c r="J1063" s="29" t="s">
        <v>1148</v>
      </c>
      <c r="L1063" s="29"/>
      <c r="M1063" s="29"/>
      <c r="N1063" s="29"/>
      <c r="P1063" s="73"/>
      <c r="Q1063" s="86"/>
      <c r="R1063" s="28"/>
      <c r="S1063" s="37">
        <f>IF(Suggested="Yes",AA1063,AG1063)</f>
        <v>1397.8</v>
      </c>
      <c r="T1063" s="35" t="s">
        <v>150</v>
      </c>
      <c r="U1063" s="4" t="str">
        <f>+Instructions!$B$3</f>
        <v>I</v>
      </c>
      <c r="V1063" s="50"/>
      <c r="W1063" s="54">
        <f>+Instructions!$C$22</f>
        <v>0</v>
      </c>
      <c r="X1063" s="16">
        <f>ROUND($AA1063*(1-W1063)+0.004999,2)</f>
        <v>1397.8</v>
      </c>
      <c r="Y1063" s="50"/>
      <c r="Z1063" s="5" t="s">
        <v>1708</v>
      </c>
      <c r="AA1063" s="37">
        <v>1397.8</v>
      </c>
      <c r="AB1063" s="58">
        <f>+W1063</f>
        <v>0</v>
      </c>
      <c r="AC1063" s="16">
        <f>+X1063</f>
        <v>1397.8</v>
      </c>
      <c r="AD1063" s="11">
        <f>(AG1063-AC1063)/AG1063</f>
        <v>0</v>
      </c>
      <c r="AE1063" s="119"/>
      <c r="AF1063" s="131">
        <v>6</v>
      </c>
      <c r="AG1063" s="108">
        <f>SUM(AJ1063:AL1063)+AE1063</f>
        <v>1397.8</v>
      </c>
      <c r="AH1063" s="50"/>
      <c r="AJ1063" s="16">
        <f>ROUND(AC1063/(1-VLOOKUP(AF1063,Group,2,FALSE)),2)</f>
        <v>1397.8</v>
      </c>
      <c r="AK1063" s="16">
        <f>IF(VLOOKUP(AF1063,Group,5,FALSE)="YES",VLOOKUP(ROUND(ROUND(AJ1063,1)-AJ1063,2),Round,2,FALSE)+VLOOKUP(AF1063,Group,6,FALSE),0)</f>
        <v>0</v>
      </c>
      <c r="AL1063" s="16">
        <f>IF(VLOOKUP(AF1063,Group,7,FALSE)="",0,ROUND(AJ1063-0.04999,1)-AJ1063+AM1063)</f>
        <v>0</v>
      </c>
      <c r="AM1063" s="16" t="str">
        <f>IF(VLOOKUP(AF1063,Group,7,FALSE)="","",VLOOKUP(AF1063,Group,7,FALSE))</f>
        <v/>
      </c>
      <c r="AO1063" s="30" t="s">
        <v>161</v>
      </c>
    </row>
    <row r="1064" spans="2:41" s="2" customFormat="1" ht="1.5" customHeight="1" x14ac:dyDescent="0.2">
      <c r="C1064" s="72"/>
      <c r="G1064" s="139"/>
      <c r="J1064" s="139"/>
      <c r="M1064" s="139"/>
      <c r="P1064" s="73"/>
      <c r="Q1064" s="86"/>
      <c r="R1064" s="5"/>
      <c r="S1064" s="37"/>
      <c r="T1064" s="5"/>
      <c r="U1064" s="4"/>
      <c r="V1064" s="50"/>
      <c r="Y1064" s="50"/>
      <c r="AH1064" s="50"/>
      <c r="AO1064" s="30"/>
    </row>
    <row r="1065" spans="2:41" s="2" customFormat="1" ht="9.75" customHeight="1" x14ac:dyDescent="0.2">
      <c r="D1065" s="38" t="s">
        <v>155</v>
      </c>
      <c r="E1065" s="140" t="s">
        <v>1151</v>
      </c>
      <c r="F1065" s="73"/>
      <c r="H1065" s="29"/>
      <c r="I1065" s="29"/>
      <c r="J1065" s="29"/>
      <c r="K1065" s="29"/>
      <c r="L1065" s="29"/>
      <c r="M1065" s="29"/>
      <c r="N1065" s="29"/>
      <c r="P1065" s="73"/>
      <c r="Q1065" s="86"/>
      <c r="R1065" s="28"/>
      <c r="S1065" s="37"/>
      <c r="T1065" s="35"/>
      <c r="U1065" s="35"/>
      <c r="V1065" s="50"/>
      <c r="Y1065" s="50"/>
      <c r="AH1065" s="50"/>
      <c r="AO1065" s="30" t="s">
        <v>161</v>
      </c>
    </row>
    <row r="1066" spans="2:41" s="2" customFormat="1" ht="9.75" customHeight="1" x14ac:dyDescent="0.2">
      <c r="D1066" s="38"/>
      <c r="E1066" s="140" t="s">
        <v>1152</v>
      </c>
      <c r="F1066" s="73"/>
      <c r="H1066" s="29"/>
      <c r="I1066" s="29"/>
      <c r="J1066" s="29"/>
      <c r="K1066" s="29"/>
      <c r="L1066" s="29"/>
      <c r="M1066" s="29"/>
      <c r="N1066" s="29"/>
      <c r="P1066" s="73"/>
      <c r="Q1066" s="86"/>
      <c r="R1066" s="28"/>
      <c r="S1066" s="37"/>
      <c r="T1066" s="35"/>
      <c r="U1066" s="35"/>
      <c r="V1066" s="50"/>
      <c r="Y1066" s="50"/>
      <c r="AH1066" s="50"/>
      <c r="AO1066" s="30"/>
    </row>
    <row r="1067" spans="2:41" s="2" customFormat="1" ht="9.75" customHeight="1" x14ac:dyDescent="0.2">
      <c r="D1067" s="38"/>
      <c r="E1067" s="140" t="s">
        <v>1153</v>
      </c>
      <c r="F1067" s="73"/>
      <c r="H1067" s="29"/>
      <c r="I1067" s="29"/>
      <c r="J1067" s="29"/>
      <c r="K1067" s="29"/>
      <c r="L1067" s="29"/>
      <c r="M1067" s="29"/>
      <c r="N1067" s="29"/>
      <c r="P1067" s="73"/>
      <c r="Q1067" s="86"/>
      <c r="R1067" s="28"/>
      <c r="S1067" s="37"/>
      <c r="T1067" s="35"/>
      <c r="U1067" s="35"/>
      <c r="V1067" s="50"/>
      <c r="Y1067" s="50"/>
      <c r="AH1067" s="50"/>
      <c r="AO1067" s="30"/>
    </row>
    <row r="1068" spans="2:41" s="2" customFormat="1" ht="3.95" customHeight="1" x14ac:dyDescent="0.2">
      <c r="P1068" s="73"/>
      <c r="Q1068" s="86"/>
      <c r="R1068" s="5"/>
      <c r="S1068" s="37"/>
      <c r="T1068" s="5"/>
      <c r="U1068" s="4"/>
      <c r="V1068" s="50"/>
      <c r="Y1068" s="50"/>
      <c r="AH1068" s="50"/>
      <c r="AO1068" s="30" t="s">
        <v>161</v>
      </c>
    </row>
    <row r="1069" spans="2:41" s="2" customFormat="1" ht="9.9499999999999993" customHeight="1" x14ac:dyDescent="0.2">
      <c r="D1069" s="72" t="s">
        <v>506</v>
      </c>
      <c r="P1069" s="73"/>
      <c r="Q1069" s="86"/>
      <c r="R1069" s="204" t="s">
        <v>660</v>
      </c>
      <c r="S1069" s="205" t="s">
        <v>692</v>
      </c>
      <c r="T1069" s="206"/>
      <c r="U1069" s="4"/>
      <c r="V1069" s="50"/>
      <c r="Y1069" s="50"/>
      <c r="AH1069" s="50"/>
      <c r="AO1069" s="30" t="s">
        <v>161</v>
      </c>
    </row>
    <row r="1070" spans="2:41" s="2" customFormat="1" ht="2.85" customHeight="1" x14ac:dyDescent="0.2">
      <c r="C1070" s="72"/>
      <c r="P1070" s="73"/>
      <c r="Q1070" s="86"/>
      <c r="R1070" s="5"/>
      <c r="S1070" s="37"/>
      <c r="T1070" s="5"/>
      <c r="U1070" s="4"/>
      <c r="V1070" s="50"/>
      <c r="Y1070" s="50"/>
      <c r="AH1070" s="50"/>
      <c r="AO1070" s="30"/>
    </row>
    <row r="1071" spans="2:41" s="2" customFormat="1" ht="9.9499999999999993" customHeight="1" x14ac:dyDescent="0.2">
      <c r="B1071" s="116" t="s">
        <v>198</v>
      </c>
      <c r="D1071" s="38"/>
      <c r="E1071" s="73" t="s">
        <v>516</v>
      </c>
      <c r="F1071" s="73"/>
      <c r="G1071" s="29" t="s">
        <v>409</v>
      </c>
      <c r="H1071" s="29"/>
      <c r="I1071" s="29"/>
      <c r="J1071" s="29"/>
      <c r="K1071" s="29"/>
      <c r="L1071" s="29"/>
      <c r="M1071" s="29"/>
      <c r="N1071" s="29"/>
      <c r="P1071" s="73"/>
      <c r="Q1071" s="86" t="s">
        <v>120</v>
      </c>
      <c r="R1071" s="28"/>
      <c r="S1071" s="37">
        <f>IF(Suggested="Yes",AA1071,AG1071)</f>
        <v>825.8</v>
      </c>
      <c r="T1071" s="35" t="s">
        <v>150</v>
      </c>
      <c r="U1071" s="4" t="str">
        <f>+Instructions!$B$3</f>
        <v>I</v>
      </c>
      <c r="V1071" s="50"/>
      <c r="W1071" s="54">
        <f>+Instructions!$C$22</f>
        <v>0</v>
      </c>
      <c r="X1071" s="16">
        <f>ROUND($AA1071*(1-W1071)+0.004999,2)</f>
        <v>825.8</v>
      </c>
      <c r="Y1071" s="50"/>
      <c r="Z1071" s="5" t="s">
        <v>1708</v>
      </c>
      <c r="AA1071" s="37">
        <v>825.8</v>
      </c>
      <c r="AB1071" s="58">
        <f t="shared" ref="AB1071:AC1074" si="50">+W1071</f>
        <v>0</v>
      </c>
      <c r="AC1071" s="16">
        <f t="shared" si="50"/>
        <v>825.8</v>
      </c>
      <c r="AD1071" s="11">
        <f>(AG1071-AC1071)/AG1071</f>
        <v>0</v>
      </c>
      <c r="AE1071" s="119"/>
      <c r="AF1071" s="132">
        <v>7</v>
      </c>
      <c r="AG1071" s="109">
        <f>SUM(AJ1071:AL1071)+AE1071</f>
        <v>825.8</v>
      </c>
      <c r="AH1071" s="50"/>
      <c r="AJ1071" s="16">
        <f>ROUND(AC1071/(1-VLOOKUP(AF1071,Group,2,FALSE)),2)</f>
        <v>825.8</v>
      </c>
      <c r="AK1071" s="16">
        <f>IF(VLOOKUP(AF1071,Group,5,FALSE)="YES",VLOOKUP(ROUND(ROUND(AJ1071,1)-AJ1071,2),Round,2,FALSE)+VLOOKUP(AF1071,Group,6,FALSE),0)</f>
        <v>0</v>
      </c>
      <c r="AL1071" s="16">
        <f>IF(VLOOKUP(AF1071,Group,7,FALSE)="",0,ROUND(AJ1071-0.04999,1)-AJ1071+AM1071)</f>
        <v>0</v>
      </c>
      <c r="AM1071" s="16" t="str">
        <f>IF(VLOOKUP(AF1071,Group,7,FALSE)="","",VLOOKUP(AF1071,Group,7,FALSE))</f>
        <v/>
      </c>
      <c r="AO1071" s="30" t="s">
        <v>161</v>
      </c>
    </row>
    <row r="1072" spans="2:41" s="2" customFormat="1" ht="9.9499999999999993" customHeight="1" x14ac:dyDescent="0.2">
      <c r="B1072" s="116" t="s">
        <v>198</v>
      </c>
      <c r="D1072" s="38" t="s">
        <v>230</v>
      </c>
      <c r="E1072" s="73" t="s">
        <v>517</v>
      </c>
      <c r="F1072" s="73"/>
      <c r="G1072" s="29" t="s">
        <v>410</v>
      </c>
      <c r="H1072" s="29"/>
      <c r="I1072" s="29"/>
      <c r="J1072" s="29"/>
      <c r="K1072" s="29"/>
      <c r="L1072" s="29"/>
      <c r="M1072" s="29"/>
      <c r="N1072" s="29"/>
      <c r="P1072" s="73"/>
      <c r="Q1072" s="86" t="s">
        <v>120</v>
      </c>
      <c r="R1072" s="28"/>
      <c r="S1072" s="37">
        <f>IF(Suggested="Yes",AA1072,AG1072)</f>
        <v>456.6</v>
      </c>
      <c r="T1072" s="35" t="s">
        <v>150</v>
      </c>
      <c r="U1072" s="4" t="str">
        <f>+Instructions!$B$3</f>
        <v>I</v>
      </c>
      <c r="V1072" s="50"/>
      <c r="W1072" s="54">
        <f>+Instructions!$C$22</f>
        <v>0</v>
      </c>
      <c r="X1072" s="16">
        <f>ROUND($AA1072*(1-W1072)+0.004999,2)</f>
        <v>456.6</v>
      </c>
      <c r="Y1072" s="50"/>
      <c r="Z1072" s="5" t="s">
        <v>1708</v>
      </c>
      <c r="AA1072" s="37">
        <v>456.6</v>
      </c>
      <c r="AB1072" s="58">
        <f t="shared" si="50"/>
        <v>0</v>
      </c>
      <c r="AC1072" s="16">
        <f t="shared" si="50"/>
        <v>456.6</v>
      </c>
      <c r="AD1072" s="11">
        <f>(AG1072-AC1072)/AG1072</f>
        <v>0</v>
      </c>
      <c r="AE1072" s="119"/>
      <c r="AF1072" s="132">
        <v>7</v>
      </c>
      <c r="AG1072" s="109">
        <f>SUM(AJ1072:AL1072)+AE1072</f>
        <v>456.6</v>
      </c>
      <c r="AH1072" s="50"/>
      <c r="AJ1072" s="16">
        <f>ROUND(AC1072/(1-VLOOKUP(AF1072,Group,2,FALSE)),2)</f>
        <v>456.6</v>
      </c>
      <c r="AK1072" s="16">
        <f>IF(VLOOKUP(AF1072,Group,5,FALSE)="YES",VLOOKUP(ROUND(ROUND(AJ1072,1)-AJ1072,2),Round,2,FALSE)+VLOOKUP(AF1072,Group,6,FALSE),0)</f>
        <v>0</v>
      </c>
      <c r="AL1072" s="16">
        <f>IF(VLOOKUP(AF1072,Group,7,FALSE)="",0,ROUND(AJ1072-0.04999,1)-AJ1072+AM1072)</f>
        <v>0</v>
      </c>
      <c r="AM1072" s="16" t="str">
        <f>IF(VLOOKUP(AF1072,Group,7,FALSE)="","",VLOOKUP(AF1072,Group,7,FALSE))</f>
        <v/>
      </c>
      <c r="AO1072" s="30" t="s">
        <v>161</v>
      </c>
    </row>
    <row r="1073" spans="1:41" s="2" customFormat="1" ht="9.9499999999999993" customHeight="1" x14ac:dyDescent="0.2">
      <c r="B1073" s="116" t="s">
        <v>198</v>
      </c>
      <c r="D1073" s="38"/>
      <c r="E1073" s="73" t="s">
        <v>1323</v>
      </c>
      <c r="F1073" s="73"/>
      <c r="G1073" s="29" t="s">
        <v>1324</v>
      </c>
      <c r="H1073" s="29"/>
      <c r="I1073" s="29"/>
      <c r="J1073" s="29"/>
      <c r="K1073" s="29"/>
      <c r="L1073" s="29"/>
      <c r="M1073" s="29"/>
      <c r="N1073" s="29"/>
      <c r="P1073" s="73" t="s">
        <v>1651</v>
      </c>
      <c r="Q1073" s="86"/>
      <c r="R1073" s="28"/>
      <c r="S1073" s="37">
        <f t="shared" ref="S1073" si="51">IF(Suggested="Yes",AA1073,AG1073)</f>
        <v>176.45</v>
      </c>
      <c r="T1073" s="35" t="s">
        <v>150</v>
      </c>
      <c r="U1073" s="4" t="str">
        <f>+Instructions!$B$3</f>
        <v>I</v>
      </c>
      <c r="V1073" s="50"/>
      <c r="W1073" s="54">
        <f>+Instructions!$C$22</f>
        <v>0</v>
      </c>
      <c r="X1073" s="16">
        <f t="shared" ref="X1073" si="52">ROUND($AA1073*(1-W1073)+0.004999,2)</f>
        <v>176.45</v>
      </c>
      <c r="Y1073" s="50"/>
      <c r="Z1073" s="5" t="s">
        <v>1708</v>
      </c>
      <c r="AA1073" s="37">
        <v>176.45</v>
      </c>
      <c r="AB1073" s="58">
        <f t="shared" si="50"/>
        <v>0</v>
      </c>
      <c r="AC1073" s="16">
        <f t="shared" si="50"/>
        <v>176.45</v>
      </c>
      <c r="AD1073" s="11">
        <f t="shared" ref="AD1073" si="53">(AG1073-AC1073)/AG1073</f>
        <v>0</v>
      </c>
      <c r="AE1073" s="119"/>
      <c r="AF1073" s="132">
        <v>8</v>
      </c>
      <c r="AG1073" s="109">
        <f t="shared" ref="AG1073" si="54">SUM(AJ1073:AL1073)+AE1073</f>
        <v>176.45</v>
      </c>
      <c r="AH1073" s="50"/>
      <c r="AJ1073" s="16">
        <f t="shared" ref="AJ1073" si="55">ROUND(AC1073/(1-VLOOKUP(AF1073,Group,2,FALSE)),2)</f>
        <v>176.45</v>
      </c>
      <c r="AK1073" s="16">
        <f t="shared" ref="AK1073" si="56">IF(VLOOKUP(AF1073,Group,5,FALSE)="YES",VLOOKUP(ROUND(ROUND(AJ1073,1)-AJ1073,2),Round,2,FALSE)+VLOOKUP(AF1073,Group,6,FALSE),0)</f>
        <v>0</v>
      </c>
      <c r="AL1073" s="16">
        <f t="shared" ref="AL1073" si="57">IF(VLOOKUP(AF1073,Group,7,FALSE)="",0,ROUND(AJ1073-0.04999,1)-AJ1073+AM1073)</f>
        <v>0</v>
      </c>
      <c r="AM1073" s="16" t="str">
        <f t="shared" ref="AM1073" si="58">IF(VLOOKUP(AF1073,Group,7,FALSE)="","",VLOOKUP(AF1073,Group,7,FALSE))</f>
        <v/>
      </c>
      <c r="AO1073" s="30" t="s">
        <v>161</v>
      </c>
    </row>
    <row r="1074" spans="1:41" s="2" customFormat="1" ht="9.9499999999999993" customHeight="1" x14ac:dyDescent="0.2">
      <c r="B1074" s="116" t="s">
        <v>198</v>
      </c>
      <c r="D1074" s="38"/>
      <c r="E1074" s="73" t="s">
        <v>1252</v>
      </c>
      <c r="F1074" s="73"/>
      <c r="G1074" s="29" t="s">
        <v>1253</v>
      </c>
      <c r="H1074" s="29"/>
      <c r="I1074" s="29"/>
      <c r="J1074" s="29"/>
      <c r="K1074" s="29"/>
      <c r="L1074" s="29"/>
      <c r="M1074" s="29"/>
      <c r="N1074" s="29"/>
      <c r="P1074" s="73" t="s">
        <v>1254</v>
      </c>
      <c r="Q1074" s="86"/>
      <c r="R1074" s="28"/>
      <c r="S1074" s="37">
        <f>IF(Suggested="Yes",AA1074,AG1074)</f>
        <v>32.200000000000003</v>
      </c>
      <c r="T1074" s="35" t="s">
        <v>150</v>
      </c>
      <c r="U1074" s="4" t="str">
        <f>+Instructions!$B$3</f>
        <v>I</v>
      </c>
      <c r="V1074" s="50"/>
      <c r="W1074" s="54">
        <f>+Instructions!$C$22</f>
        <v>0</v>
      </c>
      <c r="X1074" s="16">
        <f>ROUND($AA1074*(1-W1074)+0.004999,2)</f>
        <v>32.200000000000003</v>
      </c>
      <c r="Y1074" s="50"/>
      <c r="Z1074" s="5" t="s">
        <v>1708</v>
      </c>
      <c r="AA1074" s="37">
        <v>32.200000000000003</v>
      </c>
      <c r="AB1074" s="58">
        <f t="shared" si="50"/>
        <v>0</v>
      </c>
      <c r="AC1074" s="16">
        <f t="shared" si="50"/>
        <v>32.200000000000003</v>
      </c>
      <c r="AD1074" s="11">
        <f>(AG1074-AC1074)/AG1074</f>
        <v>0</v>
      </c>
      <c r="AE1074" s="119"/>
      <c r="AF1074" s="132">
        <v>8</v>
      </c>
      <c r="AG1074" s="109">
        <f>SUM(AJ1074:AL1074)+AE1074</f>
        <v>32.200000000000003</v>
      </c>
      <c r="AH1074" s="50"/>
      <c r="AJ1074" s="16">
        <f>ROUND(AC1074/(1-VLOOKUP(AF1074,Group,2,FALSE)),2)</f>
        <v>32.200000000000003</v>
      </c>
      <c r="AK1074" s="16">
        <f>IF(VLOOKUP(AF1074,Group,5,FALSE)="YES",VLOOKUP(ROUND(ROUND(AJ1074,1)-AJ1074,2),Round,2,FALSE)+VLOOKUP(AF1074,Group,6,FALSE),0)</f>
        <v>0</v>
      </c>
      <c r="AL1074" s="16">
        <f>IF(VLOOKUP(AF1074,Group,7,FALSE)="",0,ROUND(AJ1074-0.04999,1)-AJ1074+AM1074)</f>
        <v>0</v>
      </c>
      <c r="AM1074" s="16" t="str">
        <f>IF(VLOOKUP(AF1074,Group,7,FALSE)="","",VLOOKUP(AF1074,Group,7,FALSE))</f>
        <v/>
      </c>
      <c r="AO1074" s="30" t="s">
        <v>161</v>
      </c>
    </row>
    <row r="1075" spans="1:41" s="2" customFormat="1" ht="1.5" customHeight="1" x14ac:dyDescent="0.2">
      <c r="A1075" s="2" t="s">
        <v>193</v>
      </c>
      <c r="P1075" s="73"/>
      <c r="Q1075" s="86"/>
      <c r="R1075" s="5"/>
      <c r="S1075" s="37"/>
      <c r="T1075" s="5"/>
      <c r="U1075" s="4"/>
      <c r="V1075" s="50"/>
      <c r="Y1075" s="50"/>
      <c r="AH1075" s="50"/>
      <c r="AO1075" s="30" t="s">
        <v>161</v>
      </c>
    </row>
    <row r="1076" spans="1:41" s="2" customFormat="1" ht="9.75" customHeight="1" x14ac:dyDescent="0.2">
      <c r="D1076" s="38" t="s">
        <v>155</v>
      </c>
      <c r="E1076" s="140" t="s">
        <v>474</v>
      </c>
      <c r="F1076" s="140"/>
      <c r="G1076" s="140"/>
      <c r="H1076" s="140"/>
      <c r="I1076" s="140"/>
      <c r="J1076" s="140"/>
      <c r="K1076" s="140"/>
      <c r="L1076" s="140"/>
      <c r="M1076" s="140"/>
      <c r="N1076" s="140"/>
      <c r="O1076" s="140"/>
      <c r="P1076" s="143"/>
      <c r="Q1076" s="152"/>
      <c r="R1076" s="144"/>
      <c r="S1076" s="37"/>
      <c r="T1076" s="144"/>
      <c r="U1076" s="149"/>
      <c r="V1076" s="50"/>
      <c r="Y1076" s="50"/>
      <c r="AH1076" s="50"/>
      <c r="AO1076" s="30" t="s">
        <v>161</v>
      </c>
    </row>
    <row r="1077" spans="1:41" s="2" customFormat="1" ht="9.75" customHeight="1" x14ac:dyDescent="0.2">
      <c r="E1077" s="140" t="s">
        <v>438</v>
      </c>
      <c r="F1077" s="140"/>
      <c r="G1077" s="140"/>
      <c r="H1077" s="140"/>
      <c r="I1077" s="140"/>
      <c r="J1077" s="140"/>
      <c r="K1077" s="140"/>
      <c r="L1077" s="140"/>
      <c r="M1077" s="140"/>
      <c r="N1077" s="140"/>
      <c r="O1077" s="140"/>
      <c r="P1077" s="143"/>
      <c r="Q1077" s="152"/>
      <c r="R1077" s="144"/>
      <c r="S1077" s="37"/>
      <c r="T1077" s="144"/>
      <c r="U1077" s="149"/>
      <c r="V1077" s="50"/>
      <c r="Y1077" s="50"/>
      <c r="AH1077" s="50"/>
      <c r="AO1077" s="30" t="s">
        <v>161</v>
      </c>
    </row>
    <row r="1078" spans="1:41" s="2" customFormat="1" ht="9.75" customHeight="1" x14ac:dyDescent="0.2">
      <c r="E1078" s="140" t="s">
        <v>439</v>
      </c>
      <c r="F1078" s="140"/>
      <c r="G1078" s="140"/>
      <c r="H1078" s="140"/>
      <c r="I1078" s="140"/>
      <c r="J1078" s="140"/>
      <c r="K1078" s="140"/>
      <c r="L1078" s="140"/>
      <c r="M1078" s="140"/>
      <c r="N1078" s="140"/>
      <c r="O1078" s="140"/>
      <c r="P1078" s="143"/>
      <c r="Q1078" s="152"/>
      <c r="R1078" s="144"/>
      <c r="S1078" s="37"/>
      <c r="T1078" s="144"/>
      <c r="U1078" s="149"/>
      <c r="V1078" s="50"/>
      <c r="Y1078" s="50"/>
      <c r="AH1078" s="50"/>
      <c r="AO1078" s="30" t="s">
        <v>161</v>
      </c>
    </row>
    <row r="1079" spans="1:41" s="2" customFormat="1" ht="9.75" customHeight="1" x14ac:dyDescent="0.2">
      <c r="E1079" s="140" t="s">
        <v>440</v>
      </c>
      <c r="F1079" s="140"/>
      <c r="G1079" s="140"/>
      <c r="H1079" s="140"/>
      <c r="I1079" s="140"/>
      <c r="J1079" s="140"/>
      <c r="K1079" s="140"/>
      <c r="L1079" s="140"/>
      <c r="M1079" s="140"/>
      <c r="N1079" s="140"/>
      <c r="O1079" s="140"/>
      <c r="P1079" s="143"/>
      <c r="Q1079" s="152"/>
      <c r="R1079" s="144"/>
      <c r="S1079" s="37"/>
      <c r="T1079" s="144"/>
      <c r="U1079" s="149"/>
      <c r="V1079" s="50"/>
      <c r="Y1079" s="50"/>
      <c r="AH1079" s="50"/>
      <c r="AO1079" s="30" t="s">
        <v>161</v>
      </c>
    </row>
    <row r="1080" spans="1:41" s="2" customFormat="1" ht="3.95" customHeight="1" x14ac:dyDescent="0.2">
      <c r="C1080" s="72"/>
      <c r="P1080" s="73"/>
      <c r="Q1080" s="86"/>
      <c r="R1080" s="5"/>
      <c r="S1080" s="37"/>
      <c r="T1080" s="5"/>
      <c r="U1080" s="4"/>
      <c r="V1080" s="50"/>
      <c r="Y1080" s="50"/>
      <c r="AH1080" s="50"/>
      <c r="AO1080" s="30"/>
    </row>
    <row r="1081" spans="1:41" s="2" customFormat="1" ht="9.9499999999999993" customHeight="1" x14ac:dyDescent="0.2">
      <c r="D1081" s="72" t="s">
        <v>619</v>
      </c>
      <c r="P1081" s="73"/>
      <c r="Q1081" s="86"/>
      <c r="R1081" s="204" t="s">
        <v>660</v>
      </c>
      <c r="S1081" s="205" t="s">
        <v>693</v>
      </c>
      <c r="T1081" s="206"/>
      <c r="U1081" s="4"/>
      <c r="V1081" s="50"/>
      <c r="Y1081" s="50"/>
      <c r="AH1081" s="50"/>
      <c r="AO1081" s="30" t="s">
        <v>161</v>
      </c>
    </row>
    <row r="1082" spans="1:41" s="2" customFormat="1" ht="2.85" customHeight="1" x14ac:dyDescent="0.2">
      <c r="C1082" s="72"/>
      <c r="P1082" s="73"/>
      <c r="Q1082" s="86"/>
      <c r="R1082" s="5"/>
      <c r="S1082" s="37"/>
      <c r="T1082" s="5"/>
      <c r="U1082" s="4"/>
      <c r="V1082" s="50"/>
      <c r="Y1082" s="50"/>
      <c r="AH1082" s="50"/>
      <c r="AO1082" s="30"/>
    </row>
    <row r="1083" spans="1:41" s="2" customFormat="1" ht="9.9499999999999993" customHeight="1" x14ac:dyDescent="0.2">
      <c r="B1083" s="116" t="s">
        <v>198</v>
      </c>
      <c r="D1083" s="38"/>
      <c r="E1083" s="73" t="s">
        <v>611</v>
      </c>
      <c r="F1083" s="73"/>
      <c r="G1083" s="29" t="s">
        <v>410</v>
      </c>
      <c r="H1083" s="29"/>
      <c r="I1083" s="29"/>
      <c r="J1083" s="29"/>
      <c r="K1083" s="29"/>
      <c r="L1083" s="29"/>
      <c r="M1083" s="29"/>
      <c r="N1083" s="29"/>
      <c r="P1083" s="73"/>
      <c r="Q1083" s="86" t="s">
        <v>120</v>
      </c>
      <c r="R1083" s="28"/>
      <c r="S1083" s="37">
        <f>IF(Suggested="Yes",AA1083,AG1083)</f>
        <v>387.55</v>
      </c>
      <c r="T1083" s="35" t="s">
        <v>150</v>
      </c>
      <c r="U1083" s="4" t="str">
        <f>+Instructions!$B$3</f>
        <v>I</v>
      </c>
      <c r="V1083" s="50"/>
      <c r="W1083" s="54">
        <f>+Instructions!$C$22</f>
        <v>0</v>
      </c>
      <c r="X1083" s="16">
        <f>ROUND($AA1083*(1-W1083)+0.004999,2)</f>
        <v>387.55</v>
      </c>
      <c r="Y1083" s="50"/>
      <c r="Z1083" s="5" t="s">
        <v>1708</v>
      </c>
      <c r="AA1083" s="37">
        <v>387.55</v>
      </c>
      <c r="AB1083" s="58">
        <f>+W1083</f>
        <v>0</v>
      </c>
      <c r="AC1083" s="16">
        <f>+X1083</f>
        <v>387.55</v>
      </c>
      <c r="AD1083" s="11">
        <f>(AG1083-AC1083)/AG1083</f>
        <v>0</v>
      </c>
      <c r="AE1083" s="119"/>
      <c r="AF1083" s="132">
        <v>8</v>
      </c>
      <c r="AG1083" s="109">
        <f>SUM(AJ1083:AL1083)+AE1083</f>
        <v>387.55</v>
      </c>
      <c r="AH1083" s="50"/>
      <c r="AJ1083" s="16">
        <f>ROUND(AC1083/(1-VLOOKUP(AF1083,Group,2,FALSE)),2)</f>
        <v>387.55</v>
      </c>
      <c r="AK1083" s="16">
        <f>IF(VLOOKUP(AF1083,Group,5,FALSE)="YES",VLOOKUP(ROUND(ROUND(AJ1083,1)-AJ1083,2),Round,2,FALSE)+VLOOKUP(AF1083,Group,6,FALSE),0)</f>
        <v>0</v>
      </c>
      <c r="AL1083" s="16">
        <f>IF(VLOOKUP(AF1083,Group,7,FALSE)="",0,ROUND(AJ1083-0.04999,1)-AJ1083+AM1083)</f>
        <v>0</v>
      </c>
      <c r="AM1083" s="16" t="str">
        <f>IF(VLOOKUP(AF1083,Group,7,FALSE)="","",VLOOKUP(AF1083,Group,7,FALSE))</f>
        <v/>
      </c>
      <c r="AO1083" s="30" t="s">
        <v>161</v>
      </c>
    </row>
    <row r="1084" spans="1:41" s="2" customFormat="1" ht="1.5" customHeight="1" x14ac:dyDescent="0.2">
      <c r="A1084" s="2" t="s">
        <v>193</v>
      </c>
      <c r="P1084" s="73"/>
      <c r="Q1084" s="86"/>
      <c r="R1084" s="5"/>
      <c r="S1084" s="37"/>
      <c r="T1084" s="5"/>
      <c r="U1084" s="4"/>
      <c r="V1084" s="50"/>
      <c r="Y1084" s="50"/>
      <c r="AH1084" s="50"/>
      <c r="AO1084" s="30" t="s">
        <v>161</v>
      </c>
    </row>
    <row r="1085" spans="1:41" s="2" customFormat="1" ht="9.75" customHeight="1" x14ac:dyDescent="0.2">
      <c r="D1085" s="38" t="s">
        <v>155</v>
      </c>
      <c r="E1085" s="140" t="s">
        <v>612</v>
      </c>
      <c r="F1085" s="140"/>
      <c r="G1085" s="140"/>
      <c r="H1085" s="140"/>
      <c r="I1085" s="140"/>
      <c r="J1085" s="140"/>
      <c r="K1085" s="140"/>
      <c r="L1085" s="140"/>
      <c r="M1085" s="140"/>
      <c r="N1085" s="140"/>
      <c r="O1085" s="140"/>
      <c r="P1085" s="143"/>
      <c r="Q1085" s="152"/>
      <c r="R1085" s="144"/>
      <c r="S1085" s="37"/>
      <c r="T1085" s="144"/>
      <c r="U1085" s="149"/>
      <c r="V1085" s="50"/>
      <c r="Y1085" s="50"/>
      <c r="AH1085" s="50"/>
      <c r="AO1085" s="30" t="s">
        <v>161</v>
      </c>
    </row>
    <row r="1086" spans="1:41" s="2" customFormat="1" ht="9.75" customHeight="1" x14ac:dyDescent="0.2">
      <c r="E1086" s="140" t="s">
        <v>613</v>
      </c>
      <c r="F1086" s="140"/>
      <c r="G1086" s="140"/>
      <c r="H1086" s="140"/>
      <c r="I1086" s="140"/>
      <c r="J1086" s="140"/>
      <c r="K1086" s="140"/>
      <c r="L1086" s="140"/>
      <c r="M1086" s="140"/>
      <c r="N1086" s="140"/>
      <c r="O1086" s="140"/>
      <c r="P1086" s="143"/>
      <c r="Q1086" s="152"/>
      <c r="R1086" s="144"/>
      <c r="S1086" s="37"/>
      <c r="T1086" s="144"/>
      <c r="U1086" s="149"/>
      <c r="V1086" s="50"/>
      <c r="Y1086" s="50"/>
      <c r="AH1086" s="50"/>
      <c r="AO1086" s="30" t="s">
        <v>161</v>
      </c>
    </row>
    <row r="1087" spans="1:41" s="2" customFormat="1" ht="9.75" customHeight="1" x14ac:dyDescent="0.2">
      <c r="E1087" s="140" t="s">
        <v>614</v>
      </c>
      <c r="F1087" s="140"/>
      <c r="G1087" s="140"/>
      <c r="H1087" s="140"/>
      <c r="I1087" s="140"/>
      <c r="J1087" s="140"/>
      <c r="K1087" s="140"/>
      <c r="L1087" s="140"/>
      <c r="M1087" s="140"/>
      <c r="N1087" s="140"/>
      <c r="O1087" s="140"/>
      <c r="P1087" s="143"/>
      <c r="Q1087" s="152"/>
      <c r="R1087" s="144"/>
      <c r="S1087" s="37"/>
      <c r="T1087" s="144"/>
      <c r="U1087" s="149"/>
      <c r="V1087" s="50"/>
      <c r="Y1087" s="50"/>
      <c r="AH1087" s="50"/>
      <c r="AO1087" s="30" t="s">
        <v>161</v>
      </c>
    </row>
    <row r="1088" spans="1:41" s="2" customFormat="1" ht="9.75" customHeight="1" x14ac:dyDescent="0.2">
      <c r="E1088" s="140" t="s">
        <v>615</v>
      </c>
      <c r="F1088" s="140"/>
      <c r="G1088" s="140"/>
      <c r="H1088" s="140"/>
      <c r="I1088" s="140"/>
      <c r="J1088" s="140"/>
      <c r="K1088" s="140"/>
      <c r="L1088" s="140"/>
      <c r="M1088" s="140"/>
      <c r="N1088" s="140"/>
      <c r="O1088" s="140"/>
      <c r="P1088" s="143"/>
      <c r="Q1088" s="152"/>
      <c r="R1088" s="144"/>
      <c r="S1088" s="37"/>
      <c r="T1088" s="144"/>
      <c r="U1088" s="149"/>
      <c r="V1088" s="50"/>
      <c r="Y1088" s="50"/>
      <c r="AH1088" s="50"/>
      <c r="AO1088" s="30" t="s">
        <v>161</v>
      </c>
    </row>
    <row r="1089" spans="1:41" s="2" customFormat="1" ht="9.75" customHeight="1" x14ac:dyDescent="0.2">
      <c r="E1089" s="140" t="s">
        <v>616</v>
      </c>
      <c r="F1089" s="140"/>
      <c r="G1089" s="140"/>
      <c r="H1089" s="140"/>
      <c r="I1089" s="140"/>
      <c r="J1089" s="140"/>
      <c r="K1089" s="140"/>
      <c r="L1089" s="140"/>
      <c r="M1089" s="140"/>
      <c r="N1089" s="140"/>
      <c r="O1089" s="140"/>
      <c r="P1089" s="143"/>
      <c r="Q1089" s="152"/>
      <c r="R1089" s="144"/>
      <c r="S1089" s="37"/>
      <c r="T1089" s="144"/>
      <c r="U1089" s="149"/>
      <c r="V1089" s="50"/>
      <c r="Y1089" s="50"/>
      <c r="AH1089" s="50"/>
      <c r="AO1089" s="30" t="s">
        <v>161</v>
      </c>
    </row>
    <row r="1090" spans="1:41" s="2" customFormat="1" ht="3.95" customHeight="1" x14ac:dyDescent="0.2">
      <c r="D1090" s="38"/>
      <c r="E1090" s="140"/>
      <c r="F1090" s="140"/>
      <c r="G1090" s="140"/>
      <c r="H1090" s="140"/>
      <c r="I1090" s="140"/>
      <c r="J1090" s="140"/>
      <c r="K1090" s="140"/>
      <c r="L1090" s="140"/>
      <c r="M1090" s="140"/>
      <c r="N1090" s="140"/>
      <c r="O1090" s="140"/>
      <c r="P1090" s="143"/>
      <c r="Q1090" s="152"/>
      <c r="R1090" s="5"/>
      <c r="S1090" s="37"/>
      <c r="T1090" s="5"/>
      <c r="U1090" s="4"/>
      <c r="V1090" s="50"/>
      <c r="Y1090" s="50"/>
      <c r="AH1090" s="50"/>
      <c r="AO1090" s="30"/>
    </row>
    <row r="1091" spans="1:41" s="2" customFormat="1" ht="12" customHeight="1" x14ac:dyDescent="0.2">
      <c r="D1091" s="72" t="s">
        <v>1415</v>
      </c>
      <c r="U1091" s="4"/>
      <c r="V1091" s="50"/>
      <c r="Y1091" s="50"/>
      <c r="AH1091" s="50"/>
      <c r="AO1091" s="30" t="s">
        <v>161</v>
      </c>
    </row>
    <row r="1092" spans="1:41" s="2" customFormat="1" ht="3" customHeight="1" x14ac:dyDescent="0.2">
      <c r="C1092" s="72"/>
      <c r="P1092" s="73"/>
      <c r="Q1092" s="86"/>
      <c r="R1092" s="5"/>
      <c r="S1092" s="37"/>
      <c r="T1092" s="5"/>
      <c r="U1092" s="4"/>
      <c r="V1092" s="50"/>
      <c r="Y1092" s="50"/>
      <c r="AH1092" s="50"/>
      <c r="AO1092" s="30"/>
    </row>
    <row r="1093" spans="1:41" s="2" customFormat="1" ht="11.45" customHeight="1" x14ac:dyDescent="0.2">
      <c r="D1093" s="10" t="s">
        <v>85</v>
      </c>
      <c r="P1093" s="73"/>
      <c r="Q1093" s="86"/>
      <c r="R1093" s="204" t="s">
        <v>660</v>
      </c>
      <c r="S1093" s="205" t="s">
        <v>694</v>
      </c>
      <c r="T1093" s="206"/>
      <c r="U1093" s="4"/>
      <c r="V1093" s="50"/>
      <c r="Y1093" s="50"/>
      <c r="AH1093" s="50"/>
      <c r="AO1093" s="30" t="s">
        <v>161</v>
      </c>
    </row>
    <row r="1094" spans="1:41" s="2" customFormat="1" ht="2.85" customHeight="1" x14ac:dyDescent="0.2">
      <c r="D1094" s="10"/>
      <c r="P1094" s="73"/>
      <c r="Q1094" s="86"/>
      <c r="R1094" s="5"/>
      <c r="S1094" s="37"/>
      <c r="T1094" s="5"/>
      <c r="U1094" s="4"/>
      <c r="V1094" s="50"/>
      <c r="Y1094" s="50"/>
      <c r="AH1094" s="50"/>
      <c r="AO1094" s="30"/>
    </row>
    <row r="1095" spans="1:41" s="2" customFormat="1" ht="9.9499999999999993" customHeight="1" x14ac:dyDescent="0.2">
      <c r="B1095" s="116" t="s">
        <v>198</v>
      </c>
      <c r="D1095" s="38"/>
      <c r="E1095" s="73" t="s">
        <v>317</v>
      </c>
      <c r="F1095" s="73"/>
      <c r="G1095" s="29" t="s">
        <v>318</v>
      </c>
      <c r="H1095" s="29"/>
      <c r="I1095" s="29"/>
      <c r="J1095" s="29"/>
      <c r="K1095" s="29"/>
      <c r="L1095" s="29"/>
      <c r="M1095" s="29"/>
      <c r="N1095" s="29"/>
      <c r="P1095" s="73"/>
      <c r="Q1095" s="86"/>
      <c r="R1095" s="28"/>
      <c r="S1095" s="37">
        <f>IF(Suggested="Yes",AA1095,AG1095)</f>
        <v>2638.2</v>
      </c>
      <c r="T1095" s="35" t="s">
        <v>150</v>
      </c>
      <c r="U1095" s="4" t="str">
        <f>+Instructions!$B$3</f>
        <v>I</v>
      </c>
      <c r="V1095" s="50"/>
      <c r="W1095" s="54">
        <f>+Instructions!$C$22</f>
        <v>0</v>
      </c>
      <c r="X1095" s="16">
        <f>ROUND($AA1095*(1-W1095)+0.004999,2)</f>
        <v>2638.2</v>
      </c>
      <c r="Y1095" s="50"/>
      <c r="Z1095" s="5" t="s">
        <v>1708</v>
      </c>
      <c r="AA1095" s="37">
        <v>2638.2</v>
      </c>
      <c r="AB1095" s="58">
        <f>+W1095</f>
        <v>0</v>
      </c>
      <c r="AC1095" s="16">
        <f>+X1095</f>
        <v>2638.2</v>
      </c>
      <c r="AD1095" s="11">
        <f>(AG1095-AC1095)/AG1095</f>
        <v>0</v>
      </c>
      <c r="AE1095" s="119"/>
      <c r="AF1095" s="132">
        <v>7</v>
      </c>
      <c r="AG1095" s="109">
        <f>SUM(AJ1095:AL1095)+AE1095</f>
        <v>2638.2</v>
      </c>
      <c r="AH1095" s="50"/>
      <c r="AJ1095" s="16">
        <f>ROUND(AC1095/(1-VLOOKUP(AF1095,Group,2,FALSE)),2)</f>
        <v>2638.2</v>
      </c>
      <c r="AK1095" s="16">
        <f>IF(VLOOKUP(AF1095,Group,5,FALSE)="YES",VLOOKUP(ROUND(ROUND(AJ1095,1)-AJ1095,2),Round,2,FALSE)+VLOOKUP(AF1095,Group,6,FALSE),0)</f>
        <v>0</v>
      </c>
      <c r="AL1095" s="16">
        <f>IF(VLOOKUP(AF1095,Group,7,FALSE)="",0,ROUND(AJ1095-0.04999,1)-AJ1095+AM1095)</f>
        <v>0</v>
      </c>
      <c r="AM1095" s="16" t="str">
        <f>IF(VLOOKUP(AF1095,Group,7,FALSE)="","",VLOOKUP(AF1095,Group,7,FALSE))</f>
        <v/>
      </c>
      <c r="AO1095" s="30" t="s">
        <v>161</v>
      </c>
    </row>
    <row r="1096" spans="1:41" s="2" customFormat="1" ht="1.5" customHeight="1" x14ac:dyDescent="0.2">
      <c r="A1096" s="2" t="s">
        <v>193</v>
      </c>
      <c r="P1096" s="73"/>
      <c r="Q1096" s="86"/>
      <c r="R1096" s="5"/>
      <c r="S1096" s="37"/>
      <c r="T1096" s="5"/>
      <c r="U1096" s="4"/>
      <c r="V1096" s="50"/>
      <c r="Y1096" s="50"/>
      <c r="AH1096" s="50"/>
      <c r="AO1096" s="30" t="s">
        <v>161</v>
      </c>
    </row>
    <row r="1097" spans="1:41" s="2" customFormat="1" ht="9.6" customHeight="1" x14ac:dyDescent="0.2">
      <c r="D1097" s="38" t="s">
        <v>155</v>
      </c>
      <c r="E1097" s="140" t="s">
        <v>758</v>
      </c>
      <c r="F1097" s="140"/>
      <c r="G1097" s="140"/>
      <c r="H1097" s="140"/>
      <c r="I1097" s="140"/>
      <c r="J1097" s="140"/>
      <c r="K1097" s="140"/>
      <c r="L1097" s="140"/>
      <c r="M1097" s="140"/>
      <c r="N1097" s="140"/>
      <c r="O1097" s="140"/>
      <c r="P1097" s="143"/>
      <c r="Q1097" s="152"/>
      <c r="R1097" s="144"/>
      <c r="S1097" s="37"/>
      <c r="T1097" s="144"/>
      <c r="U1097" s="149"/>
      <c r="V1097" s="50"/>
      <c r="Y1097" s="50"/>
      <c r="AH1097" s="50"/>
      <c r="AO1097" s="30" t="s">
        <v>161</v>
      </c>
    </row>
    <row r="1098" spans="1:41" s="2" customFormat="1" ht="9.6" customHeight="1" x14ac:dyDescent="0.2">
      <c r="E1098" s="140" t="s">
        <v>759</v>
      </c>
      <c r="F1098" s="140"/>
      <c r="G1098" s="140"/>
      <c r="H1098" s="140"/>
      <c r="I1098" s="140"/>
      <c r="J1098" s="140"/>
      <c r="K1098" s="140"/>
      <c r="L1098" s="140"/>
      <c r="M1098" s="140"/>
      <c r="N1098" s="140"/>
      <c r="O1098" s="140"/>
      <c r="P1098" s="143"/>
      <c r="Q1098" s="152"/>
      <c r="R1098" s="144"/>
      <c r="S1098" s="37"/>
      <c r="T1098" s="144"/>
      <c r="U1098" s="149" t="s">
        <v>230</v>
      </c>
      <c r="V1098" s="50"/>
      <c r="Y1098" s="50"/>
      <c r="AH1098" s="50"/>
      <c r="AO1098" s="30" t="s">
        <v>161</v>
      </c>
    </row>
    <row r="1099" spans="1:41" s="2" customFormat="1" ht="9.6" customHeight="1" x14ac:dyDescent="0.2">
      <c r="E1099" s="140" t="s">
        <v>760</v>
      </c>
      <c r="F1099" s="140"/>
      <c r="G1099" s="140"/>
      <c r="H1099" s="140"/>
      <c r="I1099" s="140"/>
      <c r="J1099" s="140"/>
      <c r="K1099" s="140"/>
      <c r="L1099" s="140"/>
      <c r="M1099" s="140"/>
      <c r="N1099" s="140"/>
      <c r="O1099" s="140"/>
      <c r="P1099" s="143"/>
      <c r="Q1099" s="152"/>
      <c r="R1099" s="144"/>
      <c r="S1099" s="37"/>
      <c r="T1099" s="144"/>
      <c r="U1099" s="149"/>
      <c r="V1099" s="50"/>
      <c r="Y1099" s="50"/>
      <c r="AH1099" s="50"/>
      <c r="AO1099" s="30" t="s">
        <v>161</v>
      </c>
    </row>
    <row r="1100" spans="1:41" s="2" customFormat="1" ht="3.95" customHeight="1" x14ac:dyDescent="0.2">
      <c r="P1100" s="73"/>
      <c r="Q1100" s="86"/>
      <c r="R1100" s="5"/>
      <c r="S1100" s="37"/>
      <c r="T1100" s="5"/>
      <c r="U1100" s="4"/>
      <c r="V1100" s="50"/>
      <c r="W1100" s="54"/>
      <c r="X1100" s="14"/>
      <c r="Y1100" s="50"/>
      <c r="Z1100" s="37"/>
      <c r="AA1100" s="37"/>
      <c r="AB1100" s="53"/>
      <c r="AC1100" s="16"/>
      <c r="AD1100" s="14"/>
      <c r="AE1100" s="63"/>
      <c r="AF1100" s="122"/>
      <c r="AG1100" s="37"/>
      <c r="AH1100" s="50"/>
      <c r="AJ1100" s="16"/>
      <c r="AK1100" s="16"/>
      <c r="AL1100" s="16"/>
      <c r="AM1100" s="16"/>
      <c r="AO1100" s="30"/>
    </row>
    <row r="1101" spans="1:41" s="2" customFormat="1" ht="11.45" customHeight="1" x14ac:dyDescent="0.2">
      <c r="D1101" s="10" t="s">
        <v>1392</v>
      </c>
      <c r="P1101" s="73"/>
      <c r="Q1101" s="86"/>
      <c r="R1101" s="204" t="s">
        <v>660</v>
      </c>
      <c r="S1101" s="205" t="s">
        <v>1427</v>
      </c>
      <c r="T1101" s="206"/>
      <c r="U1101" s="4"/>
      <c r="V1101" s="50"/>
      <c r="Y1101" s="50"/>
      <c r="AH1101" s="50"/>
      <c r="AO1101" s="30" t="s">
        <v>161</v>
      </c>
    </row>
    <row r="1102" spans="1:41" s="2" customFormat="1" ht="2.85" customHeight="1" x14ac:dyDescent="0.2">
      <c r="D1102" s="10"/>
      <c r="P1102" s="73"/>
      <c r="Q1102" s="86"/>
      <c r="R1102" s="5"/>
      <c r="S1102" s="37"/>
      <c r="T1102" s="5"/>
      <c r="U1102" s="4"/>
      <c r="V1102" s="50"/>
      <c r="Y1102" s="50"/>
      <c r="AH1102" s="50"/>
      <c r="AO1102" s="30"/>
    </row>
    <row r="1103" spans="1:41" s="2" customFormat="1" ht="9.9499999999999993" customHeight="1" x14ac:dyDescent="0.2">
      <c r="B1103" s="116" t="s">
        <v>198</v>
      </c>
      <c r="D1103" s="38"/>
      <c r="E1103" s="73" t="s">
        <v>1390</v>
      </c>
      <c r="F1103" s="73"/>
      <c r="G1103" s="29" t="s">
        <v>1547</v>
      </c>
      <c r="H1103" s="29"/>
      <c r="I1103" s="29"/>
      <c r="J1103" s="29"/>
      <c r="K1103" s="29"/>
      <c r="L1103" s="29"/>
      <c r="M1103" s="29"/>
      <c r="N1103" s="29"/>
      <c r="P1103" s="73" t="s">
        <v>1395</v>
      </c>
      <c r="Q1103" s="86"/>
      <c r="R1103" s="28"/>
      <c r="S1103" s="37">
        <f t="shared" ref="S1103" si="59">IF(Suggested="Yes",AA1103,AG1103)</f>
        <v>646.6</v>
      </c>
      <c r="T1103" s="35" t="s">
        <v>651</v>
      </c>
      <c r="U1103" s="4" t="str">
        <f>+Instructions!$B$3</f>
        <v>I</v>
      </c>
      <c r="V1103" s="50"/>
      <c r="W1103" s="54">
        <f>+Instructions!$C$22</f>
        <v>0</v>
      </c>
      <c r="X1103" s="16">
        <f t="shared" ref="X1103" si="60">ROUND($AA1103*(1-W1103)+0.004999,2)</f>
        <v>646.6</v>
      </c>
      <c r="Y1103" s="50"/>
      <c r="Z1103" s="5" t="s">
        <v>1708</v>
      </c>
      <c r="AA1103" s="37">
        <v>646.6</v>
      </c>
      <c r="AB1103" s="58">
        <f t="shared" ref="AB1103" si="61">+W1103</f>
        <v>0</v>
      </c>
      <c r="AC1103" s="16">
        <f t="shared" ref="AC1103" si="62">+X1103</f>
        <v>646.6</v>
      </c>
      <c r="AD1103" s="11">
        <f t="shared" ref="AD1103" si="63">(AG1103-AC1103)/AG1103</f>
        <v>0</v>
      </c>
      <c r="AE1103" s="119"/>
      <c r="AF1103" s="132">
        <v>8</v>
      </c>
      <c r="AG1103" s="109">
        <f t="shared" ref="AG1103" si="64">SUM(AJ1103:AL1103)+AE1103</f>
        <v>646.6</v>
      </c>
      <c r="AH1103" s="50"/>
      <c r="AJ1103" s="16">
        <f t="shared" ref="AJ1103" si="65">ROUND(AC1103/(1-VLOOKUP(AF1103,Group,2,FALSE)),2)</f>
        <v>646.6</v>
      </c>
      <c r="AK1103" s="16">
        <f t="shared" ref="AK1103" si="66">IF(VLOOKUP(AF1103,Group,5,FALSE)="YES",VLOOKUP(ROUND(ROUND(AJ1103,1)-AJ1103,2),Round,2,FALSE)+VLOOKUP(AF1103,Group,6,FALSE),0)</f>
        <v>0</v>
      </c>
      <c r="AL1103" s="16">
        <f t="shared" ref="AL1103" si="67">IF(VLOOKUP(AF1103,Group,7,FALSE)="",0,ROUND(AJ1103-0.04999,1)-AJ1103+AM1103)</f>
        <v>0</v>
      </c>
      <c r="AM1103" s="16" t="str">
        <f t="shared" ref="AM1103" si="68">IF(VLOOKUP(AF1103,Group,7,FALSE)="","",VLOOKUP(AF1103,Group,7,FALSE))</f>
        <v/>
      </c>
      <c r="AO1103" s="30" t="s">
        <v>161</v>
      </c>
    </row>
    <row r="1104" spans="1:41" s="2" customFormat="1" ht="1.5" customHeight="1" x14ac:dyDescent="0.2">
      <c r="A1104" s="2" t="s">
        <v>193</v>
      </c>
      <c r="P1104" s="73"/>
      <c r="Q1104" s="86"/>
      <c r="R1104" s="5"/>
      <c r="S1104" s="37"/>
      <c r="T1104" s="5"/>
      <c r="U1104" s="4"/>
      <c r="V1104" s="50"/>
      <c r="Y1104" s="50"/>
      <c r="AH1104" s="50"/>
      <c r="AO1104" s="30" t="s">
        <v>161</v>
      </c>
    </row>
    <row r="1105" spans="1:41" s="2" customFormat="1" ht="9.6" customHeight="1" x14ac:dyDescent="0.2">
      <c r="D1105" s="38" t="s">
        <v>155</v>
      </c>
      <c r="E1105" s="140" t="s">
        <v>1396</v>
      </c>
      <c r="F1105" s="140"/>
      <c r="G1105" s="140"/>
      <c r="H1105" s="140"/>
      <c r="I1105" s="140"/>
      <c r="J1105" s="140"/>
      <c r="K1105" s="140"/>
      <c r="L1105" s="140"/>
      <c r="M1105" s="140"/>
      <c r="N1105" s="140"/>
      <c r="O1105" s="140"/>
      <c r="P1105" s="143"/>
      <c r="Q1105" s="152"/>
      <c r="R1105" s="144"/>
      <c r="S1105" s="37"/>
      <c r="T1105" s="144"/>
      <c r="U1105" s="149"/>
      <c r="V1105" s="50"/>
      <c r="Y1105" s="50"/>
      <c r="AH1105" s="50"/>
      <c r="AO1105" s="30" t="s">
        <v>161</v>
      </c>
    </row>
    <row r="1106" spans="1:41" s="2" customFormat="1" ht="9.6" customHeight="1" x14ac:dyDescent="0.2">
      <c r="E1106" s="140" t="s">
        <v>1397</v>
      </c>
      <c r="F1106" s="140"/>
      <c r="G1106" s="140"/>
      <c r="H1106" s="140"/>
      <c r="I1106" s="140"/>
      <c r="J1106" s="140"/>
      <c r="K1106" s="140"/>
      <c r="L1106" s="140"/>
      <c r="M1106" s="140"/>
      <c r="N1106" s="140"/>
      <c r="O1106" s="140"/>
      <c r="P1106" s="143"/>
      <c r="Q1106" s="152"/>
      <c r="R1106" s="144"/>
      <c r="S1106" s="37"/>
      <c r="T1106" s="144"/>
      <c r="U1106" s="149"/>
      <c r="V1106" s="50"/>
      <c r="Y1106" s="50"/>
      <c r="AH1106" s="50"/>
      <c r="AO1106" s="30" t="s">
        <v>161</v>
      </c>
    </row>
    <row r="1107" spans="1:41" s="2" customFormat="1" ht="9.6" customHeight="1" x14ac:dyDescent="0.2">
      <c r="E1107" s="140" t="s">
        <v>1398</v>
      </c>
      <c r="F1107" s="140"/>
      <c r="G1107" s="140"/>
      <c r="H1107" s="140"/>
      <c r="I1107" s="140"/>
      <c r="J1107" s="140"/>
      <c r="K1107" s="140"/>
      <c r="L1107" s="140"/>
      <c r="M1107" s="140"/>
      <c r="N1107" s="140"/>
      <c r="O1107" s="140"/>
      <c r="P1107" s="143"/>
      <c r="Q1107" s="152"/>
      <c r="R1107" s="144"/>
      <c r="S1107" s="37"/>
      <c r="T1107" s="144"/>
      <c r="U1107" s="149"/>
      <c r="V1107" s="50"/>
      <c r="Y1107" s="50"/>
      <c r="AH1107" s="50"/>
      <c r="AO1107" s="30" t="s">
        <v>161</v>
      </c>
    </row>
    <row r="1108" spans="1:41" s="2" customFormat="1" ht="3.95" customHeight="1" x14ac:dyDescent="0.2">
      <c r="P1108" s="73"/>
      <c r="Q1108" s="86"/>
      <c r="R1108" s="5"/>
      <c r="S1108" s="37"/>
      <c r="T1108" s="5"/>
      <c r="U1108" s="4"/>
      <c r="V1108" s="50"/>
      <c r="W1108" s="54"/>
      <c r="X1108" s="14"/>
      <c r="Y1108" s="50"/>
      <c r="Z1108" s="37"/>
      <c r="AA1108" s="37"/>
      <c r="AB1108" s="53"/>
      <c r="AC1108" s="16"/>
      <c r="AD1108" s="14"/>
      <c r="AE1108" s="63"/>
      <c r="AF1108" s="122"/>
      <c r="AG1108" s="37"/>
      <c r="AH1108" s="50"/>
      <c r="AJ1108" s="16"/>
      <c r="AK1108" s="16"/>
      <c r="AL1108" s="16"/>
      <c r="AM1108" s="16"/>
      <c r="AO1108" s="30"/>
    </row>
    <row r="1109" spans="1:41" s="2" customFormat="1" ht="11.45" customHeight="1" x14ac:dyDescent="0.2">
      <c r="D1109" s="10" t="s">
        <v>1393</v>
      </c>
      <c r="P1109" s="73"/>
      <c r="Q1109" s="86"/>
      <c r="R1109" s="204" t="s">
        <v>660</v>
      </c>
      <c r="S1109" s="205" t="s">
        <v>1427</v>
      </c>
      <c r="T1109" s="206"/>
      <c r="U1109" s="4"/>
      <c r="V1109" s="50"/>
      <c r="Y1109" s="50"/>
      <c r="AH1109" s="50"/>
      <c r="AO1109" s="30" t="s">
        <v>161</v>
      </c>
    </row>
    <row r="1110" spans="1:41" s="2" customFormat="1" ht="2.85" customHeight="1" x14ac:dyDescent="0.2">
      <c r="D1110" s="10"/>
      <c r="P1110" s="73"/>
      <c r="Q1110" s="86"/>
      <c r="R1110" s="5"/>
      <c r="S1110" s="37"/>
      <c r="T1110" s="5"/>
      <c r="U1110" s="4"/>
      <c r="V1110" s="50"/>
      <c r="Y1110" s="50"/>
      <c r="AH1110" s="50"/>
      <c r="AO1110" s="30"/>
    </row>
    <row r="1111" spans="1:41" s="2" customFormat="1" ht="9.9499999999999993" customHeight="1" x14ac:dyDescent="0.2">
      <c r="B1111" s="116" t="s">
        <v>198</v>
      </c>
      <c r="D1111" s="38"/>
      <c r="E1111" s="73" t="s">
        <v>1391</v>
      </c>
      <c r="F1111" s="73"/>
      <c r="G1111" s="29" t="s">
        <v>1548</v>
      </c>
      <c r="H1111" s="29"/>
      <c r="I1111" s="29"/>
      <c r="J1111" s="29"/>
      <c r="K1111" s="29"/>
      <c r="L1111" s="29"/>
      <c r="M1111" s="29"/>
      <c r="N1111" s="29"/>
      <c r="P1111" s="73" t="s">
        <v>1402</v>
      </c>
      <c r="Q1111" s="86"/>
      <c r="R1111" s="28"/>
      <c r="S1111" s="37">
        <f>IF(Suggested="Yes",AA1111,AG1111)</f>
        <v>1006.3</v>
      </c>
      <c r="T1111" s="35" t="s">
        <v>651</v>
      </c>
      <c r="U1111" s="4" t="str">
        <f>+Instructions!$B$3</f>
        <v>I</v>
      </c>
      <c r="V1111" s="50"/>
      <c r="W1111" s="54">
        <f>+Instructions!$C$22</f>
        <v>0</v>
      </c>
      <c r="X1111" s="16">
        <f>ROUND($AA1111*(1-W1111)+0.004999,2)</f>
        <v>1006.3</v>
      </c>
      <c r="Y1111" s="50"/>
      <c r="Z1111" s="5" t="s">
        <v>1708</v>
      </c>
      <c r="AA1111" s="37">
        <v>1006.3</v>
      </c>
      <c r="AB1111" s="58">
        <f>+W1111</f>
        <v>0</v>
      </c>
      <c r="AC1111" s="16">
        <f>+X1111</f>
        <v>1006.3</v>
      </c>
      <c r="AD1111" s="11">
        <f>(AG1111-AC1111)/AG1111</f>
        <v>0</v>
      </c>
      <c r="AE1111" s="119"/>
      <c r="AF1111" s="132">
        <v>7</v>
      </c>
      <c r="AG1111" s="109">
        <f>SUM(AJ1111:AL1111)+AE1111</f>
        <v>1006.3</v>
      </c>
      <c r="AH1111" s="50"/>
      <c r="AJ1111" s="16">
        <f>ROUND(AC1111/(1-VLOOKUP(AF1111,Group,2,FALSE)),2)</f>
        <v>1006.3</v>
      </c>
      <c r="AK1111" s="16">
        <f>IF(VLOOKUP(AF1111,Group,5,FALSE)="YES",VLOOKUP(ROUND(ROUND(AJ1111,1)-AJ1111,2),Round,2,FALSE)+VLOOKUP(AF1111,Group,6,FALSE),0)</f>
        <v>0</v>
      </c>
      <c r="AL1111" s="16">
        <f>IF(VLOOKUP(AF1111,Group,7,FALSE)="",0,ROUND(AJ1111-0.04999,1)-AJ1111+AM1111)</f>
        <v>0</v>
      </c>
      <c r="AM1111" s="16" t="str">
        <f>IF(VLOOKUP(AF1111,Group,7,FALSE)="","",VLOOKUP(AF1111,Group,7,FALSE))</f>
        <v/>
      </c>
      <c r="AO1111" s="30" t="s">
        <v>161</v>
      </c>
    </row>
    <row r="1112" spans="1:41" s="2" customFormat="1" ht="1.5" customHeight="1" x14ac:dyDescent="0.2">
      <c r="A1112" s="2" t="s">
        <v>193</v>
      </c>
      <c r="P1112" s="73"/>
      <c r="Q1112" s="86"/>
      <c r="R1112" s="5"/>
      <c r="S1112" s="37"/>
      <c r="T1112" s="5"/>
      <c r="U1112" s="4"/>
      <c r="V1112" s="50"/>
      <c r="Y1112" s="50"/>
      <c r="AH1112" s="50"/>
      <c r="AO1112" s="30" t="s">
        <v>161</v>
      </c>
    </row>
    <row r="1113" spans="1:41" s="2" customFormat="1" ht="9.6" customHeight="1" x14ac:dyDescent="0.2">
      <c r="D1113" s="38" t="s">
        <v>155</v>
      </c>
      <c r="E1113" s="140" t="s">
        <v>1399</v>
      </c>
      <c r="F1113" s="140"/>
      <c r="G1113" s="140"/>
      <c r="H1113" s="140"/>
      <c r="I1113" s="140"/>
      <c r="J1113" s="140"/>
      <c r="K1113" s="140"/>
      <c r="L1113" s="140"/>
      <c r="M1113" s="140"/>
      <c r="N1113" s="140"/>
      <c r="O1113" s="140"/>
      <c r="P1113" s="143"/>
      <c r="Q1113" s="152"/>
      <c r="R1113" s="144"/>
      <c r="S1113" s="37"/>
      <c r="T1113" s="144"/>
      <c r="U1113" s="149"/>
      <c r="V1113" s="50"/>
      <c r="Y1113" s="50"/>
      <c r="AH1113" s="50"/>
      <c r="AO1113" s="30" t="s">
        <v>161</v>
      </c>
    </row>
    <row r="1114" spans="1:41" s="2" customFormat="1" ht="9.6" customHeight="1" x14ac:dyDescent="0.2">
      <c r="E1114" s="140" t="s">
        <v>1400</v>
      </c>
      <c r="F1114" s="140"/>
      <c r="G1114" s="140"/>
      <c r="H1114" s="140"/>
      <c r="I1114" s="140"/>
      <c r="J1114" s="140"/>
      <c r="K1114" s="140"/>
      <c r="L1114" s="140"/>
      <c r="M1114" s="140"/>
      <c r="N1114" s="140"/>
      <c r="O1114" s="140"/>
      <c r="P1114" s="143"/>
      <c r="Q1114" s="152"/>
      <c r="R1114" s="144"/>
      <c r="S1114" s="37"/>
      <c r="T1114" s="144"/>
      <c r="U1114" s="149" t="s">
        <v>230</v>
      </c>
      <c r="V1114" s="50"/>
      <c r="Y1114" s="50"/>
      <c r="AH1114" s="50"/>
      <c r="AO1114" s="30" t="s">
        <v>161</v>
      </c>
    </row>
    <row r="1115" spans="1:41" s="2" customFormat="1" ht="9.6" customHeight="1" x14ac:dyDescent="0.2">
      <c r="E1115" s="140" t="s">
        <v>1401</v>
      </c>
      <c r="F1115" s="140"/>
      <c r="G1115" s="140"/>
      <c r="H1115" s="140"/>
      <c r="I1115" s="140"/>
      <c r="J1115" s="140"/>
      <c r="K1115" s="140"/>
      <c r="L1115" s="140"/>
      <c r="M1115" s="140"/>
      <c r="N1115" s="140"/>
      <c r="O1115" s="140"/>
      <c r="P1115" s="143"/>
      <c r="Q1115" s="152"/>
      <c r="R1115" s="144"/>
      <c r="S1115" s="37"/>
      <c r="T1115" s="144"/>
      <c r="U1115" s="149"/>
      <c r="V1115" s="50"/>
      <c r="Y1115" s="50"/>
      <c r="AH1115" s="50"/>
      <c r="AO1115" s="30" t="s">
        <v>161</v>
      </c>
    </row>
    <row r="1116" spans="1:41" s="2" customFormat="1" ht="3.95" customHeight="1" x14ac:dyDescent="0.2">
      <c r="P1116" s="73"/>
      <c r="Q1116" s="86"/>
      <c r="R1116" s="5"/>
      <c r="S1116" s="37"/>
      <c r="T1116" s="5"/>
      <c r="U1116" s="4"/>
      <c r="V1116" s="50"/>
      <c r="W1116" s="54"/>
      <c r="X1116" s="14"/>
      <c r="Y1116" s="50"/>
      <c r="Z1116" s="37"/>
      <c r="AA1116" s="37"/>
      <c r="AB1116" s="53"/>
      <c r="AC1116" s="16"/>
      <c r="AD1116" s="14"/>
      <c r="AE1116" s="63"/>
      <c r="AF1116" s="122"/>
      <c r="AG1116" s="37"/>
      <c r="AH1116" s="50"/>
      <c r="AJ1116" s="16"/>
      <c r="AK1116" s="16"/>
      <c r="AL1116" s="16"/>
      <c r="AM1116" s="16"/>
      <c r="AO1116" s="30"/>
    </row>
    <row r="1117" spans="1:41" s="2" customFormat="1" ht="11.45" customHeight="1" x14ac:dyDescent="0.2">
      <c r="D1117" s="10" t="s">
        <v>1403</v>
      </c>
      <c r="P1117" s="73"/>
      <c r="Q1117" s="86"/>
      <c r="R1117" s="204" t="s">
        <v>660</v>
      </c>
      <c r="S1117" s="205" t="s">
        <v>1427</v>
      </c>
      <c r="T1117" s="206"/>
      <c r="U1117" s="4"/>
      <c r="V1117" s="50"/>
      <c r="Y1117" s="50"/>
      <c r="AH1117" s="50"/>
      <c r="AO1117" s="30" t="s">
        <v>161</v>
      </c>
    </row>
    <row r="1118" spans="1:41" s="2" customFormat="1" ht="2.85" customHeight="1" x14ac:dyDescent="0.2">
      <c r="D1118" s="10"/>
      <c r="P1118" s="73"/>
      <c r="Q1118" s="86"/>
      <c r="R1118" s="5"/>
      <c r="S1118" s="37"/>
      <c r="T1118" s="5"/>
      <c r="U1118" s="4"/>
      <c r="V1118" s="50"/>
      <c r="Y1118" s="50"/>
      <c r="AH1118" s="50"/>
      <c r="AO1118" s="30"/>
    </row>
    <row r="1119" spans="1:41" s="2" customFormat="1" ht="9.9499999999999993" customHeight="1" x14ac:dyDescent="0.2">
      <c r="B1119" s="116" t="s">
        <v>198</v>
      </c>
      <c r="D1119" s="38"/>
      <c r="E1119" s="73" t="s">
        <v>65</v>
      </c>
      <c r="F1119" s="73"/>
      <c r="G1119" s="29" t="s">
        <v>1549</v>
      </c>
      <c r="H1119" s="29"/>
      <c r="I1119" s="29"/>
      <c r="J1119" s="29"/>
      <c r="K1119" s="29"/>
      <c r="L1119" s="29"/>
      <c r="M1119" s="29"/>
      <c r="N1119" s="29"/>
      <c r="P1119" s="73" t="s">
        <v>1404</v>
      </c>
      <c r="Q1119" s="86"/>
      <c r="R1119" s="28"/>
      <c r="S1119" s="37">
        <f>IF(Suggested="Yes",AA1119,AG1119)</f>
        <v>105.4</v>
      </c>
      <c r="T1119" s="35" t="s">
        <v>651</v>
      </c>
      <c r="U1119" s="4" t="str">
        <f>+Instructions!$B$3</f>
        <v>I</v>
      </c>
      <c r="V1119" s="50"/>
      <c r="W1119" s="54">
        <f>+Instructions!$C$22</f>
        <v>0</v>
      </c>
      <c r="X1119" s="16">
        <f>ROUND($AA1119*(1-W1119)+0.004999,2)</f>
        <v>105.4</v>
      </c>
      <c r="Y1119" s="50"/>
      <c r="Z1119" s="5" t="s">
        <v>1708</v>
      </c>
      <c r="AA1119" s="37">
        <v>105.4</v>
      </c>
      <c r="AB1119" s="58">
        <f>+W1119</f>
        <v>0</v>
      </c>
      <c r="AC1119" s="16">
        <f>+X1119</f>
        <v>105.4</v>
      </c>
      <c r="AD1119" s="11">
        <f>(AG1119-AC1119)/AG1119</f>
        <v>0</v>
      </c>
      <c r="AE1119" s="119"/>
      <c r="AF1119" s="132">
        <v>7</v>
      </c>
      <c r="AG1119" s="109">
        <f>SUM(AJ1119:AL1119)+AE1119</f>
        <v>105.4</v>
      </c>
      <c r="AH1119" s="50"/>
      <c r="AJ1119" s="16">
        <f>ROUND(AC1119/(1-VLOOKUP(AF1119,Group,2,FALSE)),2)</f>
        <v>105.4</v>
      </c>
      <c r="AK1119" s="16">
        <f>IF(VLOOKUP(AF1119,Group,5,FALSE)="YES",VLOOKUP(ROUND(ROUND(AJ1119,1)-AJ1119,2),Round,2,FALSE)+VLOOKUP(AF1119,Group,6,FALSE),0)</f>
        <v>0</v>
      </c>
      <c r="AL1119" s="16">
        <f>IF(VLOOKUP(AF1119,Group,7,FALSE)="",0,ROUND(AJ1119-0.04999,1)-AJ1119+AM1119)</f>
        <v>0</v>
      </c>
      <c r="AM1119" s="16" t="str">
        <f>IF(VLOOKUP(AF1119,Group,7,FALSE)="","",VLOOKUP(AF1119,Group,7,FALSE))</f>
        <v/>
      </c>
      <c r="AO1119" s="30" t="s">
        <v>161</v>
      </c>
    </row>
    <row r="1120" spans="1:41" s="2" customFormat="1" ht="1.5" customHeight="1" x14ac:dyDescent="0.2">
      <c r="A1120" s="2" t="s">
        <v>193</v>
      </c>
      <c r="P1120" s="73"/>
      <c r="Q1120" s="86"/>
      <c r="R1120" s="5"/>
      <c r="S1120" s="37"/>
      <c r="T1120" s="5"/>
      <c r="U1120" s="4"/>
      <c r="V1120" s="50"/>
      <c r="Y1120" s="50"/>
      <c r="AH1120" s="50"/>
      <c r="AO1120" s="30" t="s">
        <v>161</v>
      </c>
    </row>
    <row r="1121" spans="1:41" s="2" customFormat="1" ht="9.6" customHeight="1" x14ac:dyDescent="0.2">
      <c r="D1121" s="38" t="s">
        <v>155</v>
      </c>
      <c r="E1121" s="140" t="s">
        <v>1564</v>
      </c>
      <c r="F1121" s="140"/>
      <c r="G1121" s="140"/>
      <c r="H1121" s="140"/>
      <c r="I1121" s="140"/>
      <c r="J1121" s="140"/>
      <c r="K1121" s="140"/>
      <c r="L1121" s="140"/>
      <c r="M1121" s="140"/>
      <c r="N1121" s="140"/>
      <c r="O1121" s="140"/>
      <c r="P1121" s="143"/>
      <c r="Q1121" s="152"/>
      <c r="R1121" s="144"/>
      <c r="S1121" s="37"/>
      <c r="T1121" s="144"/>
      <c r="U1121" s="149"/>
      <c r="V1121" s="50"/>
      <c r="Y1121" s="50"/>
      <c r="AH1121" s="50"/>
      <c r="AO1121" s="30" t="s">
        <v>161</v>
      </c>
    </row>
    <row r="1122" spans="1:41" s="2" customFormat="1" ht="9.6" customHeight="1" x14ac:dyDescent="0.2">
      <c r="E1122" s="140" t="s">
        <v>1565</v>
      </c>
      <c r="F1122" s="140"/>
      <c r="G1122" s="140"/>
      <c r="H1122" s="140"/>
      <c r="I1122" s="140"/>
      <c r="J1122" s="140"/>
      <c r="K1122" s="140"/>
      <c r="L1122" s="140"/>
      <c r="M1122" s="140"/>
      <c r="N1122" s="140"/>
      <c r="O1122" s="140"/>
      <c r="P1122" s="143"/>
      <c r="Q1122" s="152"/>
      <c r="R1122" s="144"/>
      <c r="S1122" s="37"/>
      <c r="T1122" s="144"/>
      <c r="U1122" s="149" t="s">
        <v>230</v>
      </c>
      <c r="V1122" s="50"/>
      <c r="Y1122" s="50"/>
      <c r="AH1122" s="50"/>
      <c r="AO1122" s="30" t="s">
        <v>161</v>
      </c>
    </row>
    <row r="1123" spans="1:41" s="2" customFormat="1" ht="9.6" customHeight="1" x14ac:dyDescent="0.2">
      <c r="E1123" s="140" t="s">
        <v>1566</v>
      </c>
      <c r="F1123" s="140"/>
      <c r="G1123" s="140"/>
      <c r="H1123" s="140"/>
      <c r="I1123" s="140"/>
      <c r="J1123" s="140"/>
      <c r="K1123" s="140"/>
      <c r="L1123" s="140"/>
      <c r="M1123" s="140"/>
      <c r="N1123" s="140"/>
      <c r="O1123" s="140"/>
      <c r="P1123" s="143"/>
      <c r="Q1123" s="152"/>
      <c r="R1123" s="144"/>
      <c r="S1123" s="37"/>
      <c r="T1123" s="144"/>
      <c r="U1123" s="149"/>
      <c r="V1123" s="50"/>
      <c r="Y1123" s="50"/>
      <c r="AH1123" s="50"/>
      <c r="AO1123" s="30" t="s">
        <v>161</v>
      </c>
    </row>
    <row r="1124" spans="1:41" s="2" customFormat="1" ht="3.95" customHeight="1" x14ac:dyDescent="0.2">
      <c r="P1124" s="73"/>
      <c r="Q1124" s="86"/>
      <c r="R1124" s="5"/>
      <c r="S1124" s="37"/>
      <c r="T1124" s="5"/>
      <c r="U1124" s="4"/>
      <c r="V1124" s="50"/>
      <c r="W1124" s="54"/>
      <c r="X1124" s="14"/>
      <c r="Y1124" s="50"/>
      <c r="Z1124" s="37"/>
      <c r="AA1124" s="37"/>
      <c r="AB1124" s="53"/>
      <c r="AC1124" s="16"/>
      <c r="AD1124" s="14"/>
      <c r="AE1124" s="63"/>
      <c r="AF1124" s="122"/>
      <c r="AG1124" s="37"/>
      <c r="AH1124" s="50"/>
      <c r="AJ1124" s="16"/>
      <c r="AK1124" s="16"/>
      <c r="AL1124" s="16"/>
      <c r="AM1124" s="16"/>
      <c r="AO1124" s="30"/>
    </row>
    <row r="1125" spans="1:41" s="2" customFormat="1" ht="11.45" customHeight="1" x14ac:dyDescent="0.2">
      <c r="D1125" s="10" t="s">
        <v>1405</v>
      </c>
      <c r="P1125" s="73"/>
      <c r="Q1125" s="86"/>
      <c r="R1125" s="204" t="s">
        <v>660</v>
      </c>
      <c r="S1125" s="205" t="s">
        <v>1427</v>
      </c>
      <c r="T1125" s="206"/>
      <c r="U1125" s="4"/>
      <c r="V1125" s="50"/>
      <c r="Y1125" s="50"/>
      <c r="AH1125" s="50"/>
      <c r="AO1125" s="30" t="s">
        <v>161</v>
      </c>
    </row>
    <row r="1126" spans="1:41" s="2" customFormat="1" ht="2.85" customHeight="1" x14ac:dyDescent="0.2">
      <c r="D1126" s="10"/>
      <c r="P1126" s="73"/>
      <c r="Q1126" s="86"/>
      <c r="R1126" s="5"/>
      <c r="S1126" s="37"/>
      <c r="T1126" s="5"/>
      <c r="U1126" s="4"/>
      <c r="V1126" s="50"/>
      <c r="Y1126" s="50"/>
      <c r="AH1126" s="50"/>
      <c r="AO1126" s="30"/>
    </row>
    <row r="1127" spans="1:41" s="2" customFormat="1" ht="9.9499999999999993" customHeight="1" x14ac:dyDescent="0.2">
      <c r="B1127" s="116" t="s">
        <v>198</v>
      </c>
      <c r="D1127" s="38"/>
      <c r="E1127" s="73"/>
      <c r="F1127" s="73"/>
      <c r="G1127" s="29" t="s">
        <v>1554</v>
      </c>
      <c r="H1127" s="29"/>
      <c r="I1127" s="29"/>
      <c r="J1127" s="29"/>
      <c r="K1127" s="29"/>
      <c r="L1127" s="29"/>
      <c r="M1127" s="29"/>
      <c r="N1127" s="29"/>
      <c r="P1127" s="73" t="s">
        <v>1402</v>
      </c>
      <c r="Q1127" s="86"/>
      <c r="R1127" s="28"/>
      <c r="S1127" s="37">
        <f>IF(Suggested="Yes",AA1127,AG1127)</f>
        <v>334.35</v>
      </c>
      <c r="T1127" s="35" t="s">
        <v>651</v>
      </c>
      <c r="U1127" s="4" t="str">
        <f>+Instructions!$B$3</f>
        <v>I</v>
      </c>
      <c r="V1127" s="50"/>
      <c r="W1127" s="54">
        <f>+Instructions!$C$22</f>
        <v>0</v>
      </c>
      <c r="X1127" s="16">
        <f>ROUND($AA1127*(1-W1127)+0.004999,2)</f>
        <v>334.35</v>
      </c>
      <c r="Y1127" s="50"/>
      <c r="Z1127" s="5" t="s">
        <v>1708</v>
      </c>
      <c r="AA1127" s="37">
        <v>334.35</v>
      </c>
      <c r="AB1127" s="58">
        <f>+W1127</f>
        <v>0</v>
      </c>
      <c r="AC1127" s="16">
        <f>+X1127</f>
        <v>334.35</v>
      </c>
      <c r="AD1127" s="11">
        <f>(AG1127-AC1127)/AG1127</f>
        <v>0</v>
      </c>
      <c r="AE1127" s="119"/>
      <c r="AF1127" s="132">
        <v>7</v>
      </c>
      <c r="AG1127" s="109">
        <f>SUM(AJ1127:AL1127)+AE1127</f>
        <v>334.35</v>
      </c>
      <c r="AH1127" s="50"/>
      <c r="AJ1127" s="16">
        <f>ROUND(AC1127/(1-VLOOKUP(AF1127,Group,2,FALSE)),2)</f>
        <v>334.35</v>
      </c>
      <c r="AK1127" s="16">
        <f>IF(VLOOKUP(AF1127,Group,5,FALSE)="YES",VLOOKUP(ROUND(ROUND(AJ1127,1)-AJ1127,2),Round,2,FALSE)+VLOOKUP(AF1127,Group,6,FALSE),0)</f>
        <v>0</v>
      </c>
      <c r="AL1127" s="16">
        <f>IF(VLOOKUP(AF1127,Group,7,FALSE)="",0,ROUND(AJ1127-0.04999,1)-AJ1127+AM1127)</f>
        <v>0</v>
      </c>
      <c r="AM1127" s="16" t="str">
        <f>IF(VLOOKUP(AF1127,Group,7,FALSE)="","",VLOOKUP(AF1127,Group,7,FALSE))</f>
        <v/>
      </c>
      <c r="AO1127" s="30" t="s">
        <v>161</v>
      </c>
    </row>
    <row r="1128" spans="1:41" s="2" customFormat="1" ht="1.5" customHeight="1" x14ac:dyDescent="0.2">
      <c r="A1128" s="2" t="s">
        <v>193</v>
      </c>
      <c r="P1128" s="73"/>
      <c r="Q1128" s="86"/>
      <c r="R1128" s="5"/>
      <c r="S1128" s="37"/>
      <c r="T1128" s="5"/>
      <c r="U1128" s="4"/>
      <c r="V1128" s="50"/>
      <c r="Y1128" s="50"/>
      <c r="AH1128" s="50"/>
      <c r="AO1128" s="30" t="s">
        <v>161</v>
      </c>
    </row>
    <row r="1129" spans="1:41" s="2" customFormat="1" ht="9.6" customHeight="1" x14ac:dyDescent="0.2">
      <c r="D1129" s="38" t="s">
        <v>155</v>
      </c>
      <c r="E1129" s="140" t="s">
        <v>1407</v>
      </c>
      <c r="F1129" s="140"/>
      <c r="G1129" s="140"/>
      <c r="H1129" s="140"/>
      <c r="I1129" s="140"/>
      <c r="J1129" s="140"/>
      <c r="K1129" s="140"/>
      <c r="L1129" s="140"/>
      <c r="M1129" s="140"/>
      <c r="N1129" s="140"/>
      <c r="O1129" s="140"/>
      <c r="P1129" s="143"/>
      <c r="Q1129" s="152"/>
      <c r="R1129" s="144"/>
      <c r="S1129" s="37"/>
      <c r="T1129" s="144"/>
      <c r="U1129" s="149"/>
      <c r="V1129" s="50"/>
      <c r="Y1129" s="50"/>
      <c r="AH1129" s="50"/>
      <c r="AO1129" s="30" t="s">
        <v>161</v>
      </c>
    </row>
    <row r="1130" spans="1:41" s="2" customFormat="1" ht="9.6" customHeight="1" x14ac:dyDescent="0.2">
      <c r="E1130" s="140" t="s">
        <v>1408</v>
      </c>
      <c r="F1130" s="140"/>
      <c r="G1130" s="140"/>
      <c r="H1130" s="140"/>
      <c r="I1130" s="140"/>
      <c r="J1130" s="140"/>
      <c r="K1130" s="140"/>
      <c r="L1130" s="140"/>
      <c r="M1130" s="140"/>
      <c r="N1130" s="140"/>
      <c r="O1130" s="140"/>
      <c r="P1130" s="143"/>
      <c r="Q1130" s="152"/>
      <c r="R1130" s="144"/>
      <c r="S1130" s="37"/>
      <c r="T1130" s="144"/>
      <c r="U1130" s="149" t="s">
        <v>230</v>
      </c>
      <c r="V1130" s="50"/>
      <c r="Y1130" s="50"/>
      <c r="AH1130" s="50"/>
      <c r="AO1130" s="30" t="s">
        <v>161</v>
      </c>
    </row>
    <row r="1131" spans="1:41" s="2" customFormat="1" ht="3.95" customHeight="1" x14ac:dyDescent="0.2">
      <c r="P1131" s="73"/>
      <c r="Q1131" s="86"/>
      <c r="R1131" s="5"/>
      <c r="S1131" s="37"/>
      <c r="T1131" s="5"/>
      <c r="U1131" s="4"/>
      <c r="V1131" s="50"/>
      <c r="W1131" s="54"/>
      <c r="X1131" s="14"/>
      <c r="Y1131" s="50"/>
      <c r="Z1131" s="37"/>
      <c r="AA1131" s="37"/>
      <c r="AB1131" s="53"/>
      <c r="AC1131" s="16"/>
      <c r="AD1131" s="14"/>
      <c r="AE1131" s="63"/>
      <c r="AF1131" s="122"/>
      <c r="AG1131" s="37"/>
      <c r="AH1131" s="50"/>
      <c r="AJ1131" s="16"/>
      <c r="AK1131" s="16"/>
      <c r="AL1131" s="16"/>
      <c r="AM1131" s="16"/>
      <c r="AO1131" s="30"/>
    </row>
    <row r="1132" spans="1:41" s="2" customFormat="1" ht="11.45" customHeight="1" x14ac:dyDescent="0.2">
      <c r="D1132" s="10" t="s">
        <v>1406</v>
      </c>
      <c r="P1132" s="73"/>
      <c r="Q1132" s="86"/>
      <c r="R1132" s="204" t="s">
        <v>660</v>
      </c>
      <c r="S1132" s="205" t="s">
        <v>1427</v>
      </c>
      <c r="T1132" s="206"/>
      <c r="U1132" s="4"/>
      <c r="V1132" s="50"/>
      <c r="Y1132" s="50"/>
      <c r="AH1132" s="50"/>
      <c r="AO1132" s="30" t="s">
        <v>161</v>
      </c>
    </row>
    <row r="1133" spans="1:41" s="2" customFormat="1" ht="2.85" customHeight="1" x14ac:dyDescent="0.2">
      <c r="D1133" s="10"/>
      <c r="P1133" s="73"/>
      <c r="Q1133" s="86"/>
      <c r="R1133" s="5"/>
      <c r="S1133" s="37"/>
      <c r="T1133" s="5"/>
      <c r="U1133" s="4"/>
      <c r="V1133" s="50"/>
      <c r="Y1133" s="50"/>
      <c r="AH1133" s="50"/>
      <c r="AO1133" s="30"/>
    </row>
    <row r="1134" spans="1:41" s="2" customFormat="1" ht="9.9499999999999993" customHeight="1" x14ac:dyDescent="0.2">
      <c r="B1134" s="116" t="s">
        <v>198</v>
      </c>
      <c r="D1134" s="38"/>
      <c r="E1134" s="73"/>
      <c r="F1134" s="73"/>
      <c r="G1134" s="29" t="s">
        <v>1553</v>
      </c>
      <c r="H1134" s="29"/>
      <c r="I1134" s="29"/>
      <c r="J1134" s="29"/>
      <c r="K1134" s="29"/>
      <c r="L1134" s="29"/>
      <c r="M1134" s="29"/>
      <c r="N1134" s="29"/>
      <c r="P1134" s="73" t="s">
        <v>1395</v>
      </c>
      <c r="Q1134" s="86"/>
      <c r="R1134" s="28"/>
      <c r="S1134" s="37">
        <f t="shared" ref="S1134" si="69">IF(Suggested="Yes",AA1134,AG1134)</f>
        <v>568.35</v>
      </c>
      <c r="T1134" s="35" t="s">
        <v>651</v>
      </c>
      <c r="U1134" s="4" t="str">
        <f>+Instructions!$B$3</f>
        <v>I</v>
      </c>
      <c r="V1134" s="50"/>
      <c r="W1134" s="54">
        <f>+Instructions!$C$22</f>
        <v>0</v>
      </c>
      <c r="X1134" s="16">
        <f>ROUND($AA1134*(1-W1134)+0.004999,2)</f>
        <v>568.35</v>
      </c>
      <c r="Y1134" s="50"/>
      <c r="Z1134" s="5" t="s">
        <v>1708</v>
      </c>
      <c r="AA1134" s="37">
        <v>568.35</v>
      </c>
      <c r="AB1134" s="58">
        <f t="shared" ref="AB1134" si="70">+W1134</f>
        <v>0</v>
      </c>
      <c r="AC1134" s="16">
        <f t="shared" ref="AC1134" si="71">+X1134</f>
        <v>568.35</v>
      </c>
      <c r="AD1134" s="11">
        <f t="shared" ref="AD1134" si="72">(AG1134-AC1134)/AG1134</f>
        <v>0</v>
      </c>
      <c r="AE1134" s="119"/>
      <c r="AF1134" s="132">
        <v>8</v>
      </c>
      <c r="AG1134" s="109">
        <f t="shared" ref="AG1134" si="73">SUM(AJ1134:AL1134)+AE1134</f>
        <v>568.35</v>
      </c>
      <c r="AH1134" s="50"/>
      <c r="AJ1134" s="16">
        <f t="shared" ref="AJ1134" si="74">ROUND(AC1134/(1-VLOOKUP(AF1134,Group,2,FALSE)),2)</f>
        <v>568.35</v>
      </c>
      <c r="AK1134" s="16">
        <f t="shared" ref="AK1134" si="75">IF(VLOOKUP(AF1134,Group,5,FALSE)="YES",VLOOKUP(ROUND(ROUND(AJ1134,1)-AJ1134,2),Round,2,FALSE)+VLOOKUP(AF1134,Group,6,FALSE),0)</f>
        <v>0</v>
      </c>
      <c r="AL1134" s="16">
        <f t="shared" ref="AL1134" si="76">IF(VLOOKUP(AF1134,Group,7,FALSE)="",0,ROUND(AJ1134-0.04999,1)-AJ1134+AM1134)</f>
        <v>0</v>
      </c>
      <c r="AM1134" s="16" t="str">
        <f t="shared" ref="AM1134" si="77">IF(VLOOKUP(AF1134,Group,7,FALSE)="","",VLOOKUP(AF1134,Group,7,FALSE))</f>
        <v/>
      </c>
      <c r="AO1134" s="30" t="s">
        <v>161</v>
      </c>
    </row>
    <row r="1135" spans="1:41" s="2" customFormat="1" ht="1.5" customHeight="1" x14ac:dyDescent="0.2">
      <c r="A1135" s="2" t="s">
        <v>193</v>
      </c>
      <c r="P1135" s="73"/>
      <c r="Q1135" s="86"/>
      <c r="R1135" s="5"/>
      <c r="S1135" s="37"/>
      <c r="T1135" s="5"/>
      <c r="U1135" s="4"/>
      <c r="V1135" s="50"/>
      <c r="Y1135" s="50"/>
      <c r="AH1135" s="50"/>
      <c r="AO1135" s="30" t="s">
        <v>161</v>
      </c>
    </row>
    <row r="1136" spans="1:41" s="2" customFormat="1" ht="9.6" customHeight="1" x14ac:dyDescent="0.2">
      <c r="D1136" s="38" t="s">
        <v>155</v>
      </c>
      <c r="E1136" s="140" t="s">
        <v>1409</v>
      </c>
      <c r="F1136" s="140"/>
      <c r="G1136" s="140"/>
      <c r="H1136" s="140"/>
      <c r="I1136" s="140"/>
      <c r="J1136" s="140"/>
      <c r="K1136" s="140"/>
      <c r="L1136" s="140"/>
      <c r="M1136" s="140"/>
      <c r="N1136" s="140"/>
      <c r="O1136" s="140"/>
      <c r="P1136" s="143"/>
      <c r="Q1136" s="152"/>
      <c r="R1136" s="144"/>
      <c r="S1136" s="37"/>
      <c r="T1136" s="144"/>
      <c r="U1136" s="149"/>
      <c r="V1136" s="50"/>
      <c r="Y1136" s="50"/>
      <c r="AH1136" s="50"/>
      <c r="AO1136" s="30" t="s">
        <v>161</v>
      </c>
    </row>
    <row r="1137" spans="1:41" s="2" customFormat="1" ht="9.6" customHeight="1" x14ac:dyDescent="0.2">
      <c r="E1137" s="140" t="s">
        <v>1410</v>
      </c>
      <c r="F1137" s="140"/>
      <c r="G1137" s="140"/>
      <c r="H1137" s="140"/>
      <c r="I1137" s="140"/>
      <c r="J1137" s="140"/>
      <c r="K1137" s="140"/>
      <c r="L1137" s="140"/>
      <c r="M1137" s="140"/>
      <c r="N1137" s="140"/>
      <c r="O1137" s="140"/>
      <c r="P1137" s="143"/>
      <c r="Q1137" s="152"/>
      <c r="R1137" s="144"/>
      <c r="S1137" s="37"/>
      <c r="T1137" s="144"/>
      <c r="U1137" s="149"/>
      <c r="V1137" s="50"/>
      <c r="Y1137" s="50"/>
      <c r="AH1137" s="50"/>
      <c r="AO1137" s="30" t="s">
        <v>161</v>
      </c>
    </row>
    <row r="1138" spans="1:41" s="2" customFormat="1" ht="3.95" customHeight="1" x14ac:dyDescent="0.2">
      <c r="P1138" s="73"/>
      <c r="Q1138" s="86"/>
      <c r="R1138" s="5"/>
      <c r="S1138" s="37"/>
      <c r="T1138" s="5"/>
      <c r="U1138" s="4"/>
      <c r="V1138" s="50"/>
      <c r="W1138" s="54"/>
      <c r="X1138" s="14"/>
      <c r="Y1138" s="50"/>
      <c r="Z1138" s="37"/>
      <c r="AA1138" s="37"/>
      <c r="AB1138" s="53"/>
      <c r="AC1138" s="16"/>
      <c r="AD1138" s="14"/>
      <c r="AE1138" s="63"/>
      <c r="AF1138" s="122"/>
      <c r="AG1138" s="37"/>
      <c r="AH1138" s="50"/>
      <c r="AJ1138" s="16"/>
      <c r="AK1138" s="16"/>
      <c r="AL1138" s="16"/>
      <c r="AM1138" s="16"/>
      <c r="AO1138" s="30"/>
    </row>
    <row r="1139" spans="1:41" s="2" customFormat="1" ht="11.45" customHeight="1" x14ac:dyDescent="0.2">
      <c r="D1139" s="10" t="s">
        <v>1560</v>
      </c>
      <c r="P1139" s="73"/>
      <c r="Q1139" s="86"/>
      <c r="R1139" s="204" t="s">
        <v>660</v>
      </c>
      <c r="S1139" s="205" t="s">
        <v>1427</v>
      </c>
      <c r="T1139" s="206"/>
      <c r="U1139" s="4"/>
      <c r="V1139" s="50"/>
      <c r="Y1139" s="50"/>
      <c r="AH1139" s="50"/>
      <c r="AO1139" s="30" t="s">
        <v>161</v>
      </c>
    </row>
    <row r="1140" spans="1:41" s="2" customFormat="1" ht="2.85" customHeight="1" x14ac:dyDescent="0.2">
      <c r="D1140" s="10"/>
      <c r="P1140" s="73"/>
      <c r="Q1140" s="86"/>
      <c r="R1140" s="5"/>
      <c r="S1140" s="37"/>
      <c r="T1140" s="5"/>
      <c r="U1140" s="4"/>
      <c r="V1140" s="50"/>
      <c r="Y1140" s="50"/>
      <c r="AH1140" s="50"/>
      <c r="AO1140" s="30"/>
    </row>
    <row r="1141" spans="1:41" s="2" customFormat="1" ht="9.9499999999999993" customHeight="1" x14ac:dyDescent="0.2">
      <c r="B1141" s="116" t="s">
        <v>198</v>
      </c>
      <c r="D1141" s="38"/>
      <c r="E1141" s="73"/>
      <c r="F1141" s="73"/>
      <c r="G1141" s="29" t="s">
        <v>1561</v>
      </c>
      <c r="H1141" s="29"/>
      <c r="I1141" s="29"/>
      <c r="J1141" s="29"/>
      <c r="K1141" s="29"/>
      <c r="L1141" s="140"/>
      <c r="M1141" s="29"/>
      <c r="N1141" s="29"/>
      <c r="P1141" s="73" t="s">
        <v>1402</v>
      </c>
      <c r="Q1141" s="86"/>
      <c r="R1141" s="28"/>
      <c r="S1141" s="37">
        <f t="shared" ref="S1141" si="78">IF(Suggested="Yes",AA1141,AG1141)</f>
        <v>762.1</v>
      </c>
      <c r="T1141" s="35" t="s">
        <v>651</v>
      </c>
      <c r="U1141" s="4" t="str">
        <f>+Instructions!$B$3</f>
        <v>I</v>
      </c>
      <c r="V1141" s="50"/>
      <c r="W1141" s="54">
        <f>+Instructions!$C$22</f>
        <v>0</v>
      </c>
      <c r="X1141" s="16">
        <f>ROUND($AA1141*(1-W1141)+0.004999,2)</f>
        <v>762.1</v>
      </c>
      <c r="Y1141" s="50"/>
      <c r="Z1141" s="5" t="s">
        <v>1708</v>
      </c>
      <c r="AA1141" s="37">
        <v>762.1</v>
      </c>
      <c r="AB1141" s="58">
        <f t="shared" ref="AB1141" si="79">+W1141</f>
        <v>0</v>
      </c>
      <c r="AC1141" s="16">
        <f t="shared" ref="AC1141" si="80">+X1141</f>
        <v>762.1</v>
      </c>
      <c r="AD1141" s="11">
        <f t="shared" ref="AD1141" si="81">(AG1141-AC1141)/AG1141</f>
        <v>0</v>
      </c>
      <c r="AE1141" s="119"/>
      <c r="AF1141" s="132">
        <v>8</v>
      </c>
      <c r="AG1141" s="109">
        <f t="shared" ref="AG1141" si="82">SUM(AJ1141:AL1141)+AE1141</f>
        <v>762.1</v>
      </c>
      <c r="AH1141" s="50"/>
      <c r="AJ1141" s="16">
        <f t="shared" ref="AJ1141" si="83">ROUND(AC1141/(1-VLOOKUP(AF1141,Group,2,FALSE)),2)</f>
        <v>762.1</v>
      </c>
      <c r="AK1141" s="16">
        <f t="shared" ref="AK1141" si="84">IF(VLOOKUP(AF1141,Group,5,FALSE)="YES",VLOOKUP(ROUND(ROUND(AJ1141,1)-AJ1141,2),Round,2,FALSE)+VLOOKUP(AF1141,Group,6,FALSE),0)</f>
        <v>0</v>
      </c>
      <c r="AL1141" s="16">
        <f t="shared" ref="AL1141" si="85">IF(VLOOKUP(AF1141,Group,7,FALSE)="",0,ROUND(AJ1141-0.04999,1)-AJ1141+AM1141)</f>
        <v>0</v>
      </c>
      <c r="AM1141" s="16" t="str">
        <f t="shared" ref="AM1141" si="86">IF(VLOOKUP(AF1141,Group,7,FALSE)="","",VLOOKUP(AF1141,Group,7,FALSE))</f>
        <v/>
      </c>
      <c r="AO1141" s="30" t="s">
        <v>161</v>
      </c>
    </row>
    <row r="1142" spans="1:41" s="2" customFormat="1" ht="1.5" customHeight="1" x14ac:dyDescent="0.2">
      <c r="A1142" s="2" t="s">
        <v>193</v>
      </c>
      <c r="P1142" s="73"/>
      <c r="Q1142" s="86"/>
      <c r="R1142" s="5"/>
      <c r="S1142" s="37"/>
      <c r="T1142" s="5"/>
      <c r="U1142" s="4"/>
      <c r="V1142" s="50"/>
      <c r="Y1142" s="50"/>
      <c r="AH1142" s="50"/>
      <c r="AO1142" s="30" t="s">
        <v>161</v>
      </c>
    </row>
    <row r="1143" spans="1:41" s="2" customFormat="1" ht="9.6" customHeight="1" x14ac:dyDescent="0.2">
      <c r="D1143" s="38" t="s">
        <v>155</v>
      </c>
      <c r="E1143" s="140" t="s">
        <v>1562</v>
      </c>
      <c r="F1143" s="140"/>
      <c r="G1143" s="140"/>
      <c r="H1143" s="140"/>
      <c r="I1143" s="140"/>
      <c r="J1143" s="140"/>
      <c r="K1143" s="140"/>
      <c r="L1143" s="140"/>
      <c r="M1143" s="140"/>
      <c r="N1143" s="140"/>
      <c r="O1143" s="140"/>
      <c r="P1143" s="143"/>
      <c r="Q1143" s="152"/>
      <c r="R1143" s="144"/>
      <c r="S1143" s="37"/>
      <c r="T1143" s="144"/>
      <c r="U1143" s="149"/>
      <c r="V1143" s="50"/>
      <c r="Y1143" s="50"/>
      <c r="AH1143" s="50"/>
      <c r="AO1143" s="30" t="s">
        <v>161</v>
      </c>
    </row>
    <row r="1144" spans="1:41" s="2" customFormat="1" ht="9.6" customHeight="1" x14ac:dyDescent="0.2">
      <c r="E1144" s="140" t="s">
        <v>1563</v>
      </c>
      <c r="F1144" s="140"/>
      <c r="G1144" s="140"/>
      <c r="H1144" s="140"/>
      <c r="I1144" s="140"/>
      <c r="J1144" s="140"/>
      <c r="K1144" s="140"/>
      <c r="L1144" s="140"/>
      <c r="M1144" s="140"/>
      <c r="N1144" s="140"/>
      <c r="O1144" s="140"/>
      <c r="P1144" s="143"/>
      <c r="Q1144" s="152"/>
      <c r="R1144" s="144"/>
      <c r="S1144" s="37"/>
      <c r="T1144" s="144"/>
      <c r="U1144" s="149"/>
      <c r="V1144" s="50"/>
      <c r="Y1144" s="50"/>
      <c r="AH1144" s="50"/>
      <c r="AO1144" s="30" t="s">
        <v>161</v>
      </c>
    </row>
    <row r="1145" spans="1:41" s="2" customFormat="1" ht="3.95" customHeight="1" x14ac:dyDescent="0.2">
      <c r="P1145" s="73"/>
      <c r="Q1145" s="86"/>
      <c r="R1145" s="5"/>
      <c r="S1145" s="37"/>
      <c r="T1145" s="5"/>
      <c r="U1145" s="4"/>
      <c r="V1145" s="50"/>
      <c r="W1145" s="54"/>
      <c r="X1145" s="14"/>
      <c r="Y1145" s="50"/>
      <c r="Z1145" s="37"/>
      <c r="AA1145" s="37"/>
      <c r="AB1145" s="53"/>
      <c r="AC1145" s="16"/>
      <c r="AD1145" s="14"/>
      <c r="AE1145" s="63"/>
      <c r="AF1145" s="122"/>
      <c r="AG1145" s="37"/>
      <c r="AH1145" s="50"/>
      <c r="AJ1145" s="16"/>
      <c r="AK1145" s="16"/>
      <c r="AL1145" s="16"/>
      <c r="AM1145" s="16"/>
      <c r="AO1145" s="30"/>
    </row>
    <row r="1146" spans="1:41" s="2" customFormat="1" ht="11.45" customHeight="1" x14ac:dyDescent="0.2">
      <c r="D1146" s="10" t="s">
        <v>1567</v>
      </c>
      <c r="P1146" s="73"/>
      <c r="Q1146" s="86"/>
      <c r="R1146" s="204" t="s">
        <v>660</v>
      </c>
      <c r="S1146" s="205" t="s">
        <v>1427</v>
      </c>
      <c r="T1146" s="206"/>
      <c r="U1146" s="4"/>
      <c r="V1146" s="50"/>
      <c r="Y1146" s="50"/>
      <c r="AH1146" s="50"/>
      <c r="AO1146" s="30" t="s">
        <v>161</v>
      </c>
    </row>
    <row r="1147" spans="1:41" s="2" customFormat="1" ht="2.85" customHeight="1" x14ac:dyDescent="0.2">
      <c r="D1147" s="10"/>
      <c r="P1147" s="73"/>
      <c r="Q1147" s="86"/>
      <c r="R1147" s="5"/>
      <c r="S1147" s="37"/>
      <c r="T1147" s="5"/>
      <c r="U1147" s="4"/>
      <c r="V1147" s="50"/>
      <c r="Y1147" s="50"/>
      <c r="AH1147" s="50"/>
      <c r="AO1147" s="30"/>
    </row>
    <row r="1148" spans="1:41" s="2" customFormat="1" ht="9.9499999999999993" customHeight="1" x14ac:dyDescent="0.2">
      <c r="B1148" s="116" t="s">
        <v>198</v>
      </c>
      <c r="D1148" s="38"/>
      <c r="E1148" s="73"/>
      <c r="F1148" s="73"/>
      <c r="G1148" s="29" t="s">
        <v>1568</v>
      </c>
      <c r="H1148" s="29"/>
      <c r="I1148" s="29"/>
      <c r="J1148" s="29"/>
      <c r="K1148" s="29"/>
      <c r="L1148" s="140"/>
      <c r="M1148" s="29"/>
      <c r="N1148" s="29"/>
      <c r="P1148" s="73" t="s">
        <v>1402</v>
      </c>
      <c r="Q1148" s="86"/>
      <c r="R1148" s="28"/>
      <c r="S1148" s="37">
        <f t="shared" ref="S1148" si="87">IF(Suggested="Yes",AA1148,AG1148)</f>
        <v>224.65</v>
      </c>
      <c r="T1148" s="35" t="s">
        <v>651</v>
      </c>
      <c r="U1148" s="4" t="str">
        <f>+Instructions!$B$3</f>
        <v>I</v>
      </c>
      <c r="V1148" s="50"/>
      <c r="W1148" s="54">
        <f>+Instructions!$C$22</f>
        <v>0</v>
      </c>
      <c r="X1148" s="16">
        <f>ROUND($AA1148*(1-W1148)+0.004999,2)</f>
        <v>224.65</v>
      </c>
      <c r="Y1148" s="50"/>
      <c r="Z1148" s="5" t="s">
        <v>1708</v>
      </c>
      <c r="AA1148" s="37">
        <v>224.65</v>
      </c>
      <c r="AB1148" s="58">
        <f t="shared" ref="AB1148" si="88">+W1148</f>
        <v>0</v>
      </c>
      <c r="AC1148" s="16">
        <f t="shared" ref="AC1148" si="89">+X1148</f>
        <v>224.65</v>
      </c>
      <c r="AD1148" s="11">
        <f t="shared" ref="AD1148" si="90">(AG1148-AC1148)/AG1148</f>
        <v>0</v>
      </c>
      <c r="AE1148" s="119"/>
      <c r="AF1148" s="132">
        <v>8</v>
      </c>
      <c r="AG1148" s="109">
        <f t="shared" ref="AG1148" si="91">SUM(AJ1148:AL1148)+AE1148</f>
        <v>224.65</v>
      </c>
      <c r="AH1148" s="50"/>
      <c r="AJ1148" s="16">
        <f t="shared" ref="AJ1148" si="92">ROUND(AC1148/(1-VLOOKUP(AF1148,Group,2,FALSE)),2)</f>
        <v>224.65</v>
      </c>
      <c r="AK1148" s="16">
        <f t="shared" ref="AK1148" si="93">IF(VLOOKUP(AF1148,Group,5,FALSE)="YES",VLOOKUP(ROUND(ROUND(AJ1148,1)-AJ1148,2),Round,2,FALSE)+VLOOKUP(AF1148,Group,6,FALSE),0)</f>
        <v>0</v>
      </c>
      <c r="AL1148" s="16">
        <f t="shared" ref="AL1148" si="94">IF(VLOOKUP(AF1148,Group,7,FALSE)="",0,ROUND(AJ1148-0.04999,1)-AJ1148+AM1148)</f>
        <v>0</v>
      </c>
      <c r="AM1148" s="16" t="str">
        <f t="shared" ref="AM1148" si="95">IF(VLOOKUP(AF1148,Group,7,FALSE)="","",VLOOKUP(AF1148,Group,7,FALSE))</f>
        <v/>
      </c>
      <c r="AO1148" s="30" t="s">
        <v>161</v>
      </c>
    </row>
    <row r="1149" spans="1:41" s="2" customFormat="1" ht="1.5" customHeight="1" x14ac:dyDescent="0.2">
      <c r="A1149" s="2" t="s">
        <v>193</v>
      </c>
      <c r="P1149" s="73"/>
      <c r="Q1149" s="86"/>
      <c r="R1149" s="5"/>
      <c r="S1149" s="37"/>
      <c r="T1149" s="5"/>
      <c r="U1149" s="4"/>
      <c r="V1149" s="50"/>
      <c r="Y1149" s="50"/>
      <c r="AH1149" s="50"/>
      <c r="AO1149" s="30" t="s">
        <v>161</v>
      </c>
    </row>
    <row r="1150" spans="1:41" s="2" customFormat="1" ht="9.6" customHeight="1" x14ac:dyDescent="0.2">
      <c r="D1150" s="38" t="s">
        <v>155</v>
      </c>
      <c r="E1150" s="140" t="s">
        <v>1569</v>
      </c>
      <c r="F1150" s="140"/>
      <c r="G1150" s="140"/>
      <c r="H1150" s="140"/>
      <c r="I1150" s="140"/>
      <c r="J1150" s="140"/>
      <c r="K1150" s="140"/>
      <c r="L1150" s="140"/>
      <c r="M1150" s="140"/>
      <c r="N1150" s="140"/>
      <c r="O1150" s="140"/>
      <c r="P1150" s="143"/>
      <c r="Q1150" s="152"/>
      <c r="R1150" s="144"/>
      <c r="S1150" s="37"/>
      <c r="T1150" s="144"/>
      <c r="U1150" s="149"/>
      <c r="V1150" s="50"/>
      <c r="Y1150" s="50"/>
      <c r="AH1150" s="50"/>
      <c r="AO1150" s="30" t="s">
        <v>161</v>
      </c>
    </row>
    <row r="1151" spans="1:41" s="2" customFormat="1" ht="3.95" customHeight="1" x14ac:dyDescent="0.2">
      <c r="P1151" s="73"/>
      <c r="Q1151" s="86"/>
      <c r="R1151" s="5"/>
      <c r="S1151" s="37"/>
      <c r="T1151" s="5"/>
      <c r="U1151" s="4"/>
      <c r="V1151" s="50"/>
      <c r="W1151" s="54"/>
      <c r="X1151" s="14"/>
      <c r="Y1151" s="50"/>
      <c r="Z1151" s="37"/>
      <c r="AA1151" s="37"/>
      <c r="AB1151" s="53"/>
      <c r="AC1151" s="16"/>
      <c r="AD1151" s="14"/>
      <c r="AE1151" s="63"/>
      <c r="AF1151" s="122"/>
      <c r="AG1151" s="37"/>
      <c r="AH1151" s="50"/>
      <c r="AJ1151" s="16"/>
      <c r="AK1151" s="16"/>
      <c r="AL1151" s="16"/>
      <c r="AM1151" s="16"/>
      <c r="AO1151" s="30"/>
    </row>
    <row r="1152" spans="1:41" s="2" customFormat="1" ht="11.45" customHeight="1" x14ac:dyDescent="0.2">
      <c r="D1152" s="10" t="s">
        <v>1570</v>
      </c>
      <c r="P1152" s="73"/>
      <c r="Q1152" s="86"/>
      <c r="R1152" s="204" t="s">
        <v>660</v>
      </c>
      <c r="S1152" s="205" t="s">
        <v>1427</v>
      </c>
      <c r="T1152" s="206"/>
      <c r="U1152" s="4"/>
      <c r="V1152" s="50"/>
      <c r="Y1152" s="50"/>
      <c r="AH1152" s="50"/>
      <c r="AO1152" s="30" t="s">
        <v>161</v>
      </c>
    </row>
    <row r="1153" spans="1:41" s="2" customFormat="1" ht="2.85" customHeight="1" x14ac:dyDescent="0.2">
      <c r="D1153" s="10"/>
      <c r="P1153" s="73"/>
      <c r="Q1153" s="86"/>
      <c r="R1153" s="5"/>
      <c r="S1153" s="37"/>
      <c r="T1153" s="5"/>
      <c r="U1153" s="4"/>
      <c r="V1153" s="50"/>
      <c r="Y1153" s="50"/>
      <c r="AH1153" s="50"/>
      <c r="AO1153" s="30"/>
    </row>
    <row r="1154" spans="1:41" s="2" customFormat="1" ht="9.9499999999999993" customHeight="1" x14ac:dyDescent="0.2">
      <c r="B1154" s="116" t="s">
        <v>198</v>
      </c>
      <c r="D1154" s="38"/>
      <c r="E1154" s="73"/>
      <c r="F1154" s="73"/>
      <c r="G1154" s="29" t="s">
        <v>1571</v>
      </c>
      <c r="H1154" s="29"/>
      <c r="I1154" s="29"/>
      <c r="J1154" s="29"/>
      <c r="K1154" s="29"/>
      <c r="L1154" s="140"/>
      <c r="M1154" s="29"/>
      <c r="N1154" s="29"/>
      <c r="P1154" s="73" t="s">
        <v>1572</v>
      </c>
      <c r="Q1154" s="86"/>
      <c r="R1154" s="28"/>
      <c r="S1154" s="37">
        <f t="shared" ref="S1154" si="96">IF(Suggested="Yes",AA1154,AG1154)</f>
        <v>338</v>
      </c>
      <c r="T1154" s="35" t="s">
        <v>651</v>
      </c>
      <c r="U1154" s="4" t="str">
        <f>+Instructions!$B$3</f>
        <v>I</v>
      </c>
      <c r="V1154" s="50"/>
      <c r="W1154" s="54">
        <f>+Instructions!$C$22</f>
        <v>0</v>
      </c>
      <c r="X1154" s="16">
        <f>ROUND($AA1154*(1-W1154)+0.004999,2)</f>
        <v>338</v>
      </c>
      <c r="Y1154" s="50"/>
      <c r="Z1154" s="5" t="s">
        <v>1708</v>
      </c>
      <c r="AA1154" s="37">
        <v>338</v>
      </c>
      <c r="AB1154" s="58">
        <f t="shared" ref="AB1154" si="97">+W1154</f>
        <v>0</v>
      </c>
      <c r="AC1154" s="16">
        <f t="shared" ref="AC1154" si="98">+X1154</f>
        <v>338</v>
      </c>
      <c r="AD1154" s="11">
        <f t="shared" ref="AD1154" si="99">(AG1154-AC1154)/AG1154</f>
        <v>0</v>
      </c>
      <c r="AE1154" s="119"/>
      <c r="AF1154" s="132">
        <v>8</v>
      </c>
      <c r="AG1154" s="109">
        <f t="shared" ref="AG1154" si="100">SUM(AJ1154:AL1154)+AE1154</f>
        <v>338</v>
      </c>
      <c r="AH1154" s="50"/>
      <c r="AJ1154" s="16">
        <f t="shared" ref="AJ1154" si="101">ROUND(AC1154/(1-VLOOKUP(AF1154,Group,2,FALSE)),2)</f>
        <v>338</v>
      </c>
      <c r="AK1154" s="16">
        <f t="shared" ref="AK1154" si="102">IF(VLOOKUP(AF1154,Group,5,FALSE)="YES",VLOOKUP(ROUND(ROUND(AJ1154,1)-AJ1154,2),Round,2,FALSE)+VLOOKUP(AF1154,Group,6,FALSE),0)</f>
        <v>0</v>
      </c>
      <c r="AL1154" s="16">
        <f t="shared" ref="AL1154" si="103">IF(VLOOKUP(AF1154,Group,7,FALSE)="",0,ROUND(AJ1154-0.04999,1)-AJ1154+AM1154)</f>
        <v>0</v>
      </c>
      <c r="AM1154" s="16" t="str">
        <f t="shared" ref="AM1154" si="104">IF(VLOOKUP(AF1154,Group,7,FALSE)="","",VLOOKUP(AF1154,Group,7,FALSE))</f>
        <v/>
      </c>
      <c r="AO1154" s="30" t="s">
        <v>161</v>
      </c>
    </row>
    <row r="1155" spans="1:41" s="2" customFormat="1" ht="1.5" customHeight="1" x14ac:dyDescent="0.2">
      <c r="A1155" s="2" t="s">
        <v>193</v>
      </c>
      <c r="P1155" s="73"/>
      <c r="Q1155" s="86"/>
      <c r="R1155" s="5"/>
      <c r="S1155" s="37"/>
      <c r="T1155" s="5"/>
      <c r="U1155" s="4"/>
      <c r="V1155" s="50"/>
      <c r="Y1155" s="50"/>
      <c r="AH1155" s="50"/>
      <c r="AO1155" s="30" t="s">
        <v>161</v>
      </c>
    </row>
    <row r="1156" spans="1:41" s="2" customFormat="1" ht="9.6" customHeight="1" x14ac:dyDescent="0.2">
      <c r="D1156" s="38" t="s">
        <v>155</v>
      </c>
      <c r="E1156" s="140" t="s">
        <v>1573</v>
      </c>
      <c r="F1156" s="140"/>
      <c r="G1156" s="140"/>
      <c r="H1156" s="140"/>
      <c r="I1156" s="140"/>
      <c r="J1156" s="140"/>
      <c r="K1156" s="140"/>
      <c r="L1156" s="140"/>
      <c r="M1156" s="140"/>
      <c r="N1156" s="140"/>
      <c r="O1156" s="140"/>
      <c r="P1156" s="143"/>
      <c r="Q1156" s="152"/>
      <c r="R1156" s="144"/>
      <c r="S1156" s="37"/>
      <c r="T1156" s="144"/>
      <c r="U1156" s="149"/>
      <c r="V1156" s="50"/>
      <c r="Y1156" s="50"/>
      <c r="AH1156" s="50"/>
      <c r="AO1156" s="30" t="s">
        <v>161</v>
      </c>
    </row>
    <row r="1157" spans="1:41" s="2" customFormat="1" ht="9.6" customHeight="1" x14ac:dyDescent="0.2">
      <c r="E1157" s="140" t="s">
        <v>1574</v>
      </c>
      <c r="F1157" s="140"/>
      <c r="G1157" s="140"/>
      <c r="H1157" s="140"/>
      <c r="I1157" s="140"/>
      <c r="J1157" s="140"/>
      <c r="K1157" s="140"/>
      <c r="L1157" s="140"/>
      <c r="M1157" s="140"/>
      <c r="N1157" s="140"/>
      <c r="O1157" s="140"/>
      <c r="P1157" s="143"/>
      <c r="Q1157" s="152"/>
      <c r="R1157" s="144"/>
      <c r="S1157" s="37"/>
      <c r="T1157" s="144"/>
      <c r="U1157" s="149"/>
      <c r="V1157" s="50"/>
      <c r="Y1157" s="50"/>
      <c r="AH1157" s="50"/>
      <c r="AO1157" s="30" t="s">
        <v>161</v>
      </c>
    </row>
    <row r="1158" spans="1:41" s="2" customFormat="1" ht="9.6" customHeight="1" x14ac:dyDescent="0.2">
      <c r="D1158" s="38"/>
      <c r="E1158" s="140" t="s">
        <v>1576</v>
      </c>
      <c r="F1158" s="140"/>
      <c r="G1158" s="140"/>
      <c r="H1158" s="140"/>
      <c r="I1158" s="140"/>
      <c r="J1158" s="140"/>
      <c r="K1158" s="140"/>
      <c r="L1158" s="140"/>
      <c r="M1158" s="140"/>
      <c r="N1158" s="140"/>
      <c r="O1158" s="140"/>
      <c r="P1158" s="143"/>
      <c r="Q1158" s="152"/>
      <c r="R1158" s="144"/>
      <c r="S1158" s="37"/>
      <c r="T1158" s="144"/>
      <c r="U1158" s="149"/>
      <c r="V1158" s="50"/>
      <c r="Y1158" s="50"/>
      <c r="AH1158" s="50"/>
      <c r="AO1158" s="30" t="s">
        <v>161</v>
      </c>
    </row>
    <row r="1159" spans="1:41" s="2" customFormat="1" ht="9.6" customHeight="1" x14ac:dyDescent="0.2">
      <c r="E1159" s="140" t="s">
        <v>1575</v>
      </c>
      <c r="F1159" s="140"/>
      <c r="G1159" s="140"/>
      <c r="H1159" s="140"/>
      <c r="I1159" s="140"/>
      <c r="J1159" s="140"/>
      <c r="K1159" s="140"/>
      <c r="L1159" s="140"/>
      <c r="M1159" s="140"/>
      <c r="N1159" s="140"/>
      <c r="O1159" s="140"/>
      <c r="P1159" s="143"/>
      <c r="Q1159" s="152"/>
      <c r="R1159" s="144"/>
      <c r="S1159" s="37"/>
      <c r="T1159" s="144"/>
      <c r="U1159" s="149"/>
      <c r="V1159" s="50"/>
      <c r="Y1159" s="50"/>
      <c r="AH1159" s="50"/>
      <c r="AO1159" s="30" t="s">
        <v>161</v>
      </c>
    </row>
    <row r="1160" spans="1:41" s="2" customFormat="1" ht="3.95" customHeight="1" x14ac:dyDescent="0.2">
      <c r="P1160" s="73"/>
      <c r="Q1160" s="86"/>
      <c r="R1160" s="5"/>
      <c r="S1160" s="37"/>
      <c r="T1160" s="5"/>
      <c r="U1160" s="4"/>
      <c r="V1160" s="50"/>
      <c r="W1160" s="54"/>
      <c r="X1160" s="14"/>
      <c r="Y1160" s="50"/>
      <c r="Z1160" s="37"/>
      <c r="AA1160" s="37"/>
      <c r="AB1160" s="53"/>
      <c r="AC1160" s="16"/>
      <c r="AD1160" s="14"/>
      <c r="AE1160" s="63"/>
      <c r="AF1160" s="122"/>
      <c r="AG1160" s="37"/>
      <c r="AH1160" s="50"/>
      <c r="AJ1160" s="16"/>
      <c r="AK1160" s="16"/>
      <c r="AL1160" s="16"/>
      <c r="AM1160" s="16"/>
      <c r="AO1160" s="30"/>
    </row>
    <row r="1161" spans="1:41" s="2" customFormat="1" ht="11.45" customHeight="1" x14ac:dyDescent="0.2">
      <c r="D1161" s="10" t="s">
        <v>1577</v>
      </c>
      <c r="P1161" s="73"/>
      <c r="Q1161" s="86"/>
      <c r="R1161" s="204" t="s">
        <v>660</v>
      </c>
      <c r="S1161" s="205" t="s">
        <v>1427</v>
      </c>
      <c r="T1161" s="206"/>
      <c r="U1161" s="4"/>
      <c r="V1161" s="50"/>
      <c r="Y1161" s="50"/>
      <c r="AH1161" s="50"/>
      <c r="AO1161" s="30" t="s">
        <v>161</v>
      </c>
    </row>
    <row r="1162" spans="1:41" s="2" customFormat="1" ht="2.85" customHeight="1" x14ac:dyDescent="0.2">
      <c r="D1162" s="10"/>
      <c r="P1162" s="73"/>
      <c r="Q1162" s="86"/>
      <c r="R1162" s="5"/>
      <c r="S1162" s="37"/>
      <c r="T1162" s="5"/>
      <c r="U1162" s="4"/>
      <c r="V1162" s="50"/>
      <c r="Y1162" s="50"/>
      <c r="AH1162" s="50"/>
      <c r="AO1162" s="30"/>
    </row>
    <row r="1163" spans="1:41" s="2" customFormat="1" ht="9.9499999999999993" customHeight="1" x14ac:dyDescent="0.2">
      <c r="B1163" s="116" t="s">
        <v>198</v>
      </c>
      <c r="D1163" s="38"/>
      <c r="E1163" s="73"/>
      <c r="F1163" s="73"/>
      <c r="G1163" s="29" t="s">
        <v>1578</v>
      </c>
      <c r="H1163" s="29"/>
      <c r="I1163" s="29"/>
      <c r="J1163" s="29"/>
      <c r="K1163" s="29"/>
      <c r="L1163" s="140"/>
      <c r="M1163" s="29"/>
      <c r="N1163" s="29"/>
      <c r="P1163" s="73" t="s">
        <v>1395</v>
      </c>
      <c r="Q1163" s="86"/>
      <c r="R1163" s="28"/>
      <c r="S1163" s="37">
        <f t="shared" ref="S1163" si="105">IF(Suggested="Yes",AA1163,AG1163)</f>
        <v>486.45</v>
      </c>
      <c r="T1163" s="35" t="s">
        <v>651</v>
      </c>
      <c r="U1163" s="4" t="str">
        <f>+Instructions!$B$3</f>
        <v>I</v>
      </c>
      <c r="V1163" s="50"/>
      <c r="W1163" s="54">
        <f>+Instructions!$C$22</f>
        <v>0</v>
      </c>
      <c r="X1163" s="16">
        <f>ROUND($AA1163*(1-W1163)+0.004999,2)</f>
        <v>486.45</v>
      </c>
      <c r="Y1163" s="50"/>
      <c r="Z1163" s="5" t="s">
        <v>1708</v>
      </c>
      <c r="AA1163" s="37">
        <v>486.45</v>
      </c>
      <c r="AB1163" s="58">
        <f t="shared" ref="AB1163" si="106">+W1163</f>
        <v>0</v>
      </c>
      <c r="AC1163" s="16">
        <f t="shared" ref="AC1163" si="107">+X1163</f>
        <v>486.45</v>
      </c>
      <c r="AD1163" s="11">
        <f t="shared" ref="AD1163" si="108">(AG1163-AC1163)/AG1163</f>
        <v>0</v>
      </c>
      <c r="AE1163" s="119"/>
      <c r="AF1163" s="132">
        <v>8</v>
      </c>
      <c r="AG1163" s="109">
        <f t="shared" ref="AG1163" si="109">SUM(AJ1163:AL1163)+AE1163</f>
        <v>486.45</v>
      </c>
      <c r="AH1163" s="50"/>
      <c r="AJ1163" s="16">
        <f t="shared" ref="AJ1163" si="110">ROUND(AC1163/(1-VLOOKUP(AF1163,Group,2,FALSE)),2)</f>
        <v>486.45</v>
      </c>
      <c r="AK1163" s="16">
        <f t="shared" ref="AK1163" si="111">IF(VLOOKUP(AF1163,Group,5,FALSE)="YES",VLOOKUP(ROUND(ROUND(AJ1163,1)-AJ1163,2),Round,2,FALSE)+VLOOKUP(AF1163,Group,6,FALSE),0)</f>
        <v>0</v>
      </c>
      <c r="AL1163" s="16">
        <f t="shared" ref="AL1163" si="112">IF(VLOOKUP(AF1163,Group,7,FALSE)="",0,ROUND(AJ1163-0.04999,1)-AJ1163+AM1163)</f>
        <v>0</v>
      </c>
      <c r="AM1163" s="16" t="str">
        <f t="shared" ref="AM1163" si="113">IF(VLOOKUP(AF1163,Group,7,FALSE)="","",VLOOKUP(AF1163,Group,7,FALSE))</f>
        <v/>
      </c>
      <c r="AO1163" s="30" t="s">
        <v>161</v>
      </c>
    </row>
    <row r="1164" spans="1:41" s="2" customFormat="1" ht="1.5" customHeight="1" x14ac:dyDescent="0.2">
      <c r="A1164" s="2" t="s">
        <v>193</v>
      </c>
      <c r="P1164" s="73"/>
      <c r="Q1164" s="86"/>
      <c r="R1164" s="5"/>
      <c r="S1164" s="37"/>
      <c r="T1164" s="5"/>
      <c r="U1164" s="4"/>
      <c r="V1164" s="50"/>
      <c r="Y1164" s="50"/>
      <c r="AH1164" s="50"/>
      <c r="AO1164" s="30" t="s">
        <v>161</v>
      </c>
    </row>
    <row r="1165" spans="1:41" s="2" customFormat="1" ht="9.6" customHeight="1" x14ac:dyDescent="0.2">
      <c r="D1165" s="38" t="s">
        <v>155</v>
      </c>
      <c r="E1165" s="140" t="s">
        <v>1579</v>
      </c>
      <c r="F1165" s="140"/>
      <c r="G1165" s="140"/>
      <c r="H1165" s="140"/>
      <c r="I1165" s="140"/>
      <c r="J1165" s="140"/>
      <c r="K1165" s="140"/>
      <c r="L1165" s="140"/>
      <c r="M1165" s="140"/>
      <c r="N1165" s="140"/>
      <c r="O1165" s="140"/>
      <c r="P1165" s="143"/>
      <c r="Q1165" s="152"/>
      <c r="R1165" s="144"/>
      <c r="S1165" s="37"/>
      <c r="T1165" s="144"/>
      <c r="U1165" s="149"/>
      <c r="V1165" s="50"/>
      <c r="Y1165" s="50"/>
      <c r="AH1165" s="50"/>
      <c r="AO1165" s="30" t="s">
        <v>161</v>
      </c>
    </row>
    <row r="1166" spans="1:41" s="2" customFormat="1" ht="9.6" customHeight="1" x14ac:dyDescent="0.2">
      <c r="E1166" s="140" t="s">
        <v>1580</v>
      </c>
      <c r="F1166" s="140"/>
      <c r="G1166" s="140"/>
      <c r="H1166" s="140"/>
      <c r="I1166" s="140"/>
      <c r="J1166" s="140"/>
      <c r="K1166" s="140"/>
      <c r="L1166" s="140"/>
      <c r="M1166" s="140"/>
      <c r="N1166" s="140"/>
      <c r="O1166" s="140"/>
      <c r="P1166" s="143"/>
      <c r="Q1166" s="152"/>
      <c r="R1166" s="144"/>
      <c r="S1166" s="37"/>
      <c r="T1166" s="144"/>
      <c r="U1166" s="149"/>
      <c r="V1166" s="50"/>
      <c r="Y1166" s="50"/>
      <c r="AH1166" s="50"/>
      <c r="AO1166" s="30" t="s">
        <v>161</v>
      </c>
    </row>
    <row r="1167" spans="1:41" s="2" customFormat="1" ht="9.6" customHeight="1" x14ac:dyDescent="0.2">
      <c r="D1167" s="38"/>
      <c r="E1167" s="140" t="s">
        <v>1581</v>
      </c>
      <c r="F1167" s="140"/>
      <c r="G1167" s="140"/>
      <c r="H1167" s="140"/>
      <c r="I1167" s="140"/>
      <c r="J1167" s="140"/>
      <c r="K1167" s="140"/>
      <c r="L1167" s="140"/>
      <c r="M1167" s="140"/>
      <c r="N1167" s="140"/>
      <c r="O1167" s="140"/>
      <c r="P1167" s="143"/>
      <c r="Q1167" s="152"/>
      <c r="R1167" s="144"/>
      <c r="S1167" s="37"/>
      <c r="T1167" s="144"/>
      <c r="U1167" s="149"/>
      <c r="V1167" s="50"/>
      <c r="Y1167" s="50"/>
      <c r="AH1167" s="50"/>
      <c r="AO1167" s="30" t="s">
        <v>161</v>
      </c>
    </row>
    <row r="1168" spans="1:41" s="2" customFormat="1" ht="9.6" customHeight="1" x14ac:dyDescent="0.2">
      <c r="E1168" s="140" t="s">
        <v>1582</v>
      </c>
      <c r="F1168" s="140"/>
      <c r="G1168" s="140"/>
      <c r="H1168" s="140"/>
      <c r="I1168" s="140"/>
      <c r="J1168" s="140"/>
      <c r="K1168" s="140"/>
      <c r="L1168" s="140"/>
      <c r="M1168" s="140"/>
      <c r="N1168" s="140"/>
      <c r="O1168" s="140"/>
      <c r="P1168" s="143"/>
      <c r="Q1168" s="152"/>
      <c r="R1168" s="144"/>
      <c r="S1168" s="37"/>
      <c r="T1168" s="144"/>
      <c r="U1168" s="149"/>
      <c r="V1168" s="50"/>
      <c r="Y1168" s="50"/>
      <c r="AH1168" s="50"/>
      <c r="AO1168" s="30" t="s">
        <v>161</v>
      </c>
    </row>
    <row r="1169" spans="1:41" s="2" customFormat="1" ht="3.95" customHeight="1" x14ac:dyDescent="0.2">
      <c r="P1169" s="73"/>
      <c r="Q1169" s="86"/>
      <c r="R1169" s="5"/>
      <c r="S1169" s="37"/>
      <c r="T1169" s="5"/>
      <c r="U1169" s="4"/>
      <c r="V1169" s="50"/>
      <c r="W1169" s="54"/>
      <c r="X1169" s="14"/>
      <c r="Y1169" s="50"/>
      <c r="Z1169" s="37"/>
      <c r="AA1169" s="37"/>
      <c r="AB1169" s="53"/>
      <c r="AC1169" s="16"/>
      <c r="AD1169" s="14"/>
      <c r="AE1169" s="63"/>
      <c r="AF1169" s="122"/>
      <c r="AG1169" s="37"/>
      <c r="AH1169" s="50"/>
      <c r="AJ1169" s="16"/>
      <c r="AK1169" s="16"/>
      <c r="AL1169" s="16"/>
      <c r="AM1169" s="16"/>
      <c r="AO1169" s="30"/>
    </row>
    <row r="1170" spans="1:41" s="2" customFormat="1" ht="11.45" customHeight="1" x14ac:dyDescent="0.2">
      <c r="D1170" s="10" t="s">
        <v>1583</v>
      </c>
      <c r="P1170" s="73"/>
      <c r="Q1170" s="86"/>
      <c r="R1170" s="204" t="s">
        <v>660</v>
      </c>
      <c r="S1170" s="205" t="s">
        <v>1427</v>
      </c>
      <c r="T1170" s="206"/>
      <c r="U1170" s="4"/>
      <c r="V1170" s="50"/>
      <c r="Y1170" s="50"/>
      <c r="AH1170" s="50"/>
      <c r="AO1170" s="30" t="s">
        <v>161</v>
      </c>
    </row>
    <row r="1171" spans="1:41" s="2" customFormat="1" ht="2.85" customHeight="1" x14ac:dyDescent="0.2">
      <c r="D1171" s="10"/>
      <c r="P1171" s="73"/>
      <c r="Q1171" s="86"/>
      <c r="R1171" s="5"/>
      <c r="S1171" s="37"/>
      <c r="T1171" s="5"/>
      <c r="U1171" s="4"/>
      <c r="V1171" s="50"/>
      <c r="Y1171" s="50"/>
      <c r="AH1171" s="50"/>
      <c r="AO1171" s="30"/>
    </row>
    <row r="1172" spans="1:41" s="2" customFormat="1" ht="9.9499999999999993" customHeight="1" x14ac:dyDescent="0.2">
      <c r="B1172" s="116" t="s">
        <v>198</v>
      </c>
      <c r="D1172" s="38"/>
      <c r="E1172" s="73"/>
      <c r="F1172" s="73"/>
      <c r="G1172" s="29" t="s">
        <v>1584</v>
      </c>
      <c r="H1172" s="29"/>
      <c r="I1172" s="29"/>
      <c r="J1172" s="29"/>
      <c r="K1172" s="29"/>
      <c r="L1172" s="140"/>
      <c r="M1172" s="29"/>
      <c r="N1172" s="29"/>
      <c r="P1172" s="73" t="s">
        <v>1395</v>
      </c>
      <c r="Q1172" s="86"/>
      <c r="R1172" s="28"/>
      <c r="S1172" s="37">
        <f t="shared" ref="S1172" si="114">IF(Suggested="Yes",AA1172,AG1172)</f>
        <v>456</v>
      </c>
      <c r="T1172" s="35" t="s">
        <v>651</v>
      </c>
      <c r="U1172" s="4" t="str">
        <f>+Instructions!$B$3</f>
        <v>I</v>
      </c>
      <c r="V1172" s="50"/>
      <c r="W1172" s="54">
        <f>+Instructions!$C$22</f>
        <v>0</v>
      </c>
      <c r="X1172" s="16">
        <f>ROUND($AA1172*(1-W1172)+0.004999,2)</f>
        <v>456</v>
      </c>
      <c r="Y1172" s="50"/>
      <c r="Z1172" s="5" t="s">
        <v>1708</v>
      </c>
      <c r="AA1172" s="37">
        <v>456</v>
      </c>
      <c r="AB1172" s="58">
        <f t="shared" ref="AB1172" si="115">+W1172</f>
        <v>0</v>
      </c>
      <c r="AC1172" s="16">
        <f t="shared" ref="AC1172" si="116">+X1172</f>
        <v>456</v>
      </c>
      <c r="AD1172" s="11">
        <f t="shared" ref="AD1172" si="117">(AG1172-AC1172)/AG1172</f>
        <v>0</v>
      </c>
      <c r="AE1172" s="119"/>
      <c r="AF1172" s="132">
        <v>8</v>
      </c>
      <c r="AG1172" s="109">
        <f t="shared" ref="AG1172" si="118">SUM(AJ1172:AL1172)+AE1172</f>
        <v>456</v>
      </c>
      <c r="AH1172" s="50"/>
      <c r="AJ1172" s="16">
        <f t="shared" ref="AJ1172" si="119">ROUND(AC1172/(1-VLOOKUP(AF1172,Group,2,FALSE)),2)</f>
        <v>456</v>
      </c>
      <c r="AK1172" s="16">
        <f t="shared" ref="AK1172" si="120">IF(VLOOKUP(AF1172,Group,5,FALSE)="YES",VLOOKUP(ROUND(ROUND(AJ1172,1)-AJ1172,2),Round,2,FALSE)+VLOOKUP(AF1172,Group,6,FALSE),0)</f>
        <v>0</v>
      </c>
      <c r="AL1172" s="16">
        <f t="shared" ref="AL1172" si="121">IF(VLOOKUP(AF1172,Group,7,FALSE)="",0,ROUND(AJ1172-0.04999,1)-AJ1172+AM1172)</f>
        <v>0</v>
      </c>
      <c r="AM1172" s="16" t="str">
        <f t="shared" ref="AM1172" si="122">IF(VLOOKUP(AF1172,Group,7,FALSE)="","",VLOOKUP(AF1172,Group,7,FALSE))</f>
        <v/>
      </c>
      <c r="AO1172" s="30" t="s">
        <v>161</v>
      </c>
    </row>
    <row r="1173" spans="1:41" s="2" customFormat="1" ht="1.5" customHeight="1" x14ac:dyDescent="0.2">
      <c r="A1173" s="2" t="s">
        <v>193</v>
      </c>
      <c r="P1173" s="73"/>
      <c r="Q1173" s="86"/>
      <c r="R1173" s="5"/>
      <c r="S1173" s="37"/>
      <c r="T1173" s="5"/>
      <c r="U1173" s="4"/>
      <c r="V1173" s="50"/>
      <c r="Y1173" s="50"/>
      <c r="AH1173" s="50"/>
      <c r="AO1173" s="30" t="s">
        <v>161</v>
      </c>
    </row>
    <row r="1174" spans="1:41" s="2" customFormat="1" ht="9.6" customHeight="1" x14ac:dyDescent="0.2">
      <c r="D1174" s="38" t="s">
        <v>155</v>
      </c>
      <c r="E1174" s="140" t="s">
        <v>1585</v>
      </c>
      <c r="F1174" s="140"/>
      <c r="G1174" s="140"/>
      <c r="H1174" s="140"/>
      <c r="I1174" s="140"/>
      <c r="J1174" s="140"/>
      <c r="K1174" s="140"/>
      <c r="L1174" s="140"/>
      <c r="M1174" s="140"/>
      <c r="N1174" s="140"/>
      <c r="O1174" s="140"/>
      <c r="P1174" s="143"/>
      <c r="Q1174" s="152"/>
      <c r="R1174" s="144"/>
      <c r="S1174" s="37"/>
      <c r="T1174" s="144"/>
      <c r="U1174" s="149"/>
      <c r="V1174" s="50"/>
      <c r="Y1174" s="50"/>
      <c r="AH1174" s="50"/>
      <c r="AO1174" s="30" t="s">
        <v>161</v>
      </c>
    </row>
    <row r="1175" spans="1:41" s="2" customFormat="1" ht="9.6" customHeight="1" x14ac:dyDescent="0.2">
      <c r="E1175" s="140" t="s">
        <v>1586</v>
      </c>
      <c r="F1175" s="140"/>
      <c r="G1175" s="140"/>
      <c r="H1175" s="140"/>
      <c r="I1175" s="140"/>
      <c r="J1175" s="140"/>
      <c r="K1175" s="140"/>
      <c r="L1175" s="140"/>
      <c r="M1175" s="140"/>
      <c r="N1175" s="140"/>
      <c r="O1175" s="140"/>
      <c r="P1175" s="143"/>
      <c r="Q1175" s="152"/>
      <c r="R1175" s="144"/>
      <c r="S1175" s="37"/>
      <c r="T1175" s="144"/>
      <c r="U1175" s="149"/>
      <c r="V1175" s="50"/>
      <c r="Y1175" s="50"/>
      <c r="AH1175" s="50"/>
      <c r="AO1175" s="30" t="s">
        <v>161</v>
      </c>
    </row>
    <row r="1176" spans="1:41" s="2" customFormat="1" ht="9.6" customHeight="1" x14ac:dyDescent="0.2">
      <c r="D1176" s="38"/>
      <c r="E1176" s="140" t="s">
        <v>1587</v>
      </c>
      <c r="F1176" s="140"/>
      <c r="G1176" s="140"/>
      <c r="H1176" s="140"/>
      <c r="I1176" s="140"/>
      <c r="J1176" s="140"/>
      <c r="K1176" s="140"/>
      <c r="L1176" s="140"/>
      <c r="M1176" s="140"/>
      <c r="N1176" s="140"/>
      <c r="O1176" s="140"/>
      <c r="P1176" s="143"/>
      <c r="Q1176" s="152"/>
      <c r="R1176" s="144"/>
      <c r="S1176" s="37"/>
      <c r="T1176" s="144"/>
      <c r="U1176" s="149"/>
      <c r="V1176" s="50"/>
      <c r="Y1176" s="50"/>
      <c r="AH1176" s="50"/>
      <c r="AO1176" s="30" t="s">
        <v>161</v>
      </c>
    </row>
    <row r="1177" spans="1:41" s="2" customFormat="1" ht="3.95" customHeight="1" x14ac:dyDescent="0.2">
      <c r="P1177" s="73"/>
      <c r="Q1177" s="86"/>
      <c r="R1177" s="5"/>
      <c r="S1177" s="37"/>
      <c r="T1177" s="5"/>
      <c r="U1177" s="4"/>
      <c r="V1177" s="50"/>
      <c r="W1177" s="54"/>
      <c r="X1177" s="14"/>
      <c r="Y1177" s="50"/>
      <c r="Z1177" s="37"/>
      <c r="AA1177" s="37"/>
      <c r="AB1177" s="53"/>
      <c r="AC1177" s="16"/>
      <c r="AD1177" s="14"/>
      <c r="AE1177" s="63"/>
      <c r="AF1177" s="122"/>
      <c r="AG1177" s="37"/>
      <c r="AH1177" s="50"/>
      <c r="AJ1177" s="16"/>
      <c r="AK1177" s="16"/>
      <c r="AL1177" s="16"/>
      <c r="AM1177" s="16"/>
      <c r="AO1177" s="30"/>
    </row>
    <row r="1178" spans="1:41" s="2" customFormat="1" ht="11.45" customHeight="1" x14ac:dyDescent="0.2">
      <c r="D1178" s="10" t="s">
        <v>1412</v>
      </c>
      <c r="P1178" s="73"/>
      <c r="Q1178" s="86"/>
      <c r="R1178" s="204" t="s">
        <v>660</v>
      </c>
      <c r="S1178" s="205" t="s">
        <v>1427</v>
      </c>
      <c r="T1178" s="206"/>
      <c r="U1178" s="4"/>
      <c r="V1178" s="50"/>
      <c r="Y1178" s="50"/>
      <c r="AH1178" s="50"/>
      <c r="AO1178" s="30" t="s">
        <v>161</v>
      </c>
    </row>
    <row r="1179" spans="1:41" s="2" customFormat="1" ht="2.85" customHeight="1" x14ac:dyDescent="0.2">
      <c r="D1179" s="10"/>
      <c r="P1179" s="73"/>
      <c r="Q1179" s="86"/>
      <c r="R1179" s="5"/>
      <c r="S1179" s="37"/>
      <c r="T1179" s="5"/>
      <c r="U1179" s="4"/>
      <c r="V1179" s="50"/>
      <c r="Y1179" s="50"/>
      <c r="AH1179" s="50"/>
      <c r="AO1179" s="30"/>
    </row>
    <row r="1180" spans="1:41" s="2" customFormat="1" ht="9.9499999999999993" customHeight="1" x14ac:dyDescent="0.2">
      <c r="B1180" s="116" t="s">
        <v>198</v>
      </c>
      <c r="D1180" s="38"/>
      <c r="E1180" s="73"/>
      <c r="F1180" s="73"/>
      <c r="G1180" s="29" t="s">
        <v>1555</v>
      </c>
      <c r="H1180" s="29"/>
      <c r="I1180" s="29"/>
      <c r="J1180" s="29"/>
      <c r="K1180" s="29"/>
      <c r="L1180" s="29"/>
      <c r="M1180" s="29"/>
      <c r="N1180" s="29"/>
      <c r="P1180" s="73" t="s">
        <v>1411</v>
      </c>
      <c r="Q1180" s="86"/>
      <c r="R1180" s="28"/>
      <c r="S1180" s="37">
        <f>IF(Suggested="Yes",AA1180,AG1180)</f>
        <v>1660.35</v>
      </c>
      <c r="T1180" s="35" t="s">
        <v>651</v>
      </c>
      <c r="U1180" s="4" t="str">
        <f>+Instructions!$B$3</f>
        <v>I</v>
      </c>
      <c r="V1180" s="50"/>
      <c r="W1180" s="54">
        <f>+Instructions!$C$22</f>
        <v>0</v>
      </c>
      <c r="X1180" s="16">
        <f>ROUND($AA1180*(1-W1180)+0.004999,2)</f>
        <v>1660.35</v>
      </c>
      <c r="Y1180" s="50"/>
      <c r="Z1180" s="5" t="s">
        <v>1708</v>
      </c>
      <c r="AA1180" s="37">
        <v>1660.35</v>
      </c>
      <c r="AB1180" s="58">
        <f>+W1180</f>
        <v>0</v>
      </c>
      <c r="AC1180" s="16">
        <f>+X1180</f>
        <v>1660.35</v>
      </c>
      <c r="AD1180" s="11">
        <f>(AG1180-AC1180)/AG1180</f>
        <v>0</v>
      </c>
      <c r="AE1180" s="119"/>
      <c r="AF1180" s="132">
        <v>7</v>
      </c>
      <c r="AG1180" s="109">
        <f>SUM(AJ1180:AL1180)+AE1180</f>
        <v>1660.35</v>
      </c>
      <c r="AH1180" s="50"/>
      <c r="AJ1180" s="16">
        <f>ROUND(AC1180/(1-VLOOKUP(AF1180,Group,2,FALSE)),2)</f>
        <v>1660.35</v>
      </c>
      <c r="AK1180" s="16">
        <f>IF(VLOOKUP(AF1180,Group,5,FALSE)="YES",VLOOKUP(ROUND(ROUND(AJ1180,1)-AJ1180,2),Round,2,FALSE)+VLOOKUP(AF1180,Group,6,FALSE),0)</f>
        <v>0</v>
      </c>
      <c r="AL1180" s="16">
        <f>IF(VLOOKUP(AF1180,Group,7,FALSE)="",0,ROUND(AJ1180-0.04999,1)-AJ1180+AM1180)</f>
        <v>0</v>
      </c>
      <c r="AM1180" s="16" t="str">
        <f>IF(VLOOKUP(AF1180,Group,7,FALSE)="","",VLOOKUP(AF1180,Group,7,FALSE))</f>
        <v/>
      </c>
      <c r="AO1180" s="30" t="s">
        <v>161</v>
      </c>
    </row>
    <row r="1181" spans="1:41" s="2" customFormat="1" ht="1.5" customHeight="1" x14ac:dyDescent="0.2">
      <c r="A1181" s="2" t="s">
        <v>193</v>
      </c>
      <c r="P1181" s="73"/>
      <c r="Q1181" s="86"/>
      <c r="R1181" s="5"/>
      <c r="S1181" s="37"/>
      <c r="T1181" s="5"/>
      <c r="U1181" s="4"/>
      <c r="V1181" s="50"/>
      <c r="Y1181" s="50"/>
      <c r="AH1181" s="50"/>
      <c r="AO1181" s="30" t="s">
        <v>161</v>
      </c>
    </row>
    <row r="1182" spans="1:41" s="2" customFormat="1" ht="9.6" customHeight="1" x14ac:dyDescent="0.2">
      <c r="D1182" s="38" t="s">
        <v>155</v>
      </c>
      <c r="E1182" s="140" t="s">
        <v>1413</v>
      </c>
      <c r="F1182" s="140"/>
      <c r="G1182" s="140"/>
      <c r="H1182" s="140"/>
      <c r="I1182" s="140"/>
      <c r="J1182" s="140"/>
      <c r="K1182" s="140"/>
      <c r="L1182" s="140"/>
      <c r="M1182" s="140"/>
      <c r="N1182" s="140"/>
      <c r="O1182" s="140"/>
      <c r="P1182" s="143"/>
      <c r="Q1182" s="152"/>
      <c r="R1182" s="144"/>
      <c r="S1182" s="37"/>
      <c r="T1182" s="144"/>
      <c r="U1182" s="149"/>
      <c r="V1182" s="50"/>
      <c r="Y1182" s="50"/>
      <c r="AH1182" s="50"/>
      <c r="AO1182" s="30" t="s">
        <v>161</v>
      </c>
    </row>
    <row r="1183" spans="1:41" s="2" customFormat="1" ht="9.6" customHeight="1" x14ac:dyDescent="0.2">
      <c r="C1183" s="2" t="s">
        <v>359</v>
      </c>
      <c r="E1183" s="140" t="s">
        <v>1414</v>
      </c>
      <c r="F1183" s="140"/>
      <c r="G1183" s="140"/>
      <c r="H1183" s="140"/>
      <c r="I1183" s="140"/>
      <c r="J1183" s="140"/>
      <c r="K1183" s="140"/>
      <c r="L1183" s="140"/>
      <c r="M1183" s="140"/>
      <c r="N1183" s="140"/>
      <c r="O1183" s="140"/>
      <c r="P1183" s="143"/>
      <c r="Q1183" s="152"/>
      <c r="R1183" s="144"/>
      <c r="S1183" s="37"/>
      <c r="T1183" s="144"/>
      <c r="U1183" s="149" t="s">
        <v>230</v>
      </c>
      <c r="V1183" s="50"/>
      <c r="Y1183" s="50"/>
      <c r="AH1183" s="50"/>
      <c r="AO1183" s="30" t="s">
        <v>161</v>
      </c>
    </row>
    <row r="1184" spans="1:41" s="2" customFormat="1" ht="9.6" customHeight="1" x14ac:dyDescent="0.2">
      <c r="E1184" s="140" t="s">
        <v>1556</v>
      </c>
      <c r="F1184" s="140"/>
      <c r="G1184" s="140"/>
      <c r="H1184" s="140"/>
      <c r="I1184" s="140"/>
      <c r="J1184" s="140"/>
      <c r="K1184" s="140"/>
      <c r="L1184" s="140"/>
      <c r="M1184" s="140"/>
      <c r="N1184" s="140"/>
      <c r="O1184" s="140"/>
      <c r="P1184" s="143"/>
      <c r="Q1184" s="152"/>
      <c r="R1184" s="144"/>
      <c r="S1184" s="37"/>
      <c r="T1184" s="144"/>
      <c r="U1184" s="149"/>
      <c r="V1184" s="50"/>
      <c r="Y1184" s="50"/>
      <c r="AH1184" s="50"/>
      <c r="AO1184" s="30" t="s">
        <v>161</v>
      </c>
    </row>
    <row r="1185" spans="1:41" s="2" customFormat="1" ht="3.95" customHeight="1" x14ac:dyDescent="0.2">
      <c r="P1185" s="73"/>
      <c r="Q1185" s="86"/>
      <c r="R1185" s="5"/>
      <c r="S1185" s="37"/>
      <c r="T1185" s="5"/>
      <c r="U1185" s="4"/>
      <c r="V1185" s="50"/>
      <c r="W1185" s="54"/>
      <c r="X1185" s="14"/>
      <c r="Y1185" s="50"/>
      <c r="Z1185" s="37"/>
      <c r="AA1185" s="37"/>
      <c r="AB1185" s="53"/>
      <c r="AC1185" s="16"/>
      <c r="AD1185" s="14"/>
      <c r="AE1185" s="63"/>
      <c r="AF1185" s="122"/>
      <c r="AG1185" s="37"/>
      <c r="AH1185" s="50"/>
      <c r="AJ1185" s="16"/>
      <c r="AK1185" s="16"/>
      <c r="AL1185" s="16"/>
      <c r="AM1185" s="16"/>
      <c r="AO1185" s="30"/>
    </row>
    <row r="1186" spans="1:41" s="2" customFormat="1" ht="11.45" customHeight="1" x14ac:dyDescent="0.2">
      <c r="D1186" s="10" t="s">
        <v>1416</v>
      </c>
      <c r="P1186" s="73"/>
      <c r="Q1186" s="86"/>
      <c r="R1186" s="204" t="s">
        <v>660</v>
      </c>
      <c r="S1186" s="205" t="s">
        <v>1427</v>
      </c>
      <c r="T1186" s="206"/>
      <c r="U1186" s="4"/>
      <c r="V1186" s="50"/>
      <c r="Y1186" s="50"/>
      <c r="AH1186" s="50"/>
      <c r="AO1186" s="30" t="s">
        <v>161</v>
      </c>
    </row>
    <row r="1187" spans="1:41" s="2" customFormat="1" ht="2.85" customHeight="1" x14ac:dyDescent="0.2">
      <c r="D1187" s="10"/>
      <c r="P1187" s="73"/>
      <c r="Q1187" s="86"/>
      <c r="R1187" s="5"/>
      <c r="S1187" s="37"/>
      <c r="T1187" s="5"/>
      <c r="U1187" s="4"/>
      <c r="V1187" s="50"/>
      <c r="Y1187" s="50"/>
      <c r="AH1187" s="50"/>
      <c r="AO1187" s="30"/>
    </row>
    <row r="1188" spans="1:41" s="2" customFormat="1" ht="9.9499999999999993" customHeight="1" x14ac:dyDescent="0.2">
      <c r="B1188" s="116" t="s">
        <v>198</v>
      </c>
      <c r="D1188" s="38"/>
      <c r="E1188" s="73"/>
      <c r="F1188" s="73"/>
      <c r="G1188" s="29" t="s">
        <v>1551</v>
      </c>
      <c r="H1188" s="29"/>
      <c r="I1188" s="29"/>
      <c r="J1188" s="29"/>
      <c r="K1188" s="29"/>
      <c r="L1188" s="140" t="s">
        <v>1419</v>
      </c>
      <c r="M1188" s="29"/>
      <c r="N1188" s="29"/>
      <c r="P1188" s="73" t="s">
        <v>1417</v>
      </c>
      <c r="Q1188" s="86"/>
      <c r="R1188" s="28"/>
      <c r="S1188" s="37">
        <f t="shared" ref="S1188" si="123">IF(Suggested="Yes",AA1188,AG1188)</f>
        <v>1016</v>
      </c>
      <c r="T1188" s="35" t="s">
        <v>651</v>
      </c>
      <c r="U1188" s="4" t="str">
        <f>+Instructions!$B$3</f>
        <v>I</v>
      </c>
      <c r="V1188" s="50"/>
      <c r="W1188" s="54">
        <f>+Instructions!$C$22</f>
        <v>0</v>
      </c>
      <c r="X1188" s="16">
        <f>ROUND($AA1188*(1-W1188)+0.004999,2)</f>
        <v>1016</v>
      </c>
      <c r="Y1188" s="50"/>
      <c r="Z1188" s="5" t="s">
        <v>1708</v>
      </c>
      <c r="AA1188" s="37">
        <v>1016</v>
      </c>
      <c r="AB1188" s="58">
        <f t="shared" ref="AB1188" si="124">+W1188</f>
        <v>0</v>
      </c>
      <c r="AC1188" s="16">
        <f t="shared" ref="AC1188" si="125">+X1188</f>
        <v>1016</v>
      </c>
      <c r="AD1188" s="11">
        <f t="shared" ref="AD1188" si="126">(AG1188-AC1188)/AG1188</f>
        <v>0</v>
      </c>
      <c r="AE1188" s="119"/>
      <c r="AF1188" s="132">
        <v>8</v>
      </c>
      <c r="AG1188" s="109">
        <f t="shared" ref="AG1188" si="127">SUM(AJ1188:AL1188)+AE1188</f>
        <v>1016</v>
      </c>
      <c r="AH1188" s="50"/>
      <c r="AJ1188" s="16">
        <f t="shared" ref="AJ1188" si="128">ROUND(AC1188/(1-VLOOKUP(AF1188,Group,2,FALSE)),2)</f>
        <v>1016</v>
      </c>
      <c r="AK1188" s="16">
        <f t="shared" ref="AK1188" si="129">IF(VLOOKUP(AF1188,Group,5,FALSE)="YES",VLOOKUP(ROUND(ROUND(AJ1188,1)-AJ1188,2),Round,2,FALSE)+VLOOKUP(AF1188,Group,6,FALSE),0)</f>
        <v>0</v>
      </c>
      <c r="AL1188" s="16">
        <f t="shared" ref="AL1188" si="130">IF(VLOOKUP(AF1188,Group,7,FALSE)="",0,ROUND(AJ1188-0.04999,1)-AJ1188+AM1188)</f>
        <v>0</v>
      </c>
      <c r="AM1188" s="16" t="str">
        <f t="shared" ref="AM1188" si="131">IF(VLOOKUP(AF1188,Group,7,FALSE)="","",VLOOKUP(AF1188,Group,7,FALSE))</f>
        <v/>
      </c>
      <c r="AO1188" s="30" t="s">
        <v>161</v>
      </c>
    </row>
    <row r="1189" spans="1:41" s="2" customFormat="1" ht="1.5" customHeight="1" x14ac:dyDescent="0.2">
      <c r="A1189" s="2" t="s">
        <v>193</v>
      </c>
      <c r="P1189" s="73"/>
      <c r="Q1189" s="86"/>
      <c r="R1189" s="5"/>
      <c r="S1189" s="37"/>
      <c r="T1189" s="5"/>
      <c r="U1189" s="4"/>
      <c r="V1189" s="50"/>
      <c r="Y1189" s="50"/>
      <c r="AH1189" s="50"/>
      <c r="AO1189" s="30" t="s">
        <v>161</v>
      </c>
    </row>
    <row r="1190" spans="1:41" s="2" customFormat="1" ht="9.6" customHeight="1" x14ac:dyDescent="0.2">
      <c r="D1190" s="38" t="s">
        <v>155</v>
      </c>
      <c r="E1190" s="140" t="s">
        <v>1418</v>
      </c>
      <c r="F1190" s="140"/>
      <c r="G1190" s="140"/>
      <c r="H1190" s="140"/>
      <c r="I1190" s="140"/>
      <c r="J1190" s="140"/>
      <c r="K1190" s="140"/>
      <c r="L1190" s="140"/>
      <c r="M1190" s="140"/>
      <c r="N1190" s="140"/>
      <c r="O1190" s="140"/>
      <c r="P1190" s="143"/>
      <c r="Q1190" s="152"/>
      <c r="R1190" s="144"/>
      <c r="S1190" s="37"/>
      <c r="T1190" s="144"/>
      <c r="U1190" s="149"/>
      <c r="V1190" s="50"/>
      <c r="Y1190" s="50"/>
      <c r="AH1190" s="50"/>
      <c r="AO1190" s="30" t="s">
        <v>161</v>
      </c>
    </row>
    <row r="1191" spans="1:41" s="2" customFormat="1" ht="9.6" customHeight="1" x14ac:dyDescent="0.2">
      <c r="E1191" s="140" t="s">
        <v>1426</v>
      </c>
      <c r="F1191" s="140"/>
      <c r="G1191" s="140"/>
      <c r="H1191" s="140"/>
      <c r="I1191" s="140"/>
      <c r="J1191" s="140"/>
      <c r="K1191" s="140"/>
      <c r="L1191" s="140"/>
      <c r="M1191" s="140"/>
      <c r="N1191" s="140"/>
      <c r="O1191" s="140"/>
      <c r="P1191" s="143"/>
      <c r="Q1191" s="152"/>
      <c r="R1191" s="144"/>
      <c r="S1191" s="37"/>
      <c r="T1191" s="144"/>
      <c r="U1191" s="149"/>
      <c r="V1191" s="50"/>
      <c r="Y1191" s="50"/>
      <c r="AH1191" s="50"/>
      <c r="AO1191" s="30" t="s">
        <v>161</v>
      </c>
    </row>
    <row r="1192" spans="1:41" s="2" customFormat="1" ht="3.95" customHeight="1" x14ac:dyDescent="0.2">
      <c r="P1192" s="73"/>
      <c r="Q1192" s="86"/>
      <c r="R1192" s="5"/>
      <c r="S1192" s="37"/>
      <c r="T1192" s="5"/>
      <c r="U1192" s="4"/>
      <c r="V1192" s="50"/>
      <c r="W1192" s="54"/>
      <c r="X1192" s="14"/>
      <c r="Y1192" s="50"/>
      <c r="Z1192" s="37"/>
      <c r="AA1192" s="37"/>
      <c r="AB1192" s="53"/>
      <c r="AC1192" s="16"/>
      <c r="AD1192" s="14"/>
      <c r="AE1192" s="63"/>
      <c r="AF1192" s="122"/>
      <c r="AG1192" s="37"/>
      <c r="AH1192" s="50"/>
      <c r="AJ1192" s="16"/>
      <c r="AK1192" s="16"/>
      <c r="AL1192" s="16"/>
      <c r="AM1192" s="16"/>
      <c r="AO1192" s="30"/>
    </row>
    <row r="1193" spans="1:41" s="2" customFormat="1" ht="11.45" customHeight="1" x14ac:dyDescent="0.2">
      <c r="D1193" s="10" t="s">
        <v>1420</v>
      </c>
      <c r="P1193" s="73"/>
      <c r="Q1193" s="86"/>
      <c r="R1193" s="204" t="s">
        <v>660</v>
      </c>
      <c r="S1193" s="205" t="s">
        <v>1427</v>
      </c>
      <c r="T1193" s="206"/>
      <c r="U1193" s="4"/>
      <c r="V1193" s="50"/>
      <c r="Y1193" s="50"/>
      <c r="AH1193" s="50"/>
      <c r="AO1193" s="30" t="s">
        <v>161</v>
      </c>
    </row>
    <row r="1194" spans="1:41" s="2" customFormat="1" ht="2.85" customHeight="1" x14ac:dyDescent="0.2">
      <c r="D1194" s="10"/>
      <c r="P1194" s="73"/>
      <c r="Q1194" s="86"/>
      <c r="R1194" s="5"/>
      <c r="S1194" s="37"/>
      <c r="T1194" s="5"/>
      <c r="U1194" s="4"/>
      <c r="V1194" s="50"/>
      <c r="Y1194" s="50"/>
      <c r="AH1194" s="50"/>
      <c r="AO1194" s="30"/>
    </row>
    <row r="1195" spans="1:41" s="2" customFormat="1" ht="9.9499999999999993" customHeight="1" x14ac:dyDescent="0.2">
      <c r="B1195" s="116" t="s">
        <v>198</v>
      </c>
      <c r="D1195" s="38"/>
      <c r="E1195" s="73"/>
      <c r="F1195" s="73"/>
      <c r="G1195" s="29" t="s">
        <v>1550</v>
      </c>
      <c r="H1195" s="29"/>
      <c r="I1195" s="29"/>
      <c r="J1195" s="29"/>
      <c r="K1195" s="29"/>
      <c r="L1195" s="140" t="s">
        <v>1422</v>
      </c>
      <c r="M1195" s="29"/>
      <c r="N1195" s="29"/>
      <c r="P1195" s="73" t="s">
        <v>1421</v>
      </c>
      <c r="Q1195" s="86"/>
      <c r="R1195" s="28"/>
      <c r="S1195" s="37">
        <f t="shared" ref="S1195" si="132">IF(Suggested="Yes",AA1195,AG1195)</f>
        <v>1690.6</v>
      </c>
      <c r="T1195" s="35" t="s">
        <v>651</v>
      </c>
      <c r="U1195" s="4" t="str">
        <f>+Instructions!$B$3</f>
        <v>I</v>
      </c>
      <c r="V1195" s="50"/>
      <c r="W1195" s="54">
        <f>+Instructions!$C$22</f>
        <v>0</v>
      </c>
      <c r="X1195" s="16">
        <f>ROUND($AA1195*(1-W1195)+0.004999,2)</f>
        <v>1690.6</v>
      </c>
      <c r="Y1195" s="50"/>
      <c r="Z1195" s="5" t="s">
        <v>1708</v>
      </c>
      <c r="AA1195" s="37">
        <v>1690.6</v>
      </c>
      <c r="AB1195" s="58">
        <f t="shared" ref="AB1195" si="133">+W1195</f>
        <v>0</v>
      </c>
      <c r="AC1195" s="16">
        <f t="shared" ref="AC1195" si="134">+X1195</f>
        <v>1690.6</v>
      </c>
      <c r="AD1195" s="11">
        <f t="shared" ref="AD1195" si="135">(AG1195-AC1195)/AG1195</f>
        <v>0</v>
      </c>
      <c r="AE1195" s="119"/>
      <c r="AF1195" s="132">
        <v>8</v>
      </c>
      <c r="AG1195" s="109">
        <f t="shared" ref="AG1195" si="136">SUM(AJ1195:AL1195)+AE1195</f>
        <v>1690.6</v>
      </c>
      <c r="AH1195" s="50"/>
      <c r="AJ1195" s="16">
        <f t="shared" ref="AJ1195" si="137">ROUND(AC1195/(1-VLOOKUP(AF1195,Group,2,FALSE)),2)</f>
        <v>1690.6</v>
      </c>
      <c r="AK1195" s="16">
        <f t="shared" ref="AK1195" si="138">IF(VLOOKUP(AF1195,Group,5,FALSE)="YES",VLOOKUP(ROUND(ROUND(AJ1195,1)-AJ1195,2),Round,2,FALSE)+VLOOKUP(AF1195,Group,6,FALSE),0)</f>
        <v>0</v>
      </c>
      <c r="AL1195" s="16">
        <f t="shared" ref="AL1195" si="139">IF(VLOOKUP(AF1195,Group,7,FALSE)="",0,ROUND(AJ1195-0.04999,1)-AJ1195+AM1195)</f>
        <v>0</v>
      </c>
      <c r="AM1195" s="16" t="str">
        <f t="shared" ref="AM1195" si="140">IF(VLOOKUP(AF1195,Group,7,FALSE)="","",VLOOKUP(AF1195,Group,7,FALSE))</f>
        <v/>
      </c>
      <c r="AO1195" s="30" t="s">
        <v>161</v>
      </c>
    </row>
    <row r="1196" spans="1:41" s="2" customFormat="1" ht="1.5" customHeight="1" x14ac:dyDescent="0.2">
      <c r="A1196" s="2" t="s">
        <v>193</v>
      </c>
      <c r="P1196" s="73"/>
      <c r="Q1196" s="86"/>
      <c r="R1196" s="5"/>
      <c r="S1196" s="37"/>
      <c r="T1196" s="5"/>
      <c r="U1196" s="4"/>
      <c r="V1196" s="50"/>
      <c r="Y1196" s="50"/>
      <c r="AH1196" s="50"/>
      <c r="AO1196" s="30" t="s">
        <v>161</v>
      </c>
    </row>
    <row r="1197" spans="1:41" s="2" customFormat="1" ht="9.6" customHeight="1" x14ac:dyDescent="0.2">
      <c r="D1197" s="38" t="s">
        <v>155</v>
      </c>
      <c r="E1197" s="140" t="s">
        <v>1423</v>
      </c>
      <c r="F1197" s="140"/>
      <c r="G1197" s="140"/>
      <c r="H1197" s="140"/>
      <c r="I1197" s="140"/>
      <c r="J1197" s="140"/>
      <c r="K1197" s="140"/>
      <c r="L1197" s="140"/>
      <c r="M1197" s="140"/>
      <c r="N1197" s="140"/>
      <c r="O1197" s="140"/>
      <c r="P1197" s="143"/>
      <c r="Q1197" s="152"/>
      <c r="R1197" s="144"/>
      <c r="S1197" s="37"/>
      <c r="T1197" s="144"/>
      <c r="U1197" s="149"/>
      <c r="V1197" s="50"/>
      <c r="Y1197" s="50"/>
      <c r="AH1197" s="50"/>
      <c r="AO1197" s="30" t="s">
        <v>161</v>
      </c>
    </row>
    <row r="1198" spans="1:41" s="2" customFormat="1" ht="9.6" customHeight="1" x14ac:dyDescent="0.2">
      <c r="E1198" s="140" t="s">
        <v>1424</v>
      </c>
      <c r="F1198" s="140"/>
      <c r="G1198" s="140"/>
      <c r="H1198" s="140"/>
      <c r="I1198" s="140"/>
      <c r="J1198" s="140"/>
      <c r="K1198" s="140"/>
      <c r="L1198" s="140"/>
      <c r="M1198" s="140"/>
      <c r="N1198" s="140"/>
      <c r="O1198" s="140"/>
      <c r="P1198" s="143"/>
      <c r="Q1198" s="152"/>
      <c r="R1198" s="144"/>
      <c r="S1198" s="37"/>
      <c r="T1198" s="144"/>
      <c r="U1198" s="149"/>
      <c r="V1198" s="50"/>
      <c r="Y1198" s="50"/>
      <c r="AH1198" s="50"/>
      <c r="AO1198" s="30" t="s">
        <v>161</v>
      </c>
    </row>
    <row r="1199" spans="1:41" s="2" customFormat="1" ht="9.6" customHeight="1" x14ac:dyDescent="0.2">
      <c r="E1199" s="140" t="s">
        <v>1425</v>
      </c>
      <c r="F1199" s="140"/>
      <c r="G1199" s="140"/>
      <c r="H1199" s="140"/>
      <c r="I1199" s="140"/>
      <c r="J1199" s="140"/>
      <c r="K1199" s="140"/>
      <c r="L1199" s="140"/>
      <c r="M1199" s="140"/>
      <c r="N1199" s="140"/>
      <c r="O1199" s="140"/>
      <c r="P1199" s="143"/>
      <c r="Q1199" s="152"/>
      <c r="R1199" s="144"/>
      <c r="S1199" s="37"/>
      <c r="T1199" s="144"/>
      <c r="U1199" s="149"/>
      <c r="V1199" s="50"/>
      <c r="Y1199" s="50"/>
      <c r="AH1199" s="50"/>
      <c r="AO1199" s="30" t="s">
        <v>161</v>
      </c>
    </row>
    <row r="1200" spans="1:41" s="2" customFormat="1" ht="3.95" customHeight="1" x14ac:dyDescent="0.2">
      <c r="P1200" s="73"/>
      <c r="Q1200" s="86"/>
      <c r="R1200" s="5"/>
      <c r="S1200" s="37"/>
      <c r="T1200" s="5"/>
      <c r="U1200" s="4"/>
      <c r="V1200" s="50"/>
      <c r="W1200" s="54"/>
      <c r="X1200" s="14"/>
      <c r="Y1200" s="50"/>
      <c r="Z1200" s="37"/>
      <c r="AA1200" s="37"/>
      <c r="AB1200" s="53"/>
      <c r="AC1200" s="16"/>
      <c r="AD1200" s="14"/>
      <c r="AE1200" s="63"/>
      <c r="AF1200" s="122"/>
      <c r="AG1200" s="37"/>
      <c r="AH1200" s="50"/>
      <c r="AJ1200" s="16"/>
      <c r="AK1200" s="16"/>
      <c r="AL1200" s="16"/>
      <c r="AM1200" s="16"/>
      <c r="AO1200" s="30"/>
    </row>
    <row r="1201" spans="1:41" s="2" customFormat="1" ht="11.45" customHeight="1" x14ac:dyDescent="0.2">
      <c r="D1201" s="10" t="s">
        <v>1428</v>
      </c>
      <c r="P1201" s="73"/>
      <c r="Q1201" s="86"/>
      <c r="R1201" s="204" t="s">
        <v>660</v>
      </c>
      <c r="S1201" s="205" t="s">
        <v>1427</v>
      </c>
      <c r="T1201" s="206"/>
      <c r="U1201" s="4"/>
      <c r="V1201" s="50"/>
      <c r="Y1201" s="50"/>
      <c r="AH1201" s="50"/>
      <c r="AO1201" s="30" t="s">
        <v>161</v>
      </c>
    </row>
    <row r="1202" spans="1:41" s="2" customFormat="1" ht="2.85" customHeight="1" x14ac:dyDescent="0.2">
      <c r="D1202" s="10"/>
      <c r="P1202" s="73"/>
      <c r="Q1202" s="86"/>
      <c r="R1202" s="5"/>
      <c r="S1202" s="37"/>
      <c r="T1202" s="5"/>
      <c r="U1202" s="4"/>
      <c r="V1202" s="50"/>
      <c r="Y1202" s="50"/>
      <c r="AH1202" s="50"/>
      <c r="AO1202" s="30"/>
    </row>
    <row r="1203" spans="1:41" s="2" customFormat="1" ht="9.9499999999999993" customHeight="1" x14ac:dyDescent="0.2">
      <c r="B1203" s="116" t="s">
        <v>198</v>
      </c>
      <c r="D1203" s="38"/>
      <c r="E1203" s="73"/>
      <c r="F1203" s="73"/>
      <c r="G1203" s="29" t="s">
        <v>1552</v>
      </c>
      <c r="H1203" s="29"/>
      <c r="I1203" s="29"/>
      <c r="J1203" s="29"/>
      <c r="K1203" s="29"/>
      <c r="L1203" s="140"/>
      <c r="M1203" s="29"/>
      <c r="N1203" s="29"/>
      <c r="P1203" s="73" t="s">
        <v>1429</v>
      </c>
      <c r="Q1203" s="86"/>
      <c r="R1203" s="28"/>
      <c r="S1203" s="37">
        <f t="shared" ref="S1203" si="141">IF(Suggested="Yes",AA1203,AG1203)</f>
        <v>1831.2</v>
      </c>
      <c r="T1203" s="35" t="s">
        <v>651</v>
      </c>
      <c r="U1203" s="4" t="str">
        <f>+Instructions!$B$3</f>
        <v>I</v>
      </c>
      <c r="V1203" s="50"/>
      <c r="W1203" s="54">
        <f>+Instructions!$C$22</f>
        <v>0</v>
      </c>
      <c r="X1203" s="16">
        <f>ROUND($AA1203*(1-W1203)+0.004999,2)</f>
        <v>1831.2</v>
      </c>
      <c r="Y1203" s="50"/>
      <c r="Z1203" s="5" t="s">
        <v>1708</v>
      </c>
      <c r="AA1203" s="37">
        <v>1831.2</v>
      </c>
      <c r="AB1203" s="58">
        <f t="shared" ref="AB1203" si="142">+W1203</f>
        <v>0</v>
      </c>
      <c r="AC1203" s="16">
        <f t="shared" ref="AC1203" si="143">+X1203</f>
        <v>1831.2</v>
      </c>
      <c r="AD1203" s="11">
        <f t="shared" ref="AD1203" si="144">(AG1203-AC1203)/AG1203</f>
        <v>0</v>
      </c>
      <c r="AE1203" s="119"/>
      <c r="AF1203" s="132">
        <v>8</v>
      </c>
      <c r="AG1203" s="109">
        <f t="shared" ref="AG1203" si="145">SUM(AJ1203:AL1203)+AE1203</f>
        <v>1831.2</v>
      </c>
      <c r="AH1203" s="50"/>
      <c r="AJ1203" s="16">
        <f t="shared" ref="AJ1203" si="146">ROUND(AC1203/(1-VLOOKUP(AF1203,Group,2,FALSE)),2)</f>
        <v>1831.2</v>
      </c>
      <c r="AK1203" s="16">
        <f t="shared" ref="AK1203" si="147">IF(VLOOKUP(AF1203,Group,5,FALSE)="YES",VLOOKUP(ROUND(ROUND(AJ1203,1)-AJ1203,2),Round,2,FALSE)+VLOOKUP(AF1203,Group,6,FALSE),0)</f>
        <v>0</v>
      </c>
      <c r="AL1203" s="16">
        <f t="shared" ref="AL1203" si="148">IF(VLOOKUP(AF1203,Group,7,FALSE)="",0,ROUND(AJ1203-0.04999,1)-AJ1203+AM1203)</f>
        <v>0</v>
      </c>
      <c r="AM1203" s="16" t="str">
        <f t="shared" ref="AM1203" si="149">IF(VLOOKUP(AF1203,Group,7,FALSE)="","",VLOOKUP(AF1203,Group,7,FALSE))</f>
        <v/>
      </c>
      <c r="AO1203" s="30" t="s">
        <v>161</v>
      </c>
    </row>
    <row r="1204" spans="1:41" s="2" customFormat="1" ht="1.5" customHeight="1" x14ac:dyDescent="0.2">
      <c r="A1204" s="2" t="s">
        <v>193</v>
      </c>
      <c r="P1204" s="73"/>
      <c r="Q1204" s="86"/>
      <c r="R1204" s="5"/>
      <c r="S1204" s="37"/>
      <c r="T1204" s="5"/>
      <c r="U1204" s="4"/>
      <c r="V1204" s="50"/>
      <c r="Y1204" s="50"/>
      <c r="AH1204" s="50"/>
      <c r="AO1204" s="30" t="s">
        <v>161</v>
      </c>
    </row>
    <row r="1205" spans="1:41" s="2" customFormat="1" ht="9.6" customHeight="1" x14ac:dyDescent="0.2">
      <c r="D1205" s="38" t="s">
        <v>155</v>
      </c>
      <c r="E1205" s="140" t="s">
        <v>1430</v>
      </c>
      <c r="F1205" s="140"/>
      <c r="G1205" s="140"/>
      <c r="H1205" s="140"/>
      <c r="I1205" s="140"/>
      <c r="J1205" s="140"/>
      <c r="K1205" s="140"/>
      <c r="L1205" s="140"/>
      <c r="M1205" s="140"/>
      <c r="N1205" s="140"/>
      <c r="O1205" s="140"/>
      <c r="P1205" s="143"/>
      <c r="Q1205" s="152"/>
      <c r="R1205" s="144"/>
      <c r="S1205" s="37"/>
      <c r="T1205" s="144"/>
      <c r="U1205" s="149"/>
      <c r="V1205" s="50"/>
      <c r="Y1205" s="50"/>
      <c r="AH1205" s="50"/>
      <c r="AO1205" s="30" t="s">
        <v>161</v>
      </c>
    </row>
    <row r="1206" spans="1:41" s="2" customFormat="1" ht="9.6" customHeight="1" x14ac:dyDescent="0.2">
      <c r="E1206" s="140" t="s">
        <v>1431</v>
      </c>
      <c r="F1206" s="140"/>
      <c r="G1206" s="140"/>
      <c r="H1206" s="140"/>
      <c r="I1206" s="140"/>
      <c r="J1206" s="140"/>
      <c r="K1206" s="140"/>
      <c r="L1206" s="140"/>
      <c r="M1206" s="140"/>
      <c r="N1206" s="140"/>
      <c r="O1206" s="140"/>
      <c r="P1206" s="143"/>
      <c r="Q1206" s="152"/>
      <c r="R1206" s="144"/>
      <c r="S1206" s="37"/>
      <c r="T1206" s="144"/>
      <c r="U1206" s="149"/>
      <c r="V1206" s="50"/>
      <c r="Y1206" s="50"/>
      <c r="AH1206" s="50"/>
      <c r="AO1206" s="30" t="s">
        <v>161</v>
      </c>
    </row>
    <row r="1207" spans="1:41" s="2" customFormat="1" ht="3.95" customHeight="1" x14ac:dyDescent="0.2">
      <c r="P1207" s="73"/>
      <c r="Q1207" s="86"/>
      <c r="R1207" s="5"/>
      <c r="S1207" s="37"/>
      <c r="T1207" s="5"/>
      <c r="U1207" s="4"/>
      <c r="V1207" s="50"/>
      <c r="W1207" s="54"/>
      <c r="X1207" s="14"/>
      <c r="Y1207" s="50"/>
      <c r="Z1207" s="37"/>
      <c r="AA1207" s="37"/>
      <c r="AB1207" s="53"/>
      <c r="AC1207" s="16"/>
      <c r="AD1207" s="14"/>
      <c r="AE1207" s="63"/>
      <c r="AF1207" s="122"/>
      <c r="AG1207" s="37"/>
      <c r="AH1207" s="50"/>
      <c r="AJ1207" s="16"/>
      <c r="AK1207" s="16"/>
      <c r="AL1207" s="16"/>
      <c r="AM1207" s="16"/>
      <c r="AO1207" s="30"/>
    </row>
    <row r="1208" spans="1:41" s="2" customFormat="1" ht="11.45" customHeight="1" x14ac:dyDescent="0.2">
      <c r="D1208" s="10" t="s">
        <v>1432</v>
      </c>
      <c r="P1208" s="73"/>
      <c r="Q1208" s="86"/>
      <c r="R1208" s="204" t="s">
        <v>660</v>
      </c>
      <c r="S1208" s="205" t="s">
        <v>1427</v>
      </c>
      <c r="T1208" s="206"/>
      <c r="U1208" s="4"/>
      <c r="V1208" s="50"/>
      <c r="Y1208" s="50"/>
      <c r="AH1208" s="50"/>
      <c r="AO1208" s="30" t="s">
        <v>161</v>
      </c>
    </row>
    <row r="1209" spans="1:41" s="2" customFormat="1" ht="2.85" customHeight="1" x14ac:dyDescent="0.2">
      <c r="D1209" s="10"/>
      <c r="P1209" s="73"/>
      <c r="Q1209" s="86"/>
      <c r="R1209" s="5"/>
      <c r="S1209" s="37"/>
      <c r="T1209" s="5"/>
      <c r="U1209" s="4"/>
      <c r="V1209" s="50"/>
      <c r="Y1209" s="50"/>
      <c r="AH1209" s="50"/>
      <c r="AO1209" s="30"/>
    </row>
    <row r="1210" spans="1:41" s="2" customFormat="1" ht="9.9499999999999993" customHeight="1" x14ac:dyDescent="0.2">
      <c r="B1210" s="116" t="s">
        <v>198</v>
      </c>
      <c r="D1210" s="38"/>
      <c r="E1210" s="73"/>
      <c r="F1210" s="73"/>
      <c r="G1210" s="29" t="s">
        <v>1558</v>
      </c>
      <c r="H1210" s="29"/>
      <c r="I1210" s="29"/>
      <c r="J1210" s="29"/>
      <c r="K1210" s="29"/>
      <c r="L1210" s="29"/>
      <c r="M1210" s="29"/>
      <c r="N1210" s="29"/>
      <c r="P1210" s="73"/>
      <c r="Q1210" s="86"/>
      <c r="R1210" s="28"/>
      <c r="S1210" s="37">
        <f>IF(Suggested="Yes",AA1210,AG1210)</f>
        <v>77.650000000000006</v>
      </c>
      <c r="T1210" s="35" t="s">
        <v>150</v>
      </c>
      <c r="U1210" s="4" t="str">
        <f>+Instructions!$B$3</f>
        <v>I</v>
      </c>
      <c r="V1210" s="50"/>
      <c r="W1210" s="54">
        <f>+Instructions!$C$22</f>
        <v>0</v>
      </c>
      <c r="X1210" s="16">
        <f>ROUND($AA1210*(1-W1210)+0.004999,2)</f>
        <v>77.650000000000006</v>
      </c>
      <c r="Y1210" s="50"/>
      <c r="Z1210" s="5" t="s">
        <v>1708</v>
      </c>
      <c r="AA1210" s="37">
        <v>77.650000000000006</v>
      </c>
      <c r="AB1210" s="58">
        <f>+W1210</f>
        <v>0</v>
      </c>
      <c r="AC1210" s="16">
        <f>+X1210</f>
        <v>77.650000000000006</v>
      </c>
      <c r="AD1210" s="11">
        <f>(AG1210-AC1210)/AG1210</f>
        <v>0</v>
      </c>
      <c r="AE1210" s="119"/>
      <c r="AF1210" s="132">
        <v>7</v>
      </c>
      <c r="AG1210" s="109">
        <f>SUM(AJ1210:AL1210)+AE1210</f>
        <v>77.650000000000006</v>
      </c>
      <c r="AH1210" s="50"/>
      <c r="AJ1210" s="16">
        <f>ROUND(AC1210/(1-VLOOKUP(AF1210,Group,2,FALSE)),2)</f>
        <v>77.650000000000006</v>
      </c>
      <c r="AK1210" s="16">
        <f>IF(VLOOKUP(AF1210,Group,5,FALSE)="YES",VLOOKUP(ROUND(ROUND(AJ1210,1)-AJ1210,2),Round,2,FALSE)+VLOOKUP(AF1210,Group,6,FALSE),0)</f>
        <v>0</v>
      </c>
      <c r="AL1210" s="16">
        <f>IF(VLOOKUP(AF1210,Group,7,FALSE)="",0,ROUND(AJ1210-0.04999,1)-AJ1210+AM1210)</f>
        <v>0</v>
      </c>
      <c r="AM1210" s="16" t="str">
        <f>IF(VLOOKUP(AF1210,Group,7,FALSE)="","",VLOOKUP(AF1210,Group,7,FALSE))</f>
        <v/>
      </c>
      <c r="AO1210" s="30" t="s">
        <v>161</v>
      </c>
    </row>
    <row r="1211" spans="1:41" s="2" customFormat="1" ht="1.5" customHeight="1" x14ac:dyDescent="0.2">
      <c r="A1211" s="2" t="s">
        <v>193</v>
      </c>
      <c r="P1211" s="73"/>
      <c r="Q1211" s="86"/>
      <c r="R1211" s="5"/>
      <c r="S1211" s="37"/>
      <c r="T1211" s="5"/>
      <c r="U1211" s="4"/>
      <c r="V1211" s="50"/>
      <c r="Y1211" s="50"/>
      <c r="AH1211" s="50"/>
      <c r="AO1211" s="30" t="s">
        <v>161</v>
      </c>
    </row>
    <row r="1212" spans="1:41" s="2" customFormat="1" ht="9.6" customHeight="1" x14ac:dyDescent="0.2">
      <c r="D1212" s="38" t="s">
        <v>155</v>
      </c>
      <c r="E1212" s="140" t="s">
        <v>1433</v>
      </c>
      <c r="F1212" s="140"/>
      <c r="G1212" s="140"/>
      <c r="H1212" s="140"/>
      <c r="I1212" s="140"/>
      <c r="J1212" s="140"/>
      <c r="K1212" s="140"/>
      <c r="L1212" s="140"/>
      <c r="M1212" s="140"/>
      <c r="N1212" s="140"/>
      <c r="O1212" s="140"/>
      <c r="P1212" s="143"/>
      <c r="Q1212" s="152"/>
      <c r="R1212" s="144"/>
      <c r="S1212" s="37"/>
      <c r="T1212" s="144"/>
      <c r="U1212" s="149"/>
      <c r="V1212" s="50"/>
      <c r="Y1212" s="50"/>
      <c r="AH1212" s="50"/>
      <c r="AO1212" s="30" t="s">
        <v>161</v>
      </c>
    </row>
    <row r="1213" spans="1:41" s="2" customFormat="1" ht="9.6" customHeight="1" x14ac:dyDescent="0.2">
      <c r="E1213" s="140" t="s">
        <v>1434</v>
      </c>
      <c r="F1213" s="140"/>
      <c r="G1213" s="140"/>
      <c r="H1213" s="140"/>
      <c r="I1213" s="140"/>
      <c r="J1213" s="140"/>
      <c r="K1213" s="140"/>
      <c r="L1213" s="140"/>
      <c r="M1213" s="140"/>
      <c r="N1213" s="140"/>
      <c r="O1213" s="140"/>
      <c r="P1213" s="143"/>
      <c r="Q1213" s="152"/>
      <c r="R1213" s="144"/>
      <c r="S1213" s="37"/>
      <c r="T1213" s="144"/>
      <c r="U1213" s="149" t="s">
        <v>230</v>
      </c>
      <c r="V1213" s="50"/>
      <c r="Y1213" s="50"/>
      <c r="AH1213" s="50"/>
      <c r="AO1213" s="30" t="s">
        <v>161</v>
      </c>
    </row>
    <row r="1214" spans="1:41" s="2" customFormat="1" ht="3.95" customHeight="1" x14ac:dyDescent="0.2">
      <c r="P1214" s="73"/>
      <c r="Q1214" s="86"/>
      <c r="R1214" s="5"/>
      <c r="S1214" s="37"/>
      <c r="T1214" s="5"/>
      <c r="U1214" s="4"/>
      <c r="V1214" s="50"/>
      <c r="W1214" s="54"/>
      <c r="X1214" s="14"/>
      <c r="Y1214" s="50"/>
      <c r="Z1214" s="37"/>
      <c r="AA1214" s="37"/>
      <c r="AB1214" s="53"/>
      <c r="AC1214" s="16"/>
      <c r="AD1214" s="14"/>
      <c r="AE1214" s="63"/>
      <c r="AF1214" s="122"/>
      <c r="AG1214" s="37"/>
      <c r="AH1214" s="50"/>
      <c r="AJ1214" s="16"/>
      <c r="AK1214" s="16"/>
      <c r="AL1214" s="16"/>
      <c r="AM1214" s="16"/>
      <c r="AO1214" s="30"/>
    </row>
    <row r="1215" spans="1:41" s="2" customFormat="1" ht="11.45" customHeight="1" x14ac:dyDescent="0.2">
      <c r="D1215" s="10" t="s">
        <v>1435</v>
      </c>
      <c r="P1215" s="73"/>
      <c r="Q1215" s="86"/>
      <c r="R1215" s="204" t="s">
        <v>660</v>
      </c>
      <c r="S1215" s="205" t="s">
        <v>1427</v>
      </c>
      <c r="T1215" s="206"/>
      <c r="U1215" s="4"/>
      <c r="V1215" s="50"/>
      <c r="Y1215" s="50"/>
      <c r="AH1215" s="50"/>
      <c r="AO1215" s="30" t="s">
        <v>161</v>
      </c>
    </row>
    <row r="1216" spans="1:41" s="2" customFormat="1" ht="2.85" customHeight="1" x14ac:dyDescent="0.2">
      <c r="D1216" s="10"/>
      <c r="P1216" s="73"/>
      <c r="Q1216" s="86"/>
      <c r="R1216" s="5"/>
      <c r="S1216" s="37"/>
      <c r="T1216" s="5"/>
      <c r="U1216" s="4"/>
      <c r="V1216" s="50"/>
      <c r="Y1216" s="50"/>
      <c r="AH1216" s="50"/>
      <c r="AO1216" s="30"/>
    </row>
    <row r="1217" spans="1:41" s="2" customFormat="1" ht="9.9499999999999993" customHeight="1" x14ac:dyDescent="0.2">
      <c r="B1217" s="116" t="s">
        <v>198</v>
      </c>
      <c r="D1217" s="38"/>
      <c r="E1217" s="73"/>
      <c r="F1217" s="73"/>
      <c r="G1217" s="29" t="s">
        <v>1559</v>
      </c>
      <c r="H1217" s="29"/>
      <c r="I1217" s="29"/>
      <c r="J1217" s="29"/>
      <c r="K1217" s="29"/>
      <c r="L1217" s="29"/>
      <c r="M1217" s="29"/>
      <c r="N1217" s="29"/>
      <c r="P1217" s="73"/>
      <c r="Q1217" s="86"/>
      <c r="R1217" s="28"/>
      <c r="S1217" s="37">
        <f>IF(Suggested="Yes",AA1217,AG1217)</f>
        <v>113.95</v>
      </c>
      <c r="T1217" s="35" t="s">
        <v>150</v>
      </c>
      <c r="U1217" s="4" t="str">
        <f>+Instructions!$B$3</f>
        <v>I</v>
      </c>
      <c r="V1217" s="50"/>
      <c r="W1217" s="54">
        <f>+Instructions!$C$22</f>
        <v>0</v>
      </c>
      <c r="X1217" s="16">
        <f>ROUND($AA1217*(1-W1217)+0.004999,2)</f>
        <v>113.95</v>
      </c>
      <c r="Y1217" s="50"/>
      <c r="Z1217" s="5" t="s">
        <v>1708</v>
      </c>
      <c r="AA1217" s="37">
        <v>113.95</v>
      </c>
      <c r="AB1217" s="58">
        <f>+W1217</f>
        <v>0</v>
      </c>
      <c r="AC1217" s="16">
        <f>+X1217</f>
        <v>113.95</v>
      </c>
      <c r="AD1217" s="11">
        <f>(AG1217-AC1217)/AG1217</f>
        <v>0</v>
      </c>
      <c r="AE1217" s="119"/>
      <c r="AF1217" s="132">
        <v>7</v>
      </c>
      <c r="AG1217" s="109">
        <f>SUM(AJ1217:AL1217)+AE1217</f>
        <v>113.95</v>
      </c>
      <c r="AH1217" s="50"/>
      <c r="AJ1217" s="16">
        <f>ROUND(AC1217/(1-VLOOKUP(AF1217,Group,2,FALSE)),2)</f>
        <v>113.95</v>
      </c>
      <c r="AK1217" s="16">
        <f>IF(VLOOKUP(AF1217,Group,5,FALSE)="YES",VLOOKUP(ROUND(ROUND(AJ1217,1)-AJ1217,2),Round,2,FALSE)+VLOOKUP(AF1217,Group,6,FALSE),0)</f>
        <v>0</v>
      </c>
      <c r="AL1217" s="16">
        <f>IF(VLOOKUP(AF1217,Group,7,FALSE)="",0,ROUND(AJ1217-0.04999,1)-AJ1217+AM1217)</f>
        <v>0</v>
      </c>
      <c r="AM1217" s="16" t="str">
        <f>IF(VLOOKUP(AF1217,Group,7,FALSE)="","",VLOOKUP(AF1217,Group,7,FALSE))</f>
        <v/>
      </c>
      <c r="AO1217" s="30" t="s">
        <v>161</v>
      </c>
    </row>
    <row r="1218" spans="1:41" s="2" customFormat="1" ht="1.5" customHeight="1" x14ac:dyDescent="0.2">
      <c r="A1218" s="2" t="s">
        <v>193</v>
      </c>
      <c r="P1218" s="73"/>
      <c r="Q1218" s="86"/>
      <c r="R1218" s="5"/>
      <c r="S1218" s="37"/>
      <c r="T1218" s="5"/>
      <c r="U1218" s="4"/>
      <c r="V1218" s="50"/>
      <c r="Y1218" s="50"/>
      <c r="AH1218" s="50"/>
      <c r="AO1218" s="30" t="s">
        <v>161</v>
      </c>
    </row>
    <row r="1219" spans="1:41" s="2" customFormat="1" ht="9.6" customHeight="1" x14ac:dyDescent="0.2">
      <c r="D1219" s="38" t="s">
        <v>155</v>
      </c>
      <c r="E1219" s="140" t="s">
        <v>1436</v>
      </c>
      <c r="F1219" s="140"/>
      <c r="G1219" s="140"/>
      <c r="H1219" s="140"/>
      <c r="I1219" s="140"/>
      <c r="J1219" s="140"/>
      <c r="K1219" s="140"/>
      <c r="L1219" s="140"/>
      <c r="M1219" s="140"/>
      <c r="N1219" s="140"/>
      <c r="O1219" s="140"/>
      <c r="P1219" s="143"/>
      <c r="Q1219" s="152"/>
      <c r="R1219" s="144"/>
      <c r="S1219" s="37"/>
      <c r="T1219" s="144"/>
      <c r="U1219" s="149"/>
      <c r="V1219" s="50"/>
      <c r="Y1219" s="50"/>
      <c r="AH1219" s="50"/>
      <c r="AO1219" s="30" t="s">
        <v>161</v>
      </c>
    </row>
    <row r="1220" spans="1:41" s="2" customFormat="1" ht="9.6" customHeight="1" x14ac:dyDescent="0.2">
      <c r="E1220" s="140" t="s">
        <v>1437</v>
      </c>
      <c r="F1220" s="140"/>
      <c r="G1220" s="140"/>
      <c r="H1220" s="140"/>
      <c r="I1220" s="140"/>
      <c r="J1220" s="140"/>
      <c r="K1220" s="140"/>
      <c r="L1220" s="140"/>
      <c r="M1220" s="140"/>
      <c r="N1220" s="140"/>
      <c r="O1220" s="140"/>
      <c r="P1220" s="143"/>
      <c r="Q1220" s="152"/>
      <c r="R1220" s="144"/>
      <c r="S1220" s="37"/>
      <c r="T1220" s="144"/>
      <c r="U1220" s="149" t="s">
        <v>230</v>
      </c>
      <c r="V1220" s="50"/>
      <c r="Y1220" s="50"/>
      <c r="AH1220" s="50"/>
      <c r="AO1220" s="30" t="s">
        <v>161</v>
      </c>
    </row>
    <row r="1221" spans="1:41" s="2" customFormat="1" ht="3.95" customHeight="1" x14ac:dyDescent="0.2">
      <c r="P1221" s="73"/>
      <c r="Q1221" s="86"/>
      <c r="R1221" s="5"/>
      <c r="S1221" s="37"/>
      <c r="T1221" s="5"/>
      <c r="U1221" s="4"/>
      <c r="V1221" s="50"/>
      <c r="W1221" s="54"/>
      <c r="X1221" s="14"/>
      <c r="Y1221" s="50"/>
      <c r="Z1221" s="37"/>
      <c r="AA1221" s="37"/>
      <c r="AB1221" s="53"/>
      <c r="AC1221" s="16"/>
      <c r="AD1221" s="14"/>
      <c r="AE1221" s="63"/>
      <c r="AF1221" s="122"/>
      <c r="AG1221" s="37"/>
      <c r="AH1221" s="50"/>
      <c r="AJ1221" s="16"/>
      <c r="AK1221" s="16"/>
      <c r="AL1221" s="16"/>
      <c r="AM1221" s="16"/>
      <c r="AO1221" s="30"/>
    </row>
    <row r="1222" spans="1:41" s="2" customFormat="1" ht="9.9499999999999993" customHeight="1" x14ac:dyDescent="0.2">
      <c r="D1222" s="72" t="s">
        <v>228</v>
      </c>
      <c r="J1222" s="2" t="s">
        <v>230</v>
      </c>
      <c r="P1222" s="73"/>
      <c r="Q1222" s="86"/>
      <c r="R1222" s="5"/>
      <c r="S1222" s="37"/>
      <c r="T1222" s="5"/>
      <c r="U1222" s="4"/>
      <c r="V1222" s="50"/>
      <c r="Y1222" s="50"/>
      <c r="AH1222" s="50"/>
      <c r="AO1222" s="30" t="s">
        <v>161</v>
      </c>
    </row>
    <row r="1223" spans="1:41" s="2" customFormat="1" ht="3" customHeight="1" x14ac:dyDescent="0.2">
      <c r="C1223" s="72"/>
      <c r="P1223" s="73"/>
      <c r="Q1223" s="86"/>
      <c r="R1223" s="5"/>
      <c r="S1223" s="37"/>
      <c r="T1223" s="5"/>
      <c r="U1223" s="4"/>
      <c r="V1223" s="50"/>
      <c r="Y1223" s="50"/>
      <c r="AH1223" s="50"/>
      <c r="AO1223" s="30"/>
    </row>
    <row r="1224" spans="1:41" s="2" customFormat="1" ht="9.9499999999999993" customHeight="1" x14ac:dyDescent="0.2">
      <c r="C1224" s="72"/>
      <c r="D1224" s="10" t="s">
        <v>225</v>
      </c>
      <c r="P1224" s="73"/>
      <c r="Q1224" s="86"/>
      <c r="R1224" s="204" t="s">
        <v>660</v>
      </c>
      <c r="S1224" s="205" t="s">
        <v>820</v>
      </c>
      <c r="T1224" s="206"/>
      <c r="U1224" s="4"/>
      <c r="V1224" s="50"/>
      <c r="Y1224" s="50"/>
      <c r="AH1224" s="50"/>
      <c r="AO1224" s="30" t="s">
        <v>161</v>
      </c>
    </row>
    <row r="1225" spans="1:41" s="2" customFormat="1" ht="2.85" customHeight="1" x14ac:dyDescent="0.2">
      <c r="C1225" s="72"/>
      <c r="D1225" s="10"/>
      <c r="P1225" s="73"/>
      <c r="Q1225" s="86"/>
      <c r="R1225" s="5"/>
      <c r="S1225" s="37"/>
      <c r="T1225" s="5"/>
      <c r="U1225" s="4"/>
      <c r="V1225" s="50"/>
      <c r="Y1225" s="50"/>
      <c r="AH1225" s="50"/>
      <c r="AO1225" s="30"/>
    </row>
    <row r="1226" spans="1:41" s="2" customFormat="1" ht="9.9499999999999993" customHeight="1" x14ac:dyDescent="0.2">
      <c r="B1226" s="114" t="s">
        <v>196</v>
      </c>
      <c r="D1226" s="38"/>
      <c r="E1226" s="73" t="s">
        <v>291</v>
      </c>
      <c r="F1226" s="73"/>
      <c r="G1226" s="29" t="s">
        <v>814</v>
      </c>
      <c r="H1226" s="29"/>
      <c r="I1226" s="29"/>
      <c r="J1226" s="29" t="s">
        <v>815</v>
      </c>
      <c r="K1226" s="29"/>
      <c r="L1226" s="29" t="s">
        <v>816</v>
      </c>
      <c r="M1226" s="29"/>
      <c r="N1226" s="29"/>
      <c r="P1226" s="73"/>
      <c r="Q1226" s="86"/>
      <c r="R1226" s="28" t="s">
        <v>154</v>
      </c>
      <c r="S1226" s="37">
        <f>IF(Suggested="Yes",AA1226,AG1226)</f>
        <v>1491.2</v>
      </c>
      <c r="T1226" s="35" t="s">
        <v>150</v>
      </c>
      <c r="U1226" s="4" t="str">
        <f>+Instructions!$B$3</f>
        <v>I</v>
      </c>
      <c r="V1226" s="50"/>
      <c r="W1226" s="54">
        <f>+Instructions!$C$22</f>
        <v>0</v>
      </c>
      <c r="X1226" s="16">
        <f>ROUND($AA1226*(1-W1226)+0.004999,2)</f>
        <v>1491.2</v>
      </c>
      <c r="Y1226" s="50"/>
      <c r="Z1226" s="5" t="s">
        <v>1708</v>
      </c>
      <c r="AA1226" s="37">
        <v>1491.2</v>
      </c>
      <c r="AB1226" s="58">
        <f>+W1226</f>
        <v>0</v>
      </c>
      <c r="AC1226" s="16">
        <f>+X1226</f>
        <v>1491.2</v>
      </c>
      <c r="AD1226" s="11">
        <f>(AG1226-AC1226)/AG1226</f>
        <v>0</v>
      </c>
      <c r="AE1226" s="119"/>
      <c r="AF1226" s="130">
        <v>5</v>
      </c>
      <c r="AG1226" s="107">
        <f>SUM(AJ1226:AL1226)+AE1226</f>
        <v>1491.2</v>
      </c>
      <c r="AH1226" s="50"/>
      <c r="AJ1226" s="16">
        <f>ROUND(AC1226/(1-VLOOKUP(AF1226,Group,2,FALSE)),2)</f>
        <v>1491.2</v>
      </c>
      <c r="AK1226" s="16">
        <f>IF(VLOOKUP(AF1226,Group,5,FALSE)="YES",VLOOKUP(ROUND(ROUND(AJ1226,1)-AJ1226,2),Round,2,FALSE)+VLOOKUP(AF1226,Group,6,FALSE),0)</f>
        <v>0</v>
      </c>
      <c r="AL1226" s="16">
        <f>IF(VLOOKUP(AF1226,Group,7,FALSE)="",0,ROUND(AJ1226-0.04999,1)-AJ1226+AM1226)</f>
        <v>0</v>
      </c>
      <c r="AM1226" s="16" t="str">
        <f>IF(VLOOKUP(AF1226,Group,7,FALSE)="","",VLOOKUP(AF1226,Group,7,FALSE))</f>
        <v/>
      </c>
      <c r="AO1226" s="30" t="s">
        <v>161</v>
      </c>
    </row>
    <row r="1227" spans="1:41" s="2" customFormat="1" ht="1.5" customHeight="1" x14ac:dyDescent="0.2">
      <c r="A1227" s="2" t="s">
        <v>193</v>
      </c>
      <c r="P1227" s="73"/>
      <c r="Q1227" s="86"/>
      <c r="R1227" s="5"/>
      <c r="S1227" s="37"/>
      <c r="T1227" s="5"/>
      <c r="U1227" s="4"/>
      <c r="V1227" s="50"/>
      <c r="Y1227" s="50"/>
      <c r="AH1227" s="50"/>
      <c r="AO1227" s="30" t="s">
        <v>161</v>
      </c>
    </row>
    <row r="1228" spans="1:41" s="2" customFormat="1" ht="9.6" customHeight="1" x14ac:dyDescent="0.2">
      <c r="D1228" s="38" t="s">
        <v>155</v>
      </c>
      <c r="E1228" s="140" t="s">
        <v>425</v>
      </c>
      <c r="P1228" s="73"/>
      <c r="Q1228" s="86"/>
      <c r="R1228" s="5"/>
      <c r="S1228" s="37"/>
      <c r="T1228" s="5"/>
      <c r="U1228" s="4"/>
      <c r="V1228" s="50"/>
      <c r="Y1228" s="50"/>
      <c r="AH1228" s="50"/>
      <c r="AO1228" s="30" t="s">
        <v>161</v>
      </c>
    </row>
    <row r="1229" spans="1:41" s="2" customFormat="1" ht="9.6" customHeight="1" x14ac:dyDescent="0.2">
      <c r="E1229" s="140" t="s">
        <v>426</v>
      </c>
      <c r="P1229" s="73"/>
      <c r="Q1229" s="86"/>
      <c r="R1229" s="5"/>
      <c r="S1229" s="37"/>
      <c r="T1229" s="5"/>
      <c r="U1229" s="4"/>
      <c r="V1229" s="50"/>
      <c r="Y1229" s="50"/>
      <c r="AH1229" s="50"/>
      <c r="AO1229" s="30" t="s">
        <v>161</v>
      </c>
    </row>
    <row r="1230" spans="1:41" s="2" customFormat="1" ht="9.6" customHeight="1" x14ac:dyDescent="0.2">
      <c r="E1230" s="140" t="s">
        <v>427</v>
      </c>
      <c r="P1230" s="73"/>
      <c r="Q1230" s="86"/>
      <c r="R1230" s="5"/>
      <c r="S1230" s="37"/>
      <c r="T1230" s="5"/>
      <c r="U1230" s="4"/>
      <c r="V1230" s="50"/>
      <c r="Y1230" s="50"/>
      <c r="AH1230" s="50"/>
      <c r="AO1230" s="30" t="s">
        <v>161</v>
      </c>
    </row>
    <row r="1231" spans="1:41" s="2" customFormat="1" ht="9.6" customHeight="1" x14ac:dyDescent="0.2">
      <c r="E1231" s="140" t="s">
        <v>817</v>
      </c>
      <c r="P1231" s="73"/>
      <c r="Q1231" s="86"/>
      <c r="R1231" s="5"/>
      <c r="S1231" s="37"/>
      <c r="T1231" s="5"/>
      <c r="U1231" s="4"/>
      <c r="V1231" s="50"/>
      <c r="Y1231" s="50"/>
      <c r="AH1231" s="50"/>
      <c r="AO1231" s="30" t="s">
        <v>161</v>
      </c>
    </row>
    <row r="1232" spans="1:41" s="2" customFormat="1" ht="3.95" customHeight="1" x14ac:dyDescent="0.2">
      <c r="D1232" s="10"/>
      <c r="P1232" s="73"/>
      <c r="Q1232" s="86"/>
      <c r="R1232" s="5"/>
      <c r="S1232" s="37"/>
      <c r="T1232" s="5"/>
      <c r="U1232" s="4"/>
      <c r="V1232" s="50"/>
      <c r="Y1232" s="50"/>
      <c r="AH1232" s="50"/>
      <c r="AO1232" s="30"/>
    </row>
    <row r="1233" spans="1:41" s="2" customFormat="1" ht="9.9499999999999993" customHeight="1" x14ac:dyDescent="0.2">
      <c r="D1233" s="10" t="s">
        <v>86</v>
      </c>
      <c r="G1233" s="140"/>
      <c r="K1233" s="2" t="s">
        <v>230</v>
      </c>
      <c r="P1233" s="73"/>
      <c r="Q1233" s="86"/>
      <c r="R1233" s="204" t="s">
        <v>660</v>
      </c>
      <c r="S1233" s="205" t="s">
        <v>697</v>
      </c>
      <c r="T1233" s="206"/>
      <c r="U1233" s="4"/>
      <c r="V1233" s="50"/>
      <c r="Y1233" s="50"/>
      <c r="AH1233" s="50"/>
      <c r="AO1233" s="30" t="s">
        <v>161</v>
      </c>
    </row>
    <row r="1234" spans="1:41" s="2" customFormat="1" ht="2.85" customHeight="1" x14ac:dyDescent="0.2">
      <c r="D1234" s="10"/>
      <c r="G1234" s="140"/>
      <c r="P1234" s="73"/>
      <c r="Q1234" s="86"/>
      <c r="R1234" s="5"/>
      <c r="S1234" s="37"/>
      <c r="T1234" s="5"/>
      <c r="U1234" s="4"/>
      <c r="V1234" s="50"/>
      <c r="Y1234" s="50"/>
      <c r="AH1234" s="50"/>
      <c r="AO1234" s="30"/>
    </row>
    <row r="1235" spans="1:41" s="2" customFormat="1" ht="9.9499999999999993" customHeight="1" x14ac:dyDescent="0.2">
      <c r="B1235" s="114" t="s">
        <v>196</v>
      </c>
      <c r="D1235" s="38"/>
      <c r="E1235" s="73"/>
      <c r="F1235" s="73"/>
      <c r="G1235" s="29" t="s">
        <v>231</v>
      </c>
      <c r="H1235" s="29"/>
      <c r="I1235" s="29" t="s">
        <v>230</v>
      </c>
      <c r="J1235" s="29" t="s">
        <v>1017</v>
      </c>
      <c r="K1235" s="29"/>
      <c r="L1235" s="29"/>
      <c r="M1235" s="29"/>
      <c r="N1235" s="29"/>
      <c r="P1235" s="73"/>
      <c r="Q1235" s="86"/>
      <c r="R1235" s="28"/>
      <c r="S1235" s="37">
        <f>IF(Suggested="Yes",AA1235,AG1235)</f>
        <v>461.95</v>
      </c>
      <c r="T1235" s="35" t="s">
        <v>150</v>
      </c>
      <c r="U1235" s="4" t="str">
        <f>+Instructions!$B$3</f>
        <v>I</v>
      </c>
      <c r="V1235" s="50"/>
      <c r="W1235" s="54">
        <f>+Instructions!$C$22</f>
        <v>0</v>
      </c>
      <c r="X1235" s="16">
        <f>ROUND($AA1235*(1-W1235)+0.004999,2)</f>
        <v>461.95</v>
      </c>
      <c r="Y1235" s="50"/>
      <c r="Z1235" s="5" t="s">
        <v>1708</v>
      </c>
      <c r="AA1235" s="37">
        <v>461.95</v>
      </c>
      <c r="AB1235" s="58">
        <f>+W1235</f>
        <v>0</v>
      </c>
      <c r="AC1235" s="16">
        <f>+X1235</f>
        <v>461.95</v>
      </c>
      <c r="AD1235" s="11">
        <f>(AG1235-AC1235)/AG1235</f>
        <v>0</v>
      </c>
      <c r="AE1235" s="119"/>
      <c r="AF1235" s="130">
        <v>5</v>
      </c>
      <c r="AG1235" s="107">
        <f>SUM(AJ1235:AL1235)+AE1235</f>
        <v>461.95</v>
      </c>
      <c r="AH1235" s="50"/>
      <c r="AJ1235" s="16">
        <f>ROUND(AC1235/(1-VLOOKUP(AF1235,Group,2,FALSE)),2)</f>
        <v>461.95</v>
      </c>
      <c r="AK1235" s="16">
        <f>IF(VLOOKUP(AF1235,Group,5,FALSE)="YES",VLOOKUP(ROUND(ROUND(AJ1235,1)-AJ1235,2),Round,2,FALSE)+VLOOKUP(AF1235,Group,6,FALSE),0)</f>
        <v>0</v>
      </c>
      <c r="AL1235" s="16">
        <f>IF(VLOOKUP(AF1235,Group,7,FALSE)="",0,ROUND(AJ1235-0.04999,1)-AJ1235+AM1235)</f>
        <v>0</v>
      </c>
      <c r="AM1235" s="16" t="str">
        <f>IF(VLOOKUP(AF1235,Group,7,FALSE)="","",VLOOKUP(AF1235,Group,7,FALSE))</f>
        <v/>
      </c>
      <c r="AO1235" s="30" t="s">
        <v>161</v>
      </c>
    </row>
    <row r="1236" spans="1:41" s="2" customFormat="1" ht="1.5" customHeight="1" x14ac:dyDescent="0.2">
      <c r="A1236" s="2" t="s">
        <v>193</v>
      </c>
      <c r="P1236" s="73"/>
      <c r="Q1236" s="86"/>
      <c r="R1236" s="5"/>
      <c r="S1236" s="37"/>
      <c r="T1236" s="5"/>
      <c r="U1236" s="4"/>
      <c r="V1236" s="50"/>
      <c r="Y1236" s="50"/>
      <c r="AH1236" s="50"/>
      <c r="AO1236" s="30" t="s">
        <v>161</v>
      </c>
    </row>
    <row r="1237" spans="1:41" s="2" customFormat="1" ht="9.6" customHeight="1" x14ac:dyDescent="0.2">
      <c r="D1237" s="38" t="s">
        <v>155</v>
      </c>
      <c r="E1237" s="140" t="s">
        <v>490</v>
      </c>
      <c r="P1237" s="73"/>
      <c r="Q1237" s="86"/>
      <c r="R1237" s="5"/>
      <c r="S1237" s="37"/>
      <c r="T1237" s="5"/>
      <c r="U1237" s="4"/>
      <c r="V1237" s="50"/>
      <c r="Y1237" s="50"/>
      <c r="AH1237" s="50"/>
      <c r="AO1237" s="30" t="s">
        <v>161</v>
      </c>
    </row>
    <row r="1238" spans="1:41" s="2" customFormat="1" ht="9.6" customHeight="1" x14ac:dyDescent="0.2">
      <c r="E1238" s="140" t="s">
        <v>491</v>
      </c>
      <c r="P1238" s="73"/>
      <c r="Q1238" s="86"/>
      <c r="R1238" s="5"/>
      <c r="S1238" s="37"/>
      <c r="T1238" s="5"/>
      <c r="U1238" s="4"/>
      <c r="V1238" s="50"/>
      <c r="Y1238" s="50"/>
      <c r="AH1238" s="50"/>
      <c r="AO1238" s="30" t="s">
        <v>161</v>
      </c>
    </row>
    <row r="1239" spans="1:41" s="2" customFormat="1" ht="9.6" customHeight="1" x14ac:dyDescent="0.2">
      <c r="E1239" s="140" t="s">
        <v>428</v>
      </c>
      <c r="P1239" s="73"/>
      <c r="Q1239" s="86"/>
      <c r="R1239" s="5"/>
      <c r="S1239" s="37"/>
      <c r="T1239" s="5"/>
      <c r="U1239" s="4"/>
      <c r="V1239" s="50"/>
      <c r="Y1239" s="50"/>
      <c r="AH1239" s="50"/>
      <c r="AO1239" s="30" t="s">
        <v>161</v>
      </c>
    </row>
    <row r="1240" spans="1:41" s="2" customFormat="1" ht="3.95" customHeight="1" x14ac:dyDescent="0.2">
      <c r="D1240" s="10"/>
      <c r="P1240" s="73"/>
      <c r="Q1240" s="86"/>
      <c r="R1240" s="5"/>
      <c r="S1240" s="37"/>
      <c r="T1240" s="5"/>
      <c r="U1240" s="4"/>
      <c r="V1240" s="50"/>
      <c r="Y1240" s="50"/>
      <c r="AH1240" s="50"/>
      <c r="AO1240" s="30"/>
    </row>
    <row r="1241" spans="1:41" s="2" customFormat="1" ht="9.9499999999999993" customHeight="1" x14ac:dyDescent="0.2">
      <c r="D1241" s="10" t="s">
        <v>871</v>
      </c>
      <c r="P1241" s="73"/>
      <c r="Q1241" s="86"/>
      <c r="R1241" s="204" t="s">
        <v>660</v>
      </c>
      <c r="S1241" s="205" t="s">
        <v>872</v>
      </c>
      <c r="T1241" s="206"/>
      <c r="U1241" s="4"/>
      <c r="V1241" s="50"/>
      <c r="Y1241" s="50"/>
      <c r="AH1241" s="50"/>
      <c r="AO1241" s="30" t="s">
        <v>161</v>
      </c>
    </row>
    <row r="1242" spans="1:41" s="2" customFormat="1" ht="2.4500000000000002" customHeight="1" x14ac:dyDescent="0.2">
      <c r="D1242" s="10"/>
      <c r="P1242" s="73"/>
      <c r="Q1242" s="86"/>
      <c r="R1242" s="5"/>
      <c r="S1242" s="37"/>
      <c r="T1242" s="5"/>
      <c r="U1242" s="4"/>
      <c r="V1242" s="50"/>
      <c r="Y1242" s="50"/>
      <c r="AH1242" s="50"/>
      <c r="AO1242" s="30"/>
    </row>
    <row r="1243" spans="1:41" s="2" customFormat="1" ht="9.9499999999999993" customHeight="1" x14ac:dyDescent="0.2">
      <c r="B1243" s="114" t="s">
        <v>196</v>
      </c>
      <c r="D1243" s="38"/>
      <c r="E1243" s="73" t="s">
        <v>301</v>
      </c>
      <c r="F1243" s="73"/>
      <c r="G1243" s="29" t="s">
        <v>231</v>
      </c>
      <c r="H1243" s="140" t="s">
        <v>1157</v>
      </c>
      <c r="K1243" s="29"/>
      <c r="L1243" s="29"/>
      <c r="M1243" s="29"/>
      <c r="N1243" s="29"/>
      <c r="P1243" s="73" t="s">
        <v>392</v>
      </c>
      <c r="Q1243" s="86"/>
      <c r="R1243" s="28"/>
      <c r="S1243" s="37">
        <f>IF(Suggested="Yes",AA1243,AG1243)</f>
        <v>81.25</v>
      </c>
      <c r="T1243" s="35" t="s">
        <v>150</v>
      </c>
      <c r="U1243" s="4" t="str">
        <f>+Instructions!$B$3</f>
        <v>I</v>
      </c>
      <c r="V1243" s="50"/>
      <c r="W1243" s="54">
        <f>+Instructions!$C$22</f>
        <v>0</v>
      </c>
      <c r="X1243" s="16">
        <f>ROUND($AA1243*(1-W1243)+0.004999,2)</f>
        <v>81.25</v>
      </c>
      <c r="Y1243" s="50"/>
      <c r="Z1243" s="5" t="s">
        <v>1708</v>
      </c>
      <c r="AA1243" s="37">
        <v>81.25</v>
      </c>
      <c r="AB1243" s="58">
        <f>+W1243</f>
        <v>0</v>
      </c>
      <c r="AC1243" s="16">
        <f>+X1243</f>
        <v>81.25</v>
      </c>
      <c r="AD1243" s="11">
        <f>(AG1243-AC1243)/AG1243</f>
        <v>0</v>
      </c>
      <c r="AE1243" s="119"/>
      <c r="AF1243" s="130">
        <v>5</v>
      </c>
      <c r="AG1243" s="107">
        <f>SUM(AJ1243:AL1243)+AE1243</f>
        <v>81.25</v>
      </c>
      <c r="AH1243" s="50"/>
      <c r="AJ1243" s="16">
        <f>ROUND(AC1243/(1-VLOOKUP(AF1243,Group,2,FALSE)),2)</f>
        <v>81.25</v>
      </c>
      <c r="AK1243" s="16">
        <f>IF(VLOOKUP(AF1243,Group,5,FALSE)="YES",VLOOKUP(ROUND(ROUND(AJ1243,1)-AJ1243,2),Round,2,FALSE)+VLOOKUP(AF1243,Group,6,FALSE),0)</f>
        <v>0</v>
      </c>
      <c r="AL1243" s="16">
        <f>IF(VLOOKUP(AF1243,Group,7,FALSE)="",0,ROUND(AJ1243-0.04999,1)-AJ1243+AM1243)</f>
        <v>0</v>
      </c>
      <c r="AM1243" s="16" t="str">
        <f>IF(VLOOKUP(AF1243,Group,7,FALSE)="","",VLOOKUP(AF1243,Group,7,FALSE))</f>
        <v/>
      </c>
      <c r="AO1243" s="30" t="s">
        <v>161</v>
      </c>
    </row>
    <row r="1244" spans="1:41" s="2" customFormat="1" ht="9.9499999999999993" customHeight="1" x14ac:dyDescent="0.2">
      <c r="B1244" s="114" t="s">
        <v>196</v>
      </c>
      <c r="D1244" s="38"/>
      <c r="E1244" s="73" t="s">
        <v>302</v>
      </c>
      <c r="F1244" s="73"/>
      <c r="G1244" s="29" t="s">
        <v>231</v>
      </c>
      <c r="H1244" s="140" t="s">
        <v>1156</v>
      </c>
      <c r="K1244" s="29"/>
      <c r="L1244" s="29"/>
      <c r="M1244" s="29"/>
      <c r="N1244" s="29"/>
      <c r="P1244" s="73"/>
      <c r="Q1244" s="86"/>
      <c r="R1244" s="28"/>
      <c r="S1244" s="37">
        <f>IF(Suggested="Yes",AA1244,AG1244)</f>
        <v>248.85</v>
      </c>
      <c r="T1244" s="35" t="s">
        <v>150</v>
      </c>
      <c r="U1244" s="4" t="str">
        <f>+Instructions!$B$3</f>
        <v>I</v>
      </c>
      <c r="V1244" s="50"/>
      <c r="W1244" s="54">
        <f>+Instructions!$C$22</f>
        <v>0</v>
      </c>
      <c r="X1244" s="16">
        <f>ROUND($AA1244*(1-W1244)+0.004999,2)</f>
        <v>248.85</v>
      </c>
      <c r="Y1244" s="50"/>
      <c r="Z1244" s="5" t="s">
        <v>1708</v>
      </c>
      <c r="AA1244" s="37">
        <v>248.85</v>
      </c>
      <c r="AB1244" s="58">
        <f>+W1244</f>
        <v>0</v>
      </c>
      <c r="AC1244" s="16">
        <f>+X1244</f>
        <v>248.85</v>
      </c>
      <c r="AD1244" s="11">
        <f>(AG1244-AC1244)/AG1244</f>
        <v>0</v>
      </c>
      <c r="AE1244" s="119"/>
      <c r="AF1244" s="130">
        <v>5</v>
      </c>
      <c r="AG1244" s="107">
        <f>SUM(AJ1244:AL1244)+AE1244</f>
        <v>248.85</v>
      </c>
      <c r="AH1244" s="50"/>
      <c r="AJ1244" s="16">
        <f>ROUND(AC1244/(1-VLOOKUP(AF1244,Group,2,FALSE)),2)</f>
        <v>248.85</v>
      </c>
      <c r="AK1244" s="16">
        <f>IF(VLOOKUP(AF1244,Group,5,FALSE)="YES",VLOOKUP(ROUND(ROUND(AJ1244,1)-AJ1244,2),Round,2,FALSE)+VLOOKUP(AF1244,Group,6,FALSE),0)</f>
        <v>0</v>
      </c>
      <c r="AL1244" s="16">
        <f>IF(VLOOKUP(AF1244,Group,7,FALSE)="",0,ROUND(AJ1244-0.04999,1)-AJ1244+AM1244)</f>
        <v>0</v>
      </c>
      <c r="AM1244" s="16" t="str">
        <f>IF(VLOOKUP(AF1244,Group,7,FALSE)="","",VLOOKUP(AF1244,Group,7,FALSE))</f>
        <v/>
      </c>
      <c r="AO1244" s="30" t="s">
        <v>161</v>
      </c>
    </row>
    <row r="1245" spans="1:41" s="2" customFormat="1" ht="1.5" customHeight="1" x14ac:dyDescent="0.2">
      <c r="A1245" s="2" t="s">
        <v>193</v>
      </c>
      <c r="P1245" s="73"/>
      <c r="Q1245" s="86"/>
      <c r="R1245" s="5"/>
      <c r="S1245" s="37"/>
      <c r="T1245" s="5"/>
      <c r="U1245" s="4"/>
      <c r="V1245" s="50"/>
      <c r="Y1245" s="50"/>
      <c r="AH1245" s="50"/>
      <c r="AO1245" s="30" t="s">
        <v>161</v>
      </c>
    </row>
    <row r="1246" spans="1:41" s="2" customFormat="1" ht="9.6" customHeight="1" x14ac:dyDescent="0.2">
      <c r="D1246" s="38" t="s">
        <v>155</v>
      </c>
      <c r="E1246" s="140" t="s">
        <v>874</v>
      </c>
      <c r="F1246" s="140"/>
      <c r="G1246" s="140"/>
      <c r="H1246" s="140"/>
      <c r="I1246" s="140"/>
      <c r="J1246" s="140"/>
      <c r="K1246" s="140"/>
      <c r="L1246" s="140"/>
      <c r="M1246" s="140"/>
      <c r="N1246" s="140"/>
      <c r="O1246" s="140"/>
      <c r="P1246" s="143"/>
      <c r="Q1246" s="152"/>
      <c r="R1246" s="5"/>
      <c r="S1246" s="37"/>
      <c r="T1246" s="5"/>
      <c r="U1246" s="4"/>
      <c r="V1246" s="50"/>
      <c r="Y1246" s="50"/>
      <c r="AH1246" s="50"/>
      <c r="AO1246" s="30" t="s">
        <v>161</v>
      </c>
    </row>
    <row r="1247" spans="1:41" s="2" customFormat="1" ht="9.6" customHeight="1" x14ac:dyDescent="0.2">
      <c r="E1247" s="140" t="s">
        <v>875</v>
      </c>
      <c r="F1247" s="140"/>
      <c r="G1247" s="140"/>
      <c r="H1247" s="140"/>
      <c r="I1247" s="140"/>
      <c r="J1247" s="140"/>
      <c r="K1247" s="140"/>
      <c r="L1247" s="140"/>
      <c r="M1247" s="140"/>
      <c r="N1247" s="140"/>
      <c r="O1247" s="140"/>
      <c r="P1247" s="143"/>
      <c r="Q1247" s="152"/>
      <c r="R1247" s="5"/>
      <c r="S1247" s="37"/>
      <c r="T1247" s="5"/>
      <c r="U1247" s="4"/>
      <c r="V1247" s="50"/>
      <c r="Y1247" s="50"/>
      <c r="AH1247" s="50"/>
      <c r="AO1247" s="30" t="s">
        <v>161</v>
      </c>
    </row>
    <row r="1248" spans="1:41" s="2" customFormat="1" ht="3.95" customHeight="1" x14ac:dyDescent="0.2">
      <c r="P1248" s="73"/>
      <c r="Q1248" s="86"/>
      <c r="R1248" s="5"/>
      <c r="S1248" s="37"/>
      <c r="T1248" s="5"/>
      <c r="U1248" s="4"/>
      <c r="V1248" s="50"/>
      <c r="Y1248" s="50"/>
      <c r="AH1248" s="50"/>
      <c r="AO1248" s="30" t="s">
        <v>161</v>
      </c>
    </row>
    <row r="1249" spans="1:41" s="2" customFormat="1" ht="9.9499999999999993" customHeight="1" x14ac:dyDescent="0.2">
      <c r="A1249" s="2" t="s">
        <v>193</v>
      </c>
      <c r="D1249" s="72" t="s">
        <v>10</v>
      </c>
      <c r="P1249" s="73"/>
      <c r="Q1249" s="86"/>
      <c r="R1249" s="5"/>
      <c r="S1249" s="37"/>
      <c r="T1249" s="5"/>
      <c r="U1249" s="4"/>
      <c r="V1249" s="50"/>
      <c r="Y1249" s="50"/>
      <c r="AH1249" s="50"/>
      <c r="AO1249" s="30" t="s">
        <v>161</v>
      </c>
    </row>
    <row r="1250" spans="1:41" s="2" customFormat="1" ht="3" customHeight="1" x14ac:dyDescent="0.2">
      <c r="C1250" s="72"/>
      <c r="P1250" s="73"/>
      <c r="Q1250" s="86" t="s">
        <v>230</v>
      </c>
      <c r="R1250" s="5"/>
      <c r="S1250" s="37"/>
      <c r="T1250" s="5"/>
      <c r="U1250" s="4"/>
      <c r="V1250" s="50"/>
      <c r="Y1250" s="50"/>
      <c r="AH1250" s="50"/>
      <c r="AO1250" s="30"/>
    </row>
    <row r="1251" spans="1:41" s="2" customFormat="1" ht="9.9499999999999993" customHeight="1" x14ac:dyDescent="0.2">
      <c r="D1251" s="10" t="s">
        <v>1018</v>
      </c>
      <c r="P1251" s="73"/>
      <c r="Q1251" s="86"/>
      <c r="R1251" s="204" t="s">
        <v>660</v>
      </c>
      <c r="S1251" s="205" t="s">
        <v>698</v>
      </c>
      <c r="T1251" s="206"/>
      <c r="U1251" s="4"/>
      <c r="V1251" s="50"/>
      <c r="Y1251" s="50"/>
      <c r="AH1251" s="50"/>
      <c r="AO1251" s="30" t="s">
        <v>161</v>
      </c>
    </row>
    <row r="1252" spans="1:41" s="2" customFormat="1" ht="2.85" customHeight="1" x14ac:dyDescent="0.2">
      <c r="D1252" s="10"/>
      <c r="P1252" s="73"/>
      <c r="Q1252" s="86"/>
      <c r="R1252" s="5"/>
      <c r="S1252" s="37"/>
      <c r="T1252" s="5"/>
      <c r="U1252" s="4"/>
      <c r="V1252" s="50"/>
      <c r="Y1252" s="50"/>
      <c r="AH1252" s="50"/>
      <c r="AO1252" s="30"/>
    </row>
    <row r="1253" spans="1:41" s="2" customFormat="1" ht="9.9499999999999993" customHeight="1" x14ac:dyDescent="0.2">
      <c r="B1253" s="114" t="s">
        <v>196</v>
      </c>
      <c r="D1253" s="38"/>
      <c r="E1253" s="73" t="s">
        <v>310</v>
      </c>
      <c r="F1253" s="73"/>
      <c r="G1253" s="29" t="s">
        <v>308</v>
      </c>
      <c r="H1253" s="29"/>
      <c r="I1253" s="29"/>
      <c r="J1253" s="29"/>
      <c r="K1253" s="29"/>
      <c r="L1253" s="29"/>
      <c r="M1253" s="29"/>
      <c r="N1253" s="29"/>
      <c r="P1253" s="73"/>
      <c r="Q1253" s="86"/>
      <c r="R1253" s="28"/>
      <c r="S1253" s="37">
        <f>IF(Suggested="Yes",AA1253,AG1253)</f>
        <v>297.10000000000002</v>
      </c>
      <c r="T1253" s="35" t="s">
        <v>150</v>
      </c>
      <c r="U1253" s="4" t="str">
        <f>+Instructions!$B$3</f>
        <v>I</v>
      </c>
      <c r="V1253" s="50"/>
      <c r="W1253" s="54">
        <f>+Instructions!$C$22</f>
        <v>0</v>
      </c>
      <c r="X1253" s="16">
        <f>ROUND($AA1253*(1-W1253)+0.004999,2)</f>
        <v>297.10000000000002</v>
      </c>
      <c r="Y1253" s="50"/>
      <c r="Z1253" s="5" t="s">
        <v>1708</v>
      </c>
      <c r="AA1253" s="37">
        <v>297.10000000000002</v>
      </c>
      <c r="AB1253" s="58">
        <f>+W1253</f>
        <v>0</v>
      </c>
      <c r="AC1253" s="16">
        <f>+X1253</f>
        <v>297.10000000000002</v>
      </c>
      <c r="AD1253" s="11">
        <f>(AG1253-AC1253)/AG1253</f>
        <v>0</v>
      </c>
      <c r="AE1253" s="119"/>
      <c r="AF1253" s="130">
        <v>5</v>
      </c>
      <c r="AG1253" s="107">
        <f>SUM(AJ1253:AL1253)+AE1253</f>
        <v>297.10000000000002</v>
      </c>
      <c r="AH1253" s="50"/>
      <c r="AJ1253" s="16">
        <f>ROUND(AC1253/(1-VLOOKUP(AF1253,Group,2,FALSE)),2)</f>
        <v>297.10000000000002</v>
      </c>
      <c r="AK1253" s="16">
        <f>IF(VLOOKUP(AF1253,Group,5,FALSE)="YES",VLOOKUP(ROUND(ROUND(AJ1253,1)-AJ1253,2),Round,2,FALSE)+VLOOKUP(AF1253,Group,6,FALSE),0)</f>
        <v>0</v>
      </c>
      <c r="AL1253" s="16">
        <f>IF(VLOOKUP(AF1253,Group,7,FALSE)="",0,ROUND(AJ1253-0.04999,1)-AJ1253+AM1253)</f>
        <v>0</v>
      </c>
      <c r="AM1253" s="16" t="str">
        <f>IF(VLOOKUP(AF1253,Group,7,FALSE)="","",VLOOKUP(AF1253,Group,7,FALSE))</f>
        <v/>
      </c>
      <c r="AO1253" s="30" t="s">
        <v>161</v>
      </c>
    </row>
    <row r="1254" spans="1:41" s="2" customFormat="1" ht="3" customHeight="1" x14ac:dyDescent="0.2">
      <c r="A1254" s="2" t="s">
        <v>193</v>
      </c>
      <c r="P1254" s="73"/>
      <c r="Q1254" s="86"/>
      <c r="R1254" s="5"/>
      <c r="S1254" s="37"/>
      <c r="T1254" s="5"/>
      <c r="U1254" s="4"/>
      <c r="V1254" s="50"/>
      <c r="Y1254" s="50"/>
      <c r="AH1254" s="50"/>
      <c r="AO1254" s="30" t="s">
        <v>161</v>
      </c>
    </row>
    <row r="1255" spans="1:41" s="2" customFormat="1" ht="9.9499999999999993" customHeight="1" x14ac:dyDescent="0.2">
      <c r="D1255" s="2" t="s">
        <v>230</v>
      </c>
      <c r="G1255" s="270" t="s">
        <v>71</v>
      </c>
      <c r="H1255" s="314"/>
      <c r="I1255" s="314"/>
      <c r="J1255" s="314"/>
      <c r="K1255" s="314"/>
      <c r="L1255" s="314"/>
      <c r="M1255" s="314"/>
      <c r="N1255" s="315"/>
      <c r="P1255" s="73"/>
      <c r="Q1255" s="86"/>
      <c r="R1255" s="5"/>
      <c r="S1255" s="37"/>
      <c r="T1255" s="5"/>
      <c r="U1255" s="4"/>
      <c r="V1255" s="50"/>
      <c r="Y1255" s="50"/>
      <c r="AH1255" s="50"/>
      <c r="AO1255" s="30" t="s">
        <v>161</v>
      </c>
    </row>
    <row r="1256" spans="1:41" s="2" customFormat="1" ht="9.9499999999999993" customHeight="1" x14ac:dyDescent="0.2">
      <c r="D1256" s="38"/>
      <c r="E1256" s="140"/>
      <c r="F1256" s="73"/>
      <c r="G1256" s="300" t="s">
        <v>236</v>
      </c>
      <c r="H1256" s="301"/>
      <c r="I1256" s="301"/>
      <c r="J1256" s="302"/>
      <c r="K1256" s="300" t="s">
        <v>237</v>
      </c>
      <c r="L1256" s="301"/>
      <c r="M1256" s="301"/>
      <c r="N1256" s="302"/>
      <c r="O1256" s="142"/>
      <c r="P1256" s="143"/>
      <c r="Q1256" s="152"/>
      <c r="R1256" s="144"/>
      <c r="S1256" s="37"/>
      <c r="T1256" s="35"/>
      <c r="U1256" s="35"/>
      <c r="V1256" s="50"/>
      <c r="Y1256" s="50"/>
      <c r="AH1256" s="50"/>
      <c r="AO1256" s="30" t="s">
        <v>161</v>
      </c>
    </row>
    <row r="1257" spans="1:41" s="2" customFormat="1" ht="9.9499999999999993" customHeight="1" x14ac:dyDescent="0.2">
      <c r="G1257" s="270" t="s">
        <v>343</v>
      </c>
      <c r="H1257" s="273"/>
      <c r="I1257" s="273"/>
      <c r="J1257" s="274"/>
      <c r="K1257" s="270" t="s">
        <v>975</v>
      </c>
      <c r="L1257" s="273"/>
      <c r="M1257" s="273"/>
      <c r="N1257" s="274"/>
      <c r="P1257" s="73"/>
      <c r="Q1257" s="86"/>
      <c r="R1257" s="5"/>
      <c r="S1257" s="37"/>
      <c r="T1257" s="5"/>
      <c r="U1257" s="4"/>
      <c r="V1257" s="50"/>
      <c r="Y1257" s="50"/>
      <c r="AH1257" s="50"/>
      <c r="AO1257" s="30" t="s">
        <v>161</v>
      </c>
    </row>
    <row r="1258" spans="1:41" s="2" customFormat="1" ht="9.9499999999999993" customHeight="1" x14ac:dyDescent="0.2">
      <c r="D1258" s="2" t="s">
        <v>230</v>
      </c>
      <c r="G1258" s="270" t="s">
        <v>337</v>
      </c>
      <c r="H1258" s="273"/>
      <c r="I1258" s="273"/>
      <c r="J1258" s="274"/>
      <c r="K1258" s="270" t="s">
        <v>976</v>
      </c>
      <c r="L1258" s="273"/>
      <c r="M1258" s="273"/>
      <c r="N1258" s="274"/>
      <c r="P1258" s="73"/>
      <c r="Q1258" s="86" t="s">
        <v>230</v>
      </c>
      <c r="R1258" s="5"/>
      <c r="S1258" s="37"/>
      <c r="T1258" s="5"/>
      <c r="U1258" s="4"/>
      <c r="V1258" s="50"/>
      <c r="Y1258" s="50"/>
      <c r="AH1258" s="50"/>
      <c r="AO1258" s="30" t="s">
        <v>161</v>
      </c>
    </row>
    <row r="1259" spans="1:41" s="2" customFormat="1" ht="9.9499999999999993" customHeight="1" x14ac:dyDescent="0.2">
      <c r="E1259" s="2" t="s">
        <v>230</v>
      </c>
      <c r="G1259" s="270" t="s">
        <v>342</v>
      </c>
      <c r="H1259" s="273"/>
      <c r="I1259" s="273"/>
      <c r="J1259" s="274"/>
      <c r="K1259" s="270" t="s">
        <v>977</v>
      </c>
      <c r="L1259" s="273"/>
      <c r="M1259" s="273"/>
      <c r="N1259" s="274"/>
      <c r="P1259" s="73" t="s">
        <v>230</v>
      </c>
      <c r="Q1259" s="86"/>
      <c r="R1259" s="5"/>
      <c r="S1259" s="37"/>
      <c r="T1259" s="5"/>
      <c r="U1259" s="4"/>
      <c r="V1259" s="50"/>
      <c r="Y1259" s="50"/>
      <c r="AH1259" s="50"/>
      <c r="AO1259" s="30" t="s">
        <v>161</v>
      </c>
    </row>
    <row r="1260" spans="1:41" s="2" customFormat="1" ht="1.5" customHeight="1" x14ac:dyDescent="0.2">
      <c r="D1260" s="10"/>
      <c r="P1260" s="73"/>
      <c r="Q1260" s="86"/>
      <c r="R1260" s="5"/>
      <c r="S1260" s="37"/>
      <c r="T1260" s="5"/>
      <c r="U1260" s="4"/>
      <c r="V1260" s="50"/>
      <c r="Y1260" s="50"/>
      <c r="AH1260" s="50"/>
      <c r="AO1260" s="30"/>
    </row>
    <row r="1261" spans="1:41" s="2" customFormat="1" ht="9.6" customHeight="1" x14ac:dyDescent="0.2">
      <c r="D1261" s="38" t="s">
        <v>155</v>
      </c>
      <c r="E1261" s="140" t="s">
        <v>978</v>
      </c>
      <c r="F1261" s="140"/>
      <c r="G1261" s="140"/>
      <c r="H1261" s="140"/>
      <c r="I1261" s="140"/>
      <c r="J1261" s="140"/>
      <c r="K1261" s="140"/>
      <c r="L1261" s="140"/>
      <c r="M1261" s="140"/>
      <c r="N1261" s="140"/>
      <c r="O1261" s="140"/>
      <c r="P1261" s="143"/>
      <c r="Q1261" s="152"/>
      <c r="R1261" s="5"/>
      <c r="S1261" s="37"/>
      <c r="T1261" s="5"/>
      <c r="U1261" s="4"/>
      <c r="V1261" s="50"/>
      <c r="Y1261" s="50"/>
      <c r="AH1261" s="50"/>
      <c r="AO1261" s="30" t="s">
        <v>161</v>
      </c>
    </row>
    <row r="1262" spans="1:41" s="2" customFormat="1" ht="9.6" customHeight="1" x14ac:dyDescent="0.2">
      <c r="D1262" s="38"/>
      <c r="E1262" s="140" t="s">
        <v>979</v>
      </c>
      <c r="F1262" s="140"/>
      <c r="G1262" s="140"/>
      <c r="H1262" s="140"/>
      <c r="I1262" s="140"/>
      <c r="J1262" s="140"/>
      <c r="K1262" s="140"/>
      <c r="L1262" s="140"/>
      <c r="M1262" s="140"/>
      <c r="N1262" s="140"/>
      <c r="O1262" s="140"/>
      <c r="P1262" s="143"/>
      <c r="Q1262" s="152"/>
      <c r="R1262" s="5"/>
      <c r="S1262" s="37"/>
      <c r="T1262" s="5"/>
      <c r="U1262" s="4"/>
      <c r="V1262" s="50"/>
      <c r="Y1262" s="50"/>
      <c r="AH1262" s="50"/>
      <c r="AO1262" s="30" t="s">
        <v>161</v>
      </c>
    </row>
    <row r="1263" spans="1:41" s="2" customFormat="1" ht="9.6" customHeight="1" x14ac:dyDescent="0.2">
      <c r="D1263" s="38"/>
      <c r="E1263" s="140" t="s">
        <v>980</v>
      </c>
      <c r="F1263" s="140"/>
      <c r="G1263" s="140"/>
      <c r="H1263" s="140"/>
      <c r="I1263" s="140"/>
      <c r="J1263" s="140"/>
      <c r="K1263" s="140"/>
      <c r="L1263" s="140"/>
      <c r="M1263" s="140"/>
      <c r="N1263" s="140"/>
      <c r="O1263" s="140"/>
      <c r="P1263" s="143"/>
      <c r="Q1263" s="152"/>
      <c r="R1263" s="5"/>
      <c r="S1263" s="37"/>
      <c r="T1263" s="5"/>
      <c r="U1263" s="4"/>
      <c r="V1263" s="50"/>
      <c r="Y1263" s="50"/>
      <c r="AH1263" s="50"/>
      <c r="AO1263" s="30" t="s">
        <v>161</v>
      </c>
    </row>
    <row r="1264" spans="1:41" s="2" customFormat="1" ht="9.6" customHeight="1" x14ac:dyDescent="0.2">
      <c r="D1264" s="38"/>
      <c r="E1264" s="140" t="s">
        <v>981</v>
      </c>
      <c r="F1264" s="140"/>
      <c r="G1264" s="140"/>
      <c r="H1264" s="140"/>
      <c r="I1264" s="140"/>
      <c r="J1264" s="140"/>
      <c r="K1264" s="140"/>
      <c r="L1264" s="140"/>
      <c r="M1264" s="140"/>
      <c r="N1264" s="140"/>
      <c r="O1264" s="140"/>
      <c r="P1264" s="143"/>
      <c r="Q1264" s="152"/>
      <c r="R1264" s="5"/>
      <c r="S1264" s="37"/>
      <c r="T1264" s="5"/>
      <c r="U1264" s="4"/>
      <c r="V1264" s="50"/>
      <c r="Y1264" s="50"/>
      <c r="AH1264" s="50"/>
      <c r="AO1264" s="30" t="s">
        <v>161</v>
      </c>
    </row>
    <row r="1265" spans="1:41" s="2" customFormat="1" ht="9.6" customHeight="1" x14ac:dyDescent="0.2">
      <c r="E1265" s="140" t="s">
        <v>982</v>
      </c>
      <c r="F1265" s="140"/>
      <c r="G1265" s="140"/>
      <c r="H1265" s="140"/>
      <c r="I1265" s="140"/>
      <c r="J1265" s="140"/>
      <c r="K1265" s="140"/>
      <c r="L1265" s="140"/>
      <c r="M1265" s="140"/>
      <c r="N1265" s="140"/>
      <c r="O1265" s="140"/>
      <c r="P1265" s="143"/>
      <c r="Q1265" s="152"/>
      <c r="R1265" s="5"/>
      <c r="S1265" s="37"/>
      <c r="T1265" s="5"/>
      <c r="U1265" s="4"/>
      <c r="V1265" s="50"/>
      <c r="Y1265" s="50"/>
      <c r="AH1265" s="50"/>
      <c r="AO1265" s="30" t="s">
        <v>161</v>
      </c>
    </row>
    <row r="1266" spans="1:41" s="2" customFormat="1" ht="9.6" customHeight="1" x14ac:dyDescent="0.2">
      <c r="E1266" s="140" t="s">
        <v>983</v>
      </c>
      <c r="F1266" s="140"/>
      <c r="G1266" s="140"/>
      <c r="H1266" s="140"/>
      <c r="I1266" s="140"/>
      <c r="J1266" s="140"/>
      <c r="K1266" s="140"/>
      <c r="L1266" s="140"/>
      <c r="M1266" s="140"/>
      <c r="N1266" s="140"/>
      <c r="O1266" s="140"/>
      <c r="P1266" s="143"/>
      <c r="Q1266" s="152"/>
      <c r="R1266" s="5"/>
      <c r="S1266" s="37"/>
      <c r="T1266" s="5"/>
      <c r="U1266" s="4"/>
      <c r="V1266" s="50"/>
      <c r="Y1266" s="50"/>
      <c r="AH1266" s="50"/>
      <c r="AO1266" s="30" t="s">
        <v>161</v>
      </c>
    </row>
    <row r="1267" spans="1:41" s="2" customFormat="1" ht="9.6" customHeight="1" x14ac:dyDescent="0.2">
      <c r="E1267" s="140" t="s">
        <v>984</v>
      </c>
      <c r="F1267" s="140"/>
      <c r="G1267" s="140"/>
      <c r="H1267" s="140"/>
      <c r="I1267" s="140"/>
      <c r="J1267" s="140"/>
      <c r="K1267" s="140"/>
      <c r="L1267" s="140"/>
      <c r="M1267" s="140"/>
      <c r="N1267" s="140"/>
      <c r="O1267" s="140"/>
      <c r="P1267" s="143"/>
      <c r="Q1267" s="152"/>
      <c r="R1267" s="5"/>
      <c r="S1267" s="37"/>
      <c r="T1267" s="5"/>
      <c r="U1267" s="4"/>
      <c r="V1267" s="50"/>
      <c r="Y1267" s="50"/>
      <c r="AH1267" s="50"/>
      <c r="AO1267" s="30" t="s">
        <v>161</v>
      </c>
    </row>
    <row r="1268" spans="1:41" s="2" customFormat="1" ht="9.6" customHeight="1" x14ac:dyDescent="0.2">
      <c r="E1268" s="140" t="s">
        <v>985</v>
      </c>
      <c r="F1268" s="140"/>
      <c r="G1268" s="140"/>
      <c r="H1268" s="140"/>
      <c r="I1268" s="140"/>
      <c r="J1268" s="140"/>
      <c r="K1268" s="140"/>
      <c r="L1268" s="140"/>
      <c r="M1268" s="140"/>
      <c r="N1268" s="140"/>
      <c r="O1268" s="140"/>
      <c r="P1268" s="143"/>
      <c r="Q1268" s="152"/>
      <c r="R1268" s="5"/>
      <c r="S1268" s="37"/>
      <c r="T1268" s="5"/>
      <c r="U1268" s="4"/>
      <c r="V1268" s="50"/>
      <c r="Y1268" s="50"/>
      <c r="AH1268" s="50"/>
      <c r="AO1268" s="30" t="s">
        <v>161</v>
      </c>
    </row>
    <row r="1269" spans="1:41" s="2" customFormat="1" ht="3.95" customHeight="1" x14ac:dyDescent="0.2">
      <c r="D1269" s="10"/>
      <c r="P1269" s="73"/>
      <c r="Q1269" s="86"/>
      <c r="R1269" s="5"/>
      <c r="S1269" s="37"/>
      <c r="T1269" s="5"/>
      <c r="U1269" s="4"/>
      <c r="V1269" s="50"/>
      <c r="Y1269" s="50"/>
      <c r="AH1269" s="50"/>
      <c r="AO1269" s="30"/>
    </row>
    <row r="1270" spans="1:41" s="2" customFormat="1" ht="9.9499999999999993" customHeight="1" x14ac:dyDescent="0.2">
      <c r="D1270" s="10" t="s">
        <v>354</v>
      </c>
      <c r="P1270" s="73"/>
      <c r="Q1270" s="86"/>
      <c r="R1270" s="204" t="s">
        <v>660</v>
      </c>
      <c r="S1270" s="205" t="s">
        <v>699</v>
      </c>
      <c r="T1270" s="206"/>
      <c r="U1270" s="4"/>
      <c r="V1270" s="50"/>
      <c r="Y1270" s="50"/>
      <c r="AH1270" s="50"/>
      <c r="AO1270" s="30" t="s">
        <v>161</v>
      </c>
    </row>
    <row r="1271" spans="1:41" s="2" customFormat="1" ht="2.4500000000000002" customHeight="1" x14ac:dyDescent="0.2">
      <c r="D1271" s="10"/>
      <c r="P1271" s="73"/>
      <c r="Q1271" s="86"/>
      <c r="R1271" s="5"/>
      <c r="S1271" s="37"/>
      <c r="T1271" s="5"/>
      <c r="U1271" s="4"/>
      <c r="V1271" s="50"/>
      <c r="Y1271" s="50"/>
      <c r="AH1271" s="50"/>
      <c r="AO1271" s="30"/>
    </row>
    <row r="1272" spans="1:41" s="2" customFormat="1" ht="9.9499999999999993" customHeight="1" x14ac:dyDescent="0.2">
      <c r="B1272" s="114" t="s">
        <v>196</v>
      </c>
      <c r="D1272" s="38"/>
      <c r="E1272" s="73" t="s">
        <v>1626</v>
      </c>
      <c r="F1272" s="73"/>
      <c r="G1272" s="29" t="s">
        <v>306</v>
      </c>
      <c r="H1272" s="29"/>
      <c r="I1272" s="29" t="s">
        <v>1619</v>
      </c>
      <c r="J1272" s="29"/>
      <c r="L1272" s="29"/>
      <c r="M1272" s="73" t="s">
        <v>1623</v>
      </c>
      <c r="N1272" s="73" t="s">
        <v>1624</v>
      </c>
      <c r="P1272" s="73"/>
      <c r="Q1272" s="86"/>
      <c r="R1272" s="28"/>
      <c r="S1272" s="37">
        <f t="shared" ref="S1272:S1275" si="150">IF(Suggested="Yes",AA1272,AG1272)</f>
        <v>454.4</v>
      </c>
      <c r="T1272" s="35" t="s">
        <v>150</v>
      </c>
      <c r="U1272" s="4" t="str">
        <f>+Instructions!$B$3</f>
        <v>I</v>
      </c>
      <c r="V1272" s="50"/>
      <c r="W1272" s="54">
        <f>+Instructions!$C$22</f>
        <v>0</v>
      </c>
      <c r="X1272" s="16">
        <f t="shared" ref="X1272:X1275" si="151">ROUND($AA1272*(1-W1272)+0.004999,2)</f>
        <v>454.4</v>
      </c>
      <c r="Y1272" s="50"/>
      <c r="Z1272" s="5" t="s">
        <v>1708</v>
      </c>
      <c r="AA1272" s="37">
        <v>454.4</v>
      </c>
      <c r="AB1272" s="58">
        <f t="shared" ref="AB1272:AB1275" si="152">+W1272</f>
        <v>0</v>
      </c>
      <c r="AC1272" s="16">
        <f t="shared" ref="AC1272:AC1275" si="153">+X1272</f>
        <v>454.4</v>
      </c>
      <c r="AD1272" s="11">
        <f t="shared" ref="AD1272:AD1275" si="154">(AG1272-AC1272)/AG1272</f>
        <v>0</v>
      </c>
      <c r="AE1272" s="119"/>
      <c r="AF1272" s="130">
        <v>5</v>
      </c>
      <c r="AG1272" s="107">
        <f t="shared" ref="AG1272:AG1275" si="155">SUM(AJ1272:AL1272)+AE1272</f>
        <v>454.4</v>
      </c>
      <c r="AH1272" s="50"/>
      <c r="AJ1272" s="16">
        <f t="shared" ref="AJ1272:AJ1275" si="156">ROUND(AC1272/(1-VLOOKUP(AF1272,Group,2,FALSE)),2)</f>
        <v>454.4</v>
      </c>
      <c r="AK1272" s="16">
        <f t="shared" ref="AK1272:AK1275" si="157">IF(VLOOKUP(AF1272,Group,5,FALSE)="YES",VLOOKUP(ROUND(ROUND(AJ1272,1)-AJ1272,2),Round,2,FALSE)+VLOOKUP(AF1272,Group,6,FALSE),0)</f>
        <v>0</v>
      </c>
      <c r="AL1272" s="16">
        <f t="shared" ref="AL1272:AL1275" si="158">IF(VLOOKUP(AF1272,Group,7,FALSE)="",0,ROUND(AJ1272-0.04999,1)-AJ1272+AM1272)</f>
        <v>0</v>
      </c>
      <c r="AM1272" s="16" t="str">
        <f t="shared" ref="AM1272:AM1275" si="159">IF(VLOOKUP(AF1272,Group,7,FALSE)="","",VLOOKUP(AF1272,Group,7,FALSE))</f>
        <v/>
      </c>
      <c r="AO1272" s="30" t="s">
        <v>161</v>
      </c>
    </row>
    <row r="1273" spans="1:41" s="2" customFormat="1" ht="9.9499999999999993" customHeight="1" x14ac:dyDescent="0.2">
      <c r="B1273" s="114" t="s">
        <v>196</v>
      </c>
      <c r="D1273" s="38"/>
      <c r="E1273" s="73" t="s">
        <v>1627</v>
      </c>
      <c r="F1273" s="73"/>
      <c r="G1273" s="29" t="s">
        <v>644</v>
      </c>
      <c r="H1273" s="29"/>
      <c r="I1273" s="29" t="s">
        <v>1620</v>
      </c>
      <c r="J1273" s="29"/>
      <c r="K1273" s="29"/>
      <c r="L1273" s="29"/>
      <c r="M1273" s="73" t="s">
        <v>1623</v>
      </c>
      <c r="N1273" s="73" t="s">
        <v>1625</v>
      </c>
      <c r="P1273" s="73" t="s">
        <v>1639</v>
      </c>
      <c r="Q1273" s="86"/>
      <c r="R1273" s="28" t="s">
        <v>154</v>
      </c>
      <c r="S1273" s="37">
        <f t="shared" si="150"/>
        <v>20.399999999999999</v>
      </c>
      <c r="T1273" s="35" t="s">
        <v>150</v>
      </c>
      <c r="U1273" s="4" t="str">
        <f>+Instructions!$B$3</f>
        <v>I</v>
      </c>
      <c r="V1273" s="50"/>
      <c r="W1273" s="54">
        <f>+Instructions!$C$22</f>
        <v>0</v>
      </c>
      <c r="X1273" s="16">
        <f t="shared" si="151"/>
        <v>20.399999999999999</v>
      </c>
      <c r="Y1273" s="50"/>
      <c r="Z1273" s="5" t="s">
        <v>1708</v>
      </c>
      <c r="AA1273" s="37">
        <v>20.399999999999999</v>
      </c>
      <c r="AB1273" s="58">
        <f t="shared" si="152"/>
        <v>0</v>
      </c>
      <c r="AC1273" s="16">
        <f t="shared" si="153"/>
        <v>20.399999999999999</v>
      </c>
      <c r="AD1273" s="11">
        <f t="shared" si="154"/>
        <v>0</v>
      </c>
      <c r="AE1273" s="119"/>
      <c r="AF1273" s="130">
        <v>5</v>
      </c>
      <c r="AG1273" s="107">
        <f t="shared" si="155"/>
        <v>20.399999999999999</v>
      </c>
      <c r="AH1273" s="50"/>
      <c r="AJ1273" s="16">
        <f t="shared" si="156"/>
        <v>20.399999999999999</v>
      </c>
      <c r="AK1273" s="16">
        <f t="shared" si="157"/>
        <v>0</v>
      </c>
      <c r="AL1273" s="16">
        <f t="shared" si="158"/>
        <v>0</v>
      </c>
      <c r="AM1273" s="16" t="str">
        <f t="shared" si="159"/>
        <v/>
      </c>
      <c r="AO1273" s="30" t="s">
        <v>161</v>
      </c>
    </row>
    <row r="1274" spans="1:41" s="2" customFormat="1" ht="9.9499999999999993" customHeight="1" x14ac:dyDescent="0.2">
      <c r="B1274" s="114" t="s">
        <v>196</v>
      </c>
      <c r="D1274" s="38"/>
      <c r="E1274" s="73" t="s">
        <v>1628</v>
      </c>
      <c r="F1274" s="73"/>
      <c r="G1274" s="29" t="s">
        <v>306</v>
      </c>
      <c r="H1274" s="29"/>
      <c r="I1274" s="29" t="s">
        <v>1615</v>
      </c>
      <c r="J1274" s="29"/>
      <c r="K1274" s="29"/>
      <c r="L1274" s="29"/>
      <c r="M1274" s="73" t="s">
        <v>1623</v>
      </c>
      <c r="N1274" s="73" t="s">
        <v>1630</v>
      </c>
      <c r="P1274" s="73"/>
      <c r="Q1274" s="86"/>
      <c r="R1274" s="28"/>
      <c r="S1274" s="37">
        <f t="shared" si="150"/>
        <v>391.55</v>
      </c>
      <c r="T1274" s="35" t="s">
        <v>150</v>
      </c>
      <c r="U1274" s="4" t="str">
        <f>+Instructions!$B$3</f>
        <v>I</v>
      </c>
      <c r="V1274" s="50"/>
      <c r="W1274" s="54">
        <f>+Instructions!$C$22</f>
        <v>0</v>
      </c>
      <c r="X1274" s="16">
        <f t="shared" si="151"/>
        <v>391.55</v>
      </c>
      <c r="Y1274" s="50"/>
      <c r="Z1274" s="5" t="s">
        <v>1708</v>
      </c>
      <c r="AA1274" s="37">
        <v>391.55</v>
      </c>
      <c r="AB1274" s="58">
        <f t="shared" si="152"/>
        <v>0</v>
      </c>
      <c r="AC1274" s="16">
        <f t="shared" si="153"/>
        <v>391.55</v>
      </c>
      <c r="AD1274" s="11">
        <f t="shared" si="154"/>
        <v>0</v>
      </c>
      <c r="AE1274" s="119"/>
      <c r="AF1274" s="130">
        <v>5</v>
      </c>
      <c r="AG1274" s="107">
        <f t="shared" si="155"/>
        <v>391.55</v>
      </c>
      <c r="AH1274" s="50"/>
      <c r="AJ1274" s="16">
        <f t="shared" si="156"/>
        <v>391.55</v>
      </c>
      <c r="AK1274" s="16">
        <f t="shared" si="157"/>
        <v>0</v>
      </c>
      <c r="AL1274" s="16">
        <f t="shared" si="158"/>
        <v>0</v>
      </c>
      <c r="AM1274" s="16" t="str">
        <f t="shared" si="159"/>
        <v/>
      </c>
      <c r="AO1274" s="30" t="s">
        <v>161</v>
      </c>
    </row>
    <row r="1275" spans="1:41" s="2" customFormat="1" ht="9.9499999999999993" customHeight="1" x14ac:dyDescent="0.2">
      <c r="B1275" s="114" t="s">
        <v>196</v>
      </c>
      <c r="D1275" s="38"/>
      <c r="E1275" s="73" t="s">
        <v>1629</v>
      </c>
      <c r="F1275" s="73"/>
      <c r="G1275" s="29" t="s">
        <v>644</v>
      </c>
      <c r="H1275" s="29"/>
      <c r="I1275" s="29" t="s">
        <v>1616</v>
      </c>
      <c r="J1275" s="29"/>
      <c r="K1275" s="29"/>
      <c r="L1275" s="29"/>
      <c r="M1275" s="73" t="s">
        <v>1623</v>
      </c>
      <c r="N1275" s="73" t="s">
        <v>1625</v>
      </c>
      <c r="P1275" s="73" t="s">
        <v>1636</v>
      </c>
      <c r="Q1275" s="86"/>
      <c r="R1275" s="28" t="s">
        <v>154</v>
      </c>
      <c r="S1275" s="37">
        <f t="shared" si="150"/>
        <v>36.549999999999997</v>
      </c>
      <c r="T1275" s="35" t="s">
        <v>150</v>
      </c>
      <c r="U1275" s="4" t="str">
        <f>+Instructions!$B$3</f>
        <v>I</v>
      </c>
      <c r="V1275" s="50"/>
      <c r="W1275" s="54">
        <f>+Instructions!$C$22</f>
        <v>0</v>
      </c>
      <c r="X1275" s="16">
        <f t="shared" si="151"/>
        <v>36.549999999999997</v>
      </c>
      <c r="Y1275" s="50"/>
      <c r="Z1275" s="5" t="s">
        <v>1708</v>
      </c>
      <c r="AA1275" s="37">
        <v>36.549999999999997</v>
      </c>
      <c r="AB1275" s="58">
        <f t="shared" si="152"/>
        <v>0</v>
      </c>
      <c r="AC1275" s="16">
        <f t="shared" si="153"/>
        <v>36.549999999999997</v>
      </c>
      <c r="AD1275" s="11">
        <f t="shared" si="154"/>
        <v>0</v>
      </c>
      <c r="AE1275" s="119"/>
      <c r="AF1275" s="130">
        <v>5</v>
      </c>
      <c r="AG1275" s="107">
        <f t="shared" si="155"/>
        <v>36.549999999999997</v>
      </c>
      <c r="AH1275" s="50"/>
      <c r="AJ1275" s="16">
        <f t="shared" si="156"/>
        <v>36.549999999999997</v>
      </c>
      <c r="AK1275" s="16">
        <f t="shared" si="157"/>
        <v>0</v>
      </c>
      <c r="AL1275" s="16">
        <f t="shared" si="158"/>
        <v>0</v>
      </c>
      <c r="AM1275" s="16" t="str">
        <f t="shared" si="159"/>
        <v/>
      </c>
      <c r="AO1275" s="30" t="s">
        <v>161</v>
      </c>
    </row>
    <row r="1276" spans="1:41" s="2" customFormat="1" ht="9.9499999999999993" customHeight="1" x14ac:dyDescent="0.2">
      <c r="B1276" s="114" t="s">
        <v>196</v>
      </c>
      <c r="D1276" s="38"/>
      <c r="E1276" s="73" t="s">
        <v>1631</v>
      </c>
      <c r="F1276" s="73"/>
      <c r="G1276" s="29" t="s">
        <v>306</v>
      </c>
      <c r="H1276" s="29"/>
      <c r="I1276" s="29" t="s">
        <v>1617</v>
      </c>
      <c r="J1276" s="29"/>
      <c r="K1276" s="29"/>
      <c r="L1276" s="29"/>
      <c r="M1276" s="73" t="s">
        <v>1623</v>
      </c>
      <c r="N1276" s="73" t="s">
        <v>1630</v>
      </c>
      <c r="P1276" s="73"/>
      <c r="Q1276" s="86"/>
      <c r="R1276" s="28" t="s">
        <v>154</v>
      </c>
      <c r="S1276" s="37">
        <f t="shared" ref="S1276:S1277" si="160">IF(Suggested="Yes",AA1276,AG1276)</f>
        <v>715.15</v>
      </c>
      <c r="T1276" s="35" t="s">
        <v>150</v>
      </c>
      <c r="U1276" s="4" t="str">
        <f>+Instructions!$B$3</f>
        <v>I</v>
      </c>
      <c r="V1276" s="50"/>
      <c r="W1276" s="54">
        <f>+Instructions!$C$22</f>
        <v>0</v>
      </c>
      <c r="X1276" s="16">
        <f t="shared" ref="X1276:X1277" si="161">ROUND($AA1276*(1-W1276)+0.004999,2)</f>
        <v>715.15</v>
      </c>
      <c r="Y1276" s="50"/>
      <c r="Z1276" s="5" t="s">
        <v>1708</v>
      </c>
      <c r="AA1276" s="37">
        <v>715.15</v>
      </c>
      <c r="AB1276" s="58">
        <f t="shared" ref="AB1276:AB1277" si="162">+W1276</f>
        <v>0</v>
      </c>
      <c r="AC1276" s="16">
        <f t="shared" ref="AC1276:AC1277" si="163">+X1276</f>
        <v>715.15</v>
      </c>
      <c r="AD1276" s="11">
        <f t="shared" ref="AD1276:AD1277" si="164">(AG1276-AC1276)/AG1276</f>
        <v>0</v>
      </c>
      <c r="AE1276" s="119"/>
      <c r="AF1276" s="130">
        <v>5</v>
      </c>
      <c r="AG1276" s="107">
        <f t="shared" ref="AG1276:AG1277" si="165">SUM(AJ1276:AL1276)+AE1276</f>
        <v>715.15</v>
      </c>
      <c r="AH1276" s="50"/>
      <c r="AJ1276" s="16">
        <f t="shared" ref="AJ1276:AJ1277" si="166">ROUND(AC1276/(1-VLOOKUP(AF1276,Group,2,FALSE)),2)</f>
        <v>715.15</v>
      </c>
      <c r="AK1276" s="16">
        <f t="shared" ref="AK1276:AK1277" si="167">IF(VLOOKUP(AF1276,Group,5,FALSE)="YES",VLOOKUP(ROUND(ROUND(AJ1276,1)-AJ1276,2),Round,2,FALSE)+VLOOKUP(AF1276,Group,6,FALSE),0)</f>
        <v>0</v>
      </c>
      <c r="AL1276" s="16">
        <f t="shared" ref="AL1276:AL1277" si="168">IF(VLOOKUP(AF1276,Group,7,FALSE)="",0,ROUND(AJ1276-0.04999,1)-AJ1276+AM1276)</f>
        <v>0</v>
      </c>
      <c r="AM1276" s="16" t="str">
        <f t="shared" ref="AM1276:AM1277" si="169">IF(VLOOKUP(AF1276,Group,7,FALSE)="","",VLOOKUP(AF1276,Group,7,FALSE))</f>
        <v/>
      </c>
      <c r="AO1276" s="30" t="s">
        <v>161</v>
      </c>
    </row>
    <row r="1277" spans="1:41" s="2" customFormat="1" ht="9.9499999999999993" customHeight="1" x14ac:dyDescent="0.2">
      <c r="B1277" s="114" t="s">
        <v>196</v>
      </c>
      <c r="D1277" s="38"/>
      <c r="E1277" s="73" t="s">
        <v>1632</v>
      </c>
      <c r="F1277" s="73"/>
      <c r="G1277" s="29" t="s">
        <v>644</v>
      </c>
      <c r="H1277" s="29"/>
      <c r="I1277" s="29" t="s">
        <v>1618</v>
      </c>
      <c r="J1277" s="29"/>
      <c r="K1277" s="29"/>
      <c r="L1277" s="29"/>
      <c r="M1277" s="73" t="s">
        <v>1623</v>
      </c>
      <c r="N1277" s="73" t="s">
        <v>1625</v>
      </c>
      <c r="P1277" s="73" t="s">
        <v>1637</v>
      </c>
      <c r="Q1277" s="86"/>
      <c r="R1277" s="28" t="s">
        <v>154</v>
      </c>
      <c r="S1277" s="37">
        <f t="shared" si="160"/>
        <v>65.2</v>
      </c>
      <c r="T1277" s="35" t="s">
        <v>150</v>
      </c>
      <c r="U1277" s="4" t="str">
        <f>+Instructions!$B$3</f>
        <v>I</v>
      </c>
      <c r="V1277" s="50"/>
      <c r="W1277" s="54">
        <f>+Instructions!$C$22</f>
        <v>0</v>
      </c>
      <c r="X1277" s="16">
        <f t="shared" si="161"/>
        <v>65.2</v>
      </c>
      <c r="Y1277" s="50"/>
      <c r="Z1277" s="5" t="s">
        <v>1708</v>
      </c>
      <c r="AA1277" s="37">
        <v>65.2</v>
      </c>
      <c r="AB1277" s="58">
        <f t="shared" si="162"/>
        <v>0</v>
      </c>
      <c r="AC1277" s="16">
        <f t="shared" si="163"/>
        <v>65.2</v>
      </c>
      <c r="AD1277" s="11">
        <f t="shared" si="164"/>
        <v>0</v>
      </c>
      <c r="AE1277" s="119"/>
      <c r="AF1277" s="130">
        <v>5</v>
      </c>
      <c r="AG1277" s="107">
        <f t="shared" si="165"/>
        <v>65.2</v>
      </c>
      <c r="AH1277" s="50"/>
      <c r="AJ1277" s="16">
        <f t="shared" si="166"/>
        <v>65.2</v>
      </c>
      <c r="AK1277" s="16">
        <f t="shared" si="167"/>
        <v>0</v>
      </c>
      <c r="AL1277" s="16">
        <f t="shared" si="168"/>
        <v>0</v>
      </c>
      <c r="AM1277" s="16" t="str">
        <f t="shared" si="169"/>
        <v/>
      </c>
      <c r="AO1277" s="30" t="s">
        <v>161</v>
      </c>
    </row>
    <row r="1278" spans="1:41" s="2" customFormat="1" ht="9.9499999999999993" customHeight="1" x14ac:dyDescent="0.2">
      <c r="B1278" s="114" t="s">
        <v>196</v>
      </c>
      <c r="D1278" s="38"/>
      <c r="E1278" s="73" t="s">
        <v>1633</v>
      </c>
      <c r="F1278" s="73"/>
      <c r="G1278" s="29" t="s">
        <v>306</v>
      </c>
      <c r="H1278" s="29"/>
      <c r="I1278" s="29" t="s">
        <v>1621</v>
      </c>
      <c r="J1278" s="29"/>
      <c r="K1278" s="29"/>
      <c r="L1278" s="29"/>
      <c r="M1278" s="73" t="s">
        <v>1623</v>
      </c>
      <c r="N1278" s="73" t="s">
        <v>1630</v>
      </c>
      <c r="P1278" s="73"/>
      <c r="Q1278" s="86"/>
      <c r="R1278" s="28" t="s">
        <v>154</v>
      </c>
      <c r="S1278" s="37">
        <f t="shared" ref="S1278" si="170">IF(Suggested="Yes",AA1278,AG1278)</f>
        <v>891.15</v>
      </c>
      <c r="T1278" s="35" t="s">
        <v>150</v>
      </c>
      <c r="U1278" s="4" t="str">
        <f>+Instructions!$B$3</f>
        <v>I</v>
      </c>
      <c r="V1278" s="50"/>
      <c r="W1278" s="54">
        <f>+Instructions!$C$22</f>
        <v>0</v>
      </c>
      <c r="X1278" s="16">
        <f t="shared" ref="X1278" si="171">ROUND($AA1278*(1-W1278)+0.004999,2)</f>
        <v>891.15</v>
      </c>
      <c r="Y1278" s="50"/>
      <c r="Z1278" s="5" t="s">
        <v>1708</v>
      </c>
      <c r="AA1278" s="37">
        <v>891.15</v>
      </c>
      <c r="AB1278" s="58">
        <f t="shared" ref="AB1278" si="172">+W1278</f>
        <v>0</v>
      </c>
      <c r="AC1278" s="16">
        <f t="shared" ref="AC1278" si="173">+X1278</f>
        <v>891.15</v>
      </c>
      <c r="AD1278" s="11">
        <f t="shared" ref="AD1278" si="174">(AG1278-AC1278)/AG1278</f>
        <v>0</v>
      </c>
      <c r="AE1278" s="119"/>
      <c r="AF1278" s="130">
        <v>5</v>
      </c>
      <c r="AG1278" s="107">
        <f t="shared" ref="AG1278" si="175">SUM(AJ1278:AL1278)+AE1278</f>
        <v>891.15</v>
      </c>
      <c r="AH1278" s="50"/>
      <c r="AJ1278" s="16">
        <f t="shared" ref="AJ1278" si="176">ROUND(AC1278/(1-VLOOKUP(AF1278,Group,2,FALSE)),2)</f>
        <v>891.15</v>
      </c>
      <c r="AK1278" s="16">
        <f t="shared" ref="AK1278" si="177">IF(VLOOKUP(AF1278,Group,5,FALSE)="YES",VLOOKUP(ROUND(ROUND(AJ1278,1)-AJ1278,2),Round,2,FALSE)+VLOOKUP(AF1278,Group,6,FALSE),0)</f>
        <v>0</v>
      </c>
      <c r="AL1278" s="16">
        <f t="shared" ref="AL1278" si="178">IF(VLOOKUP(AF1278,Group,7,FALSE)="",0,ROUND(AJ1278-0.04999,1)-AJ1278+AM1278)</f>
        <v>0</v>
      </c>
      <c r="AM1278" s="16" t="str">
        <f t="shared" ref="AM1278" si="179">IF(VLOOKUP(AF1278,Group,7,FALSE)="","",VLOOKUP(AF1278,Group,7,FALSE))</f>
        <v/>
      </c>
      <c r="AO1278" s="30" t="s">
        <v>161</v>
      </c>
    </row>
    <row r="1279" spans="1:41" s="2" customFormat="1" ht="9.9499999999999993" customHeight="1" x14ac:dyDescent="0.2">
      <c r="B1279" s="114" t="s">
        <v>196</v>
      </c>
      <c r="D1279" s="38"/>
      <c r="E1279" s="73" t="s">
        <v>1634</v>
      </c>
      <c r="F1279" s="73"/>
      <c r="G1279" s="29" t="s">
        <v>644</v>
      </c>
      <c r="H1279" s="29"/>
      <c r="I1279" s="29" t="s">
        <v>1622</v>
      </c>
      <c r="J1279" s="29"/>
      <c r="K1279" s="29"/>
      <c r="L1279" s="29"/>
      <c r="M1279" s="73" t="s">
        <v>1623</v>
      </c>
      <c r="N1279" s="73" t="s">
        <v>1625</v>
      </c>
      <c r="P1279" s="73" t="s">
        <v>1638</v>
      </c>
      <c r="Q1279" s="86"/>
      <c r="R1279" s="28" t="s">
        <v>154</v>
      </c>
      <c r="S1279" s="37">
        <f t="shared" ref="S1279" si="180">IF(Suggested="Yes",AA1279,AG1279)</f>
        <v>82.95</v>
      </c>
      <c r="T1279" s="35" t="s">
        <v>150</v>
      </c>
      <c r="U1279" s="4" t="str">
        <f>+Instructions!$B$3</f>
        <v>I</v>
      </c>
      <c r="V1279" s="50"/>
      <c r="W1279" s="54">
        <f>+Instructions!$C$22</f>
        <v>0</v>
      </c>
      <c r="X1279" s="16">
        <f t="shared" ref="X1279" si="181">ROUND($AA1279*(1-W1279)+0.004999,2)</f>
        <v>82.95</v>
      </c>
      <c r="Y1279" s="50"/>
      <c r="Z1279" s="5" t="s">
        <v>1708</v>
      </c>
      <c r="AA1279" s="37">
        <v>82.95</v>
      </c>
      <c r="AB1279" s="58">
        <f t="shared" ref="AB1279" si="182">+W1279</f>
        <v>0</v>
      </c>
      <c r="AC1279" s="16">
        <f t="shared" ref="AC1279" si="183">+X1279</f>
        <v>82.95</v>
      </c>
      <c r="AD1279" s="11">
        <f t="shared" ref="AD1279" si="184">(AG1279-AC1279)/AG1279</f>
        <v>0</v>
      </c>
      <c r="AE1279" s="119"/>
      <c r="AF1279" s="130">
        <v>5</v>
      </c>
      <c r="AG1279" s="107">
        <f t="shared" ref="AG1279" si="185">SUM(AJ1279:AL1279)+AE1279</f>
        <v>82.95</v>
      </c>
      <c r="AH1279" s="50"/>
      <c r="AJ1279" s="16">
        <f t="shared" ref="AJ1279" si="186">ROUND(AC1279/(1-VLOOKUP(AF1279,Group,2,FALSE)),2)</f>
        <v>82.95</v>
      </c>
      <c r="AK1279" s="16">
        <f t="shared" ref="AK1279" si="187">IF(VLOOKUP(AF1279,Group,5,FALSE)="YES",VLOOKUP(ROUND(ROUND(AJ1279,1)-AJ1279,2),Round,2,FALSE)+VLOOKUP(AF1279,Group,6,FALSE),0)</f>
        <v>0</v>
      </c>
      <c r="AL1279" s="16">
        <f t="shared" ref="AL1279" si="188">IF(VLOOKUP(AF1279,Group,7,FALSE)="",0,ROUND(AJ1279-0.04999,1)-AJ1279+AM1279)</f>
        <v>0</v>
      </c>
      <c r="AM1279" s="16" t="str">
        <f t="shared" ref="AM1279" si="189">IF(VLOOKUP(AF1279,Group,7,FALSE)="","",VLOOKUP(AF1279,Group,7,FALSE))</f>
        <v/>
      </c>
      <c r="AO1279" s="30" t="s">
        <v>161</v>
      </c>
    </row>
    <row r="1280" spans="1:41" s="2" customFormat="1" ht="1.5" customHeight="1" x14ac:dyDescent="0.2">
      <c r="A1280" s="2" t="s">
        <v>193</v>
      </c>
      <c r="P1280" s="73"/>
      <c r="Q1280" s="86"/>
      <c r="R1280" s="5"/>
      <c r="S1280" s="37"/>
      <c r="T1280" s="5"/>
      <c r="U1280" s="4"/>
      <c r="V1280" s="50"/>
      <c r="Y1280" s="50"/>
      <c r="AH1280" s="50"/>
      <c r="AO1280" s="30" t="s">
        <v>161</v>
      </c>
    </row>
    <row r="1281" spans="1:41" s="2" customFormat="1" ht="9.6" customHeight="1" x14ac:dyDescent="0.2">
      <c r="D1281" s="38" t="s">
        <v>155</v>
      </c>
      <c r="E1281" s="140" t="s">
        <v>1652</v>
      </c>
      <c r="F1281" s="140"/>
      <c r="G1281" s="140"/>
      <c r="H1281" s="140"/>
      <c r="I1281" s="140"/>
      <c r="J1281" s="140"/>
      <c r="K1281" s="140"/>
      <c r="L1281" s="140"/>
      <c r="M1281" s="140"/>
      <c r="N1281" s="140"/>
      <c r="O1281" s="140"/>
      <c r="P1281" s="143"/>
      <c r="Q1281" s="152"/>
      <c r="R1281" s="5"/>
      <c r="S1281" s="37"/>
      <c r="T1281" s="5"/>
      <c r="U1281" s="4"/>
      <c r="V1281" s="50"/>
      <c r="Y1281" s="50"/>
      <c r="AH1281" s="50"/>
      <c r="AO1281" s="30" t="s">
        <v>161</v>
      </c>
    </row>
    <row r="1282" spans="1:41" s="2" customFormat="1" ht="9.6" customHeight="1" x14ac:dyDescent="0.2">
      <c r="D1282" s="38"/>
      <c r="E1282" s="140" t="s">
        <v>1653</v>
      </c>
      <c r="F1282" s="140"/>
      <c r="G1282" s="140"/>
      <c r="H1282" s="140"/>
      <c r="I1282" s="140"/>
      <c r="J1282" s="140"/>
      <c r="K1282" s="140"/>
      <c r="L1282" s="140"/>
      <c r="M1282" s="140"/>
      <c r="N1282" s="140"/>
      <c r="O1282" s="140"/>
      <c r="P1282" s="143"/>
      <c r="Q1282" s="152"/>
      <c r="R1282" s="5"/>
      <c r="S1282" s="37"/>
      <c r="T1282" s="5"/>
      <c r="U1282" s="4"/>
      <c r="V1282" s="50"/>
      <c r="Y1282" s="50"/>
      <c r="AH1282" s="50"/>
      <c r="AO1282" s="30" t="s">
        <v>161</v>
      </c>
    </row>
    <row r="1283" spans="1:41" s="2" customFormat="1" ht="9.6" customHeight="1" x14ac:dyDescent="0.2">
      <c r="D1283" s="38"/>
      <c r="E1283" s="140" t="s">
        <v>1654</v>
      </c>
      <c r="F1283" s="140"/>
      <c r="G1283" s="140"/>
      <c r="H1283" s="140"/>
      <c r="I1283" s="140"/>
      <c r="J1283" s="140"/>
      <c r="K1283" s="140"/>
      <c r="L1283" s="140"/>
      <c r="M1283" s="140"/>
      <c r="N1283" s="140"/>
      <c r="O1283" s="140"/>
      <c r="P1283" s="143"/>
      <c r="Q1283" s="152"/>
      <c r="R1283" s="5"/>
      <c r="S1283" s="37"/>
      <c r="T1283" s="5"/>
      <c r="U1283" s="4"/>
      <c r="V1283" s="50"/>
      <c r="Y1283" s="50"/>
      <c r="AH1283" s="50"/>
      <c r="AO1283" s="30" t="s">
        <v>161</v>
      </c>
    </row>
    <row r="1284" spans="1:41" s="2" customFormat="1" ht="9.6" customHeight="1" x14ac:dyDescent="0.2">
      <c r="D1284" s="38"/>
      <c r="E1284" s="140" t="s">
        <v>1655</v>
      </c>
      <c r="F1284" s="140"/>
      <c r="G1284" s="140"/>
      <c r="H1284" s="140"/>
      <c r="I1284" s="140"/>
      <c r="J1284" s="140"/>
      <c r="K1284" s="140"/>
      <c r="L1284" s="140"/>
      <c r="M1284" s="140"/>
      <c r="N1284" s="140"/>
      <c r="O1284" s="140"/>
      <c r="P1284" s="143"/>
      <c r="Q1284" s="152"/>
      <c r="R1284" s="5"/>
      <c r="S1284" s="37"/>
      <c r="T1284" s="5"/>
      <c r="U1284" s="4"/>
      <c r="V1284" s="50"/>
      <c r="Y1284" s="50"/>
      <c r="AH1284" s="50"/>
      <c r="AO1284" s="30" t="s">
        <v>161</v>
      </c>
    </row>
    <row r="1285" spans="1:41" s="2" customFormat="1" ht="3.95" customHeight="1" x14ac:dyDescent="0.2">
      <c r="D1285" s="10"/>
      <c r="P1285" s="73"/>
      <c r="Q1285" s="86"/>
      <c r="R1285" s="5"/>
      <c r="S1285" s="37"/>
      <c r="T1285" s="5"/>
      <c r="U1285" s="4"/>
      <c r="V1285" s="50"/>
      <c r="Y1285" s="50"/>
      <c r="AH1285" s="50"/>
      <c r="AO1285" s="30"/>
    </row>
    <row r="1286" spans="1:41" s="2" customFormat="1" ht="9.9499999999999993" customHeight="1" x14ac:dyDescent="0.2">
      <c r="D1286" s="10" t="s">
        <v>700</v>
      </c>
      <c r="P1286" s="73"/>
      <c r="Q1286" s="86"/>
      <c r="R1286" s="204" t="s">
        <v>660</v>
      </c>
      <c r="S1286" s="205" t="s">
        <v>702</v>
      </c>
      <c r="T1286" s="206"/>
      <c r="U1286" s="4"/>
      <c r="V1286" s="50"/>
      <c r="Y1286" s="50"/>
      <c r="AH1286" s="50"/>
      <c r="AO1286" s="30" t="s">
        <v>161</v>
      </c>
    </row>
    <row r="1287" spans="1:41" s="2" customFormat="1" ht="2.4500000000000002" customHeight="1" x14ac:dyDescent="0.2">
      <c r="D1287" s="10"/>
      <c r="P1287" s="73"/>
      <c r="Q1287" s="86"/>
      <c r="R1287" s="5"/>
      <c r="S1287" s="37"/>
      <c r="T1287" s="5"/>
      <c r="U1287" s="4"/>
      <c r="V1287" s="50"/>
      <c r="Y1287" s="50"/>
      <c r="AH1287" s="50"/>
      <c r="AO1287" s="30"/>
    </row>
    <row r="1288" spans="1:41" s="2" customFormat="1" ht="10.35" customHeight="1" x14ac:dyDescent="0.2">
      <c r="B1288" s="114" t="s">
        <v>196</v>
      </c>
      <c r="D1288" s="38"/>
      <c r="E1288" s="73" t="s">
        <v>598</v>
      </c>
      <c r="F1288" s="73"/>
      <c r="G1288" s="29" t="s">
        <v>306</v>
      </c>
      <c r="H1288" s="29"/>
      <c r="I1288" s="29"/>
      <c r="J1288" s="29" t="s">
        <v>596</v>
      </c>
      <c r="K1288" s="29"/>
      <c r="L1288" s="29"/>
      <c r="M1288" s="29"/>
      <c r="N1288" s="29"/>
      <c r="P1288" s="73"/>
      <c r="Q1288" s="86"/>
      <c r="R1288" s="28"/>
      <c r="S1288" s="37">
        <f>IF(Suggested="Yes",AA1288,AG1288)</f>
        <v>714.85</v>
      </c>
      <c r="T1288" s="35" t="s">
        <v>150</v>
      </c>
      <c r="U1288" s="4" t="str">
        <f>+Instructions!$B$3</f>
        <v>I</v>
      </c>
      <c r="V1288" s="50"/>
      <c r="W1288" s="54">
        <f>+Instructions!$C$22</f>
        <v>0</v>
      </c>
      <c r="X1288" s="16">
        <f>ROUND($AA1288*(1-W1288)+0.004999,2)</f>
        <v>714.85</v>
      </c>
      <c r="Y1288" s="50"/>
      <c r="Z1288" s="5" t="s">
        <v>1708</v>
      </c>
      <c r="AA1288" s="37">
        <v>714.85</v>
      </c>
      <c r="AB1288" s="58">
        <f>+W1288</f>
        <v>0</v>
      </c>
      <c r="AC1288" s="16">
        <f>+X1288</f>
        <v>714.85</v>
      </c>
      <c r="AD1288" s="11">
        <f>(AG1288-AC1288)/AG1288</f>
        <v>0</v>
      </c>
      <c r="AE1288" s="119"/>
      <c r="AF1288" s="130">
        <v>5</v>
      </c>
      <c r="AG1288" s="107">
        <f>SUM(AJ1288:AL1288)+AE1288</f>
        <v>714.85</v>
      </c>
      <c r="AH1288" s="50"/>
      <c r="AJ1288" s="16">
        <f>ROUND(AC1288/(1-VLOOKUP(AF1288,Group,2,FALSE)),2)</f>
        <v>714.85</v>
      </c>
      <c r="AK1288" s="16">
        <f>IF(VLOOKUP(AF1288,Group,5,FALSE)="YES",VLOOKUP(ROUND(ROUND(AJ1288,1)-AJ1288,2),Round,2,FALSE)+VLOOKUP(AF1288,Group,6,FALSE),0)</f>
        <v>0</v>
      </c>
      <c r="AL1288" s="16">
        <f>IF(VLOOKUP(AF1288,Group,7,FALSE)="",0,ROUND(AJ1288-0.04999,1)-AJ1288+AM1288)</f>
        <v>0</v>
      </c>
      <c r="AM1288" s="16" t="str">
        <f>IF(VLOOKUP(AF1288,Group,7,FALSE)="","",VLOOKUP(AF1288,Group,7,FALSE))</f>
        <v/>
      </c>
      <c r="AO1288" s="30" t="s">
        <v>161</v>
      </c>
    </row>
    <row r="1289" spans="1:41" s="2" customFormat="1" ht="9.9499999999999993" customHeight="1" x14ac:dyDescent="0.2">
      <c r="B1289" s="114" t="s">
        <v>196</v>
      </c>
      <c r="D1289" s="38"/>
      <c r="E1289" s="73" t="s">
        <v>599</v>
      </c>
      <c r="F1289" s="73"/>
      <c r="G1289" s="29" t="s">
        <v>306</v>
      </c>
      <c r="H1289" s="29"/>
      <c r="I1289" s="29"/>
      <c r="J1289" s="29" t="s">
        <v>597</v>
      </c>
      <c r="K1289" s="29"/>
      <c r="L1289" s="29"/>
      <c r="M1289" s="29"/>
      <c r="N1289" s="29"/>
      <c r="P1289" s="73"/>
      <c r="Q1289" s="86"/>
      <c r="R1289" s="28"/>
      <c r="S1289" s="37">
        <f>IF(Suggested="Yes",AA1289,AG1289)</f>
        <v>491.9</v>
      </c>
      <c r="T1289" s="35" t="s">
        <v>150</v>
      </c>
      <c r="U1289" s="4" t="str">
        <f>+Instructions!$B$3</f>
        <v>I</v>
      </c>
      <c r="V1289" s="50"/>
      <c r="W1289" s="54">
        <f>+Instructions!$C$22</f>
        <v>0</v>
      </c>
      <c r="X1289" s="16">
        <f>ROUND($AA1289*(1-W1289)+0.004999,2)</f>
        <v>491.9</v>
      </c>
      <c r="Y1289" s="50"/>
      <c r="Z1289" s="5" t="s">
        <v>1708</v>
      </c>
      <c r="AA1289" s="37">
        <v>491.9</v>
      </c>
      <c r="AB1289" s="58">
        <f>+W1289</f>
        <v>0</v>
      </c>
      <c r="AC1289" s="16">
        <f>+X1289</f>
        <v>491.9</v>
      </c>
      <c r="AD1289" s="11">
        <f>(AG1289-AC1289)/AG1289</f>
        <v>0</v>
      </c>
      <c r="AE1289" s="119"/>
      <c r="AF1289" s="130">
        <v>5</v>
      </c>
      <c r="AG1289" s="107">
        <f>SUM(AJ1289:AL1289)+AE1289</f>
        <v>491.9</v>
      </c>
      <c r="AH1289" s="50"/>
      <c r="AJ1289" s="16">
        <f>ROUND(AC1289/(1-VLOOKUP(AF1289,Group,2,FALSE)),2)</f>
        <v>491.9</v>
      </c>
      <c r="AK1289" s="16">
        <f>IF(VLOOKUP(AF1289,Group,5,FALSE)="YES",VLOOKUP(ROUND(ROUND(AJ1289,1)-AJ1289,2),Round,2,FALSE)+VLOOKUP(AF1289,Group,6,FALSE),0)</f>
        <v>0</v>
      </c>
      <c r="AL1289" s="16">
        <f>IF(VLOOKUP(AF1289,Group,7,FALSE)="",0,ROUND(AJ1289-0.04999,1)-AJ1289+AM1289)</f>
        <v>0</v>
      </c>
      <c r="AM1289" s="16" t="str">
        <f>IF(VLOOKUP(AF1289,Group,7,FALSE)="","",VLOOKUP(AF1289,Group,7,FALSE))</f>
        <v/>
      </c>
      <c r="AO1289" s="30" t="s">
        <v>161</v>
      </c>
    </row>
    <row r="1290" spans="1:41" s="2" customFormat="1" ht="1.5" customHeight="1" x14ac:dyDescent="0.2">
      <c r="A1290" s="2" t="s">
        <v>193</v>
      </c>
      <c r="P1290" s="73"/>
      <c r="Q1290" s="86"/>
      <c r="R1290" s="5"/>
      <c r="S1290" s="37"/>
      <c r="T1290" s="5"/>
      <c r="U1290" s="4"/>
      <c r="V1290" s="50"/>
      <c r="Y1290" s="50"/>
      <c r="AH1290" s="50"/>
      <c r="AO1290" s="30" t="s">
        <v>161</v>
      </c>
    </row>
    <row r="1291" spans="1:41" s="2" customFormat="1" ht="9.6" customHeight="1" x14ac:dyDescent="0.2">
      <c r="D1291" s="38" t="s">
        <v>155</v>
      </c>
      <c r="E1291" s="140" t="s">
        <v>601</v>
      </c>
      <c r="F1291" s="140"/>
      <c r="G1291" s="140"/>
      <c r="H1291" s="140"/>
      <c r="I1291" s="140"/>
      <c r="J1291" s="140"/>
      <c r="K1291" s="140"/>
      <c r="L1291" s="140"/>
      <c r="M1291" s="140"/>
      <c r="N1291" s="140"/>
      <c r="O1291" s="140"/>
      <c r="P1291" s="143"/>
      <c r="Q1291" s="152"/>
      <c r="R1291" s="5"/>
      <c r="S1291" s="37"/>
      <c r="T1291" s="5"/>
      <c r="U1291" s="4"/>
      <c r="V1291" s="50"/>
      <c r="Y1291" s="50"/>
      <c r="AH1291" s="50"/>
      <c r="AO1291" s="30" t="s">
        <v>161</v>
      </c>
    </row>
    <row r="1292" spans="1:41" s="2" customFormat="1" ht="9.6" customHeight="1" x14ac:dyDescent="0.2">
      <c r="E1292" s="140" t="s">
        <v>602</v>
      </c>
      <c r="F1292" s="140"/>
      <c r="G1292" s="140"/>
      <c r="H1292" s="140"/>
      <c r="I1292" s="140"/>
      <c r="J1292" s="140"/>
      <c r="K1292" s="140"/>
      <c r="L1292" s="140"/>
      <c r="M1292" s="140"/>
      <c r="N1292" s="140"/>
      <c r="O1292" s="140"/>
      <c r="P1292" s="143"/>
      <c r="Q1292" s="152"/>
      <c r="R1292" s="5"/>
      <c r="S1292" s="37"/>
      <c r="T1292" s="5"/>
      <c r="U1292" s="4"/>
      <c r="V1292" s="50"/>
      <c r="Y1292" s="50"/>
      <c r="AH1292" s="50"/>
      <c r="AO1292" s="30" t="s">
        <v>161</v>
      </c>
    </row>
    <row r="1293" spans="1:41" s="2" customFormat="1" ht="9.6" customHeight="1" x14ac:dyDescent="0.2">
      <c r="E1293" s="140" t="s">
        <v>603</v>
      </c>
      <c r="F1293" s="140"/>
      <c r="G1293" s="140"/>
      <c r="H1293" s="140"/>
      <c r="I1293" s="140"/>
      <c r="J1293" s="140"/>
      <c r="K1293" s="140"/>
      <c r="L1293" s="140"/>
      <c r="M1293" s="140"/>
      <c r="N1293" s="140"/>
      <c r="O1293" s="140"/>
      <c r="P1293" s="143"/>
      <c r="Q1293" s="152"/>
      <c r="R1293" s="5"/>
      <c r="S1293" s="37"/>
      <c r="T1293" s="5"/>
      <c r="U1293" s="4"/>
      <c r="V1293" s="50"/>
      <c r="Y1293" s="50"/>
      <c r="AH1293" s="50"/>
      <c r="AO1293" s="30" t="s">
        <v>161</v>
      </c>
    </row>
    <row r="1294" spans="1:41" s="2" customFormat="1" ht="9.6" customHeight="1" x14ac:dyDescent="0.2">
      <c r="E1294" s="140" t="s">
        <v>604</v>
      </c>
      <c r="F1294" s="140"/>
      <c r="G1294" s="140"/>
      <c r="H1294" s="140"/>
      <c r="I1294" s="140"/>
      <c r="J1294" s="140"/>
      <c r="K1294" s="140"/>
      <c r="L1294" s="140"/>
      <c r="M1294" s="140"/>
      <c r="N1294" s="140"/>
      <c r="O1294" s="140"/>
      <c r="P1294" s="143"/>
      <c r="Q1294" s="152"/>
      <c r="R1294" s="5"/>
      <c r="S1294" s="37"/>
      <c r="T1294" s="5"/>
      <c r="U1294" s="4"/>
      <c r="V1294" s="50"/>
      <c r="Y1294" s="50"/>
      <c r="AH1294" s="50"/>
      <c r="AO1294" s="30" t="s">
        <v>161</v>
      </c>
    </row>
    <row r="1295" spans="1:41" s="2" customFormat="1" ht="9.6" customHeight="1" x14ac:dyDescent="0.2">
      <c r="E1295" s="140" t="s">
        <v>1327</v>
      </c>
      <c r="F1295" s="140"/>
      <c r="G1295" s="140"/>
      <c r="H1295" s="140"/>
      <c r="I1295" s="140"/>
      <c r="J1295" s="140"/>
      <c r="K1295" s="140"/>
      <c r="L1295" s="140"/>
      <c r="M1295" s="140"/>
      <c r="N1295" s="140"/>
      <c r="O1295" s="140"/>
      <c r="P1295" s="143"/>
      <c r="Q1295" s="152"/>
      <c r="R1295" s="5"/>
      <c r="S1295" s="37"/>
      <c r="T1295" s="5"/>
      <c r="U1295" s="4"/>
      <c r="V1295" s="50"/>
      <c r="Y1295" s="50"/>
      <c r="AH1295" s="50"/>
      <c r="AO1295" s="30" t="s">
        <v>161</v>
      </c>
    </row>
    <row r="1296" spans="1:41" s="2" customFormat="1" ht="9.6" customHeight="1" x14ac:dyDescent="0.2">
      <c r="E1296" s="140" t="s">
        <v>591</v>
      </c>
      <c r="F1296" s="140"/>
      <c r="G1296" s="140"/>
      <c r="H1296" s="140"/>
      <c r="I1296" s="140"/>
      <c r="J1296" s="140"/>
      <c r="K1296" s="140"/>
      <c r="L1296" s="140"/>
      <c r="M1296" s="140"/>
      <c r="N1296" s="140"/>
      <c r="O1296" s="140"/>
      <c r="P1296" s="143"/>
      <c r="Q1296" s="152"/>
      <c r="R1296" s="5"/>
      <c r="S1296" s="37"/>
      <c r="T1296" s="5"/>
      <c r="U1296" s="4"/>
      <c r="V1296" s="50"/>
      <c r="Y1296" s="50"/>
      <c r="AH1296" s="50"/>
      <c r="AO1296" s="30" t="s">
        <v>161</v>
      </c>
    </row>
    <row r="1297" spans="1:41" s="2" customFormat="1" ht="9.6" customHeight="1" x14ac:dyDescent="0.2">
      <c r="E1297" s="140" t="s">
        <v>592</v>
      </c>
      <c r="F1297" s="140"/>
      <c r="G1297" s="140"/>
      <c r="H1297" s="140"/>
      <c r="I1297" s="140"/>
      <c r="J1297" s="140"/>
      <c r="K1297" s="140"/>
      <c r="L1297" s="140"/>
      <c r="M1297" s="140"/>
      <c r="N1297" s="140"/>
      <c r="O1297" s="140"/>
      <c r="P1297" s="143"/>
      <c r="Q1297" s="152"/>
      <c r="R1297" s="5"/>
      <c r="S1297" s="37"/>
      <c r="T1297" s="5"/>
      <c r="U1297" s="4"/>
      <c r="V1297" s="50"/>
      <c r="Y1297" s="50"/>
      <c r="AH1297" s="50"/>
      <c r="AO1297" s="30" t="s">
        <v>161</v>
      </c>
    </row>
    <row r="1298" spans="1:41" s="2" customFormat="1" ht="9.6" customHeight="1" x14ac:dyDescent="0.2">
      <c r="E1298" s="140" t="s">
        <v>593</v>
      </c>
      <c r="F1298" s="140"/>
      <c r="G1298" s="140"/>
      <c r="H1298" s="140"/>
      <c r="I1298" s="140"/>
      <c r="J1298" s="140"/>
      <c r="K1298" s="140"/>
      <c r="L1298" s="140"/>
      <c r="M1298" s="140"/>
      <c r="N1298" s="140"/>
      <c r="O1298" s="140"/>
      <c r="P1298" s="143"/>
      <c r="Q1298" s="152"/>
      <c r="R1298" s="5"/>
      <c r="S1298" s="37"/>
      <c r="T1298" s="5"/>
      <c r="U1298" s="4"/>
      <c r="V1298" s="50"/>
      <c r="Y1298" s="50"/>
      <c r="AH1298" s="50"/>
      <c r="AO1298" s="30" t="s">
        <v>161</v>
      </c>
    </row>
    <row r="1299" spans="1:41" s="2" customFormat="1" ht="9.6" customHeight="1" x14ac:dyDescent="0.2">
      <c r="E1299" s="140" t="s">
        <v>761</v>
      </c>
      <c r="F1299" s="140"/>
      <c r="G1299" s="140"/>
      <c r="H1299" s="140"/>
      <c r="I1299" s="140"/>
      <c r="J1299" s="140"/>
      <c r="K1299" s="140"/>
      <c r="L1299" s="140"/>
      <c r="M1299" s="140"/>
      <c r="N1299" s="140"/>
      <c r="O1299" s="140"/>
      <c r="P1299" s="143"/>
      <c r="Q1299" s="152"/>
      <c r="R1299" s="5"/>
      <c r="S1299" s="37"/>
      <c r="T1299" s="5"/>
      <c r="U1299" s="4"/>
      <c r="V1299" s="50"/>
      <c r="Y1299" s="50"/>
      <c r="AH1299" s="50"/>
      <c r="AO1299" s="30" t="s">
        <v>161</v>
      </c>
    </row>
    <row r="1300" spans="1:41" s="2" customFormat="1" ht="9.6" customHeight="1" x14ac:dyDescent="0.2">
      <c r="E1300" s="140" t="s">
        <v>595</v>
      </c>
      <c r="F1300" s="140"/>
      <c r="G1300" s="140"/>
      <c r="H1300" s="140"/>
      <c r="I1300" s="140"/>
      <c r="J1300" s="140"/>
      <c r="K1300" s="140"/>
      <c r="L1300" s="140"/>
      <c r="M1300" s="140"/>
      <c r="N1300" s="140"/>
      <c r="O1300" s="140"/>
      <c r="P1300" s="143"/>
      <c r="Q1300" s="152"/>
      <c r="R1300" s="5"/>
      <c r="S1300" s="37"/>
      <c r="T1300" s="5"/>
      <c r="U1300" s="4"/>
      <c r="V1300" s="50"/>
      <c r="Y1300" s="50"/>
      <c r="AH1300" s="50"/>
      <c r="AO1300" s="30" t="s">
        <v>161</v>
      </c>
    </row>
    <row r="1301" spans="1:41" s="2" customFormat="1" ht="3.95" customHeight="1" x14ac:dyDescent="0.2">
      <c r="A1301" s="2" t="s">
        <v>193</v>
      </c>
      <c r="P1301" s="73"/>
      <c r="Q1301" s="86"/>
      <c r="R1301" s="5"/>
      <c r="S1301" s="37"/>
      <c r="T1301" s="5"/>
      <c r="U1301" s="4"/>
      <c r="V1301" s="50"/>
      <c r="Y1301" s="50"/>
      <c r="AH1301" s="50"/>
      <c r="AO1301" s="30" t="s">
        <v>161</v>
      </c>
    </row>
    <row r="1302" spans="1:41" s="2" customFormat="1" ht="9.9499999999999993" customHeight="1" x14ac:dyDescent="0.2">
      <c r="C1302" s="212" t="s">
        <v>1084</v>
      </c>
      <c r="D1302" s="213"/>
      <c r="E1302" s="213"/>
      <c r="F1302" s="213"/>
      <c r="G1302" s="213"/>
      <c r="H1302" s="213"/>
      <c r="I1302" s="214"/>
      <c r="J1302" s="213"/>
      <c r="K1302" s="213"/>
      <c r="L1302" s="213"/>
      <c r="M1302" s="213"/>
      <c r="N1302" s="213"/>
      <c r="O1302" s="213"/>
      <c r="P1302" s="215"/>
      <c r="Q1302" s="216"/>
      <c r="R1302" s="217"/>
      <c r="S1302" s="218"/>
      <c r="T1302" s="219"/>
      <c r="U1302" s="4"/>
      <c r="V1302" s="50"/>
      <c r="Y1302" s="50"/>
      <c r="AH1302" s="50"/>
      <c r="AO1302" s="30" t="s">
        <v>161</v>
      </c>
    </row>
    <row r="1303" spans="1:41" s="2" customFormat="1" ht="3.95" customHeight="1" x14ac:dyDescent="0.2">
      <c r="P1303" s="73"/>
      <c r="Q1303" s="86"/>
      <c r="R1303" s="5"/>
      <c r="S1303" s="37"/>
      <c r="T1303" s="5"/>
      <c r="U1303" s="4"/>
      <c r="V1303" s="50"/>
      <c r="W1303" s="54"/>
      <c r="X1303" s="14"/>
      <c r="Y1303" s="50"/>
      <c r="Z1303" s="37"/>
      <c r="AA1303" s="37"/>
      <c r="AB1303" s="53"/>
      <c r="AC1303" s="16"/>
      <c r="AD1303" s="14"/>
      <c r="AE1303" s="63"/>
      <c r="AF1303" s="122"/>
      <c r="AG1303" s="37"/>
      <c r="AH1303" s="50"/>
      <c r="AJ1303" s="16"/>
      <c r="AK1303" s="16"/>
      <c r="AL1303" s="16"/>
      <c r="AM1303" s="16"/>
      <c r="AO1303" s="30"/>
    </row>
    <row r="1304" spans="1:41" s="2" customFormat="1" ht="9.9499999999999993" customHeight="1" x14ac:dyDescent="0.2">
      <c r="D1304" s="72" t="s">
        <v>26</v>
      </c>
      <c r="P1304" s="73"/>
      <c r="Q1304" s="86"/>
      <c r="R1304" s="5"/>
      <c r="S1304" s="37"/>
      <c r="T1304" s="5"/>
      <c r="U1304" s="4"/>
      <c r="V1304" s="50"/>
      <c r="Y1304" s="50"/>
      <c r="AH1304" s="50"/>
      <c r="AO1304" s="30" t="s">
        <v>161</v>
      </c>
    </row>
    <row r="1305" spans="1:41" s="2" customFormat="1" ht="3" customHeight="1" x14ac:dyDescent="0.2">
      <c r="C1305" s="72"/>
      <c r="P1305" s="73"/>
      <c r="Q1305" s="86"/>
      <c r="R1305" s="5"/>
      <c r="S1305" s="37"/>
      <c r="T1305" s="5"/>
      <c r="U1305" s="4"/>
      <c r="V1305" s="50"/>
      <c r="Y1305" s="50"/>
      <c r="AH1305" s="50"/>
      <c r="AO1305" s="30"/>
    </row>
    <row r="1306" spans="1:41" s="2" customFormat="1" ht="9.9499999999999993" customHeight="1" x14ac:dyDescent="0.2">
      <c r="D1306" s="10" t="s">
        <v>628</v>
      </c>
      <c r="P1306" s="73"/>
      <c r="Q1306" s="86"/>
      <c r="R1306" s="204" t="s">
        <v>660</v>
      </c>
      <c r="S1306" s="205" t="s">
        <v>703</v>
      </c>
      <c r="T1306" s="206"/>
      <c r="U1306" s="4"/>
      <c r="V1306" s="50"/>
      <c r="Y1306" s="50"/>
      <c r="AH1306" s="50"/>
      <c r="AO1306" s="30" t="s">
        <v>161</v>
      </c>
    </row>
    <row r="1307" spans="1:41" s="2" customFormat="1" ht="2.4500000000000002" customHeight="1" x14ac:dyDescent="0.2">
      <c r="D1307" s="10"/>
      <c r="P1307" s="73"/>
      <c r="Q1307" s="86"/>
      <c r="R1307" s="5"/>
      <c r="S1307" s="37"/>
      <c r="T1307" s="5"/>
      <c r="U1307" s="4"/>
      <c r="V1307" s="50"/>
      <c r="Y1307" s="50"/>
      <c r="AH1307" s="50"/>
      <c r="AO1307" s="30"/>
    </row>
    <row r="1308" spans="1:41" s="2" customFormat="1" ht="9.9499999999999993" customHeight="1" x14ac:dyDescent="0.2">
      <c r="B1308" s="114" t="s">
        <v>196</v>
      </c>
      <c r="D1308" s="38"/>
      <c r="E1308" s="73" t="s">
        <v>635</v>
      </c>
      <c r="F1308" s="73"/>
      <c r="G1308" s="29" t="s">
        <v>639</v>
      </c>
      <c r="H1308" s="29"/>
      <c r="I1308" s="29"/>
      <c r="J1308" s="29" t="s">
        <v>643</v>
      </c>
      <c r="K1308" s="29"/>
      <c r="L1308" s="73"/>
      <c r="M1308" s="29"/>
      <c r="N1308" s="29"/>
      <c r="P1308" s="73" t="s">
        <v>776</v>
      </c>
      <c r="Q1308" s="86"/>
      <c r="R1308" s="28"/>
      <c r="S1308" s="37">
        <f t="shared" ref="S1308:S1312" si="190">IF(Suggested="Yes",AA1308,AG1308)</f>
        <v>89.1</v>
      </c>
      <c r="T1308" s="35" t="s">
        <v>644</v>
      </c>
      <c r="U1308" s="4" t="str">
        <f>+Instructions!$B$3</f>
        <v>I</v>
      </c>
      <c r="V1308" s="50"/>
      <c r="W1308" s="54">
        <f>+Instructions!$C$22</f>
        <v>0</v>
      </c>
      <c r="X1308" s="16">
        <f t="shared" ref="X1308:X1312" si="191">ROUND($AA1308*(1-W1308)+0.004999,2)</f>
        <v>89.1</v>
      </c>
      <c r="Y1308" s="50"/>
      <c r="Z1308" s="5" t="s">
        <v>1708</v>
      </c>
      <c r="AA1308" s="37">
        <v>89.1</v>
      </c>
      <c r="AB1308" s="58">
        <f t="shared" ref="AB1308:AC1312" si="192">+W1308</f>
        <v>0</v>
      </c>
      <c r="AC1308" s="16">
        <f t="shared" si="192"/>
        <v>89.1</v>
      </c>
      <c r="AD1308" s="11">
        <f t="shared" ref="AD1308:AD1312" si="193">(AG1308-AC1308)/AG1308</f>
        <v>0</v>
      </c>
      <c r="AE1308" s="119"/>
      <c r="AF1308" s="130">
        <v>5</v>
      </c>
      <c r="AG1308" s="107">
        <f t="shared" ref="AG1308:AG1312" si="194">SUM(AJ1308:AL1308)+AE1308</f>
        <v>89.1</v>
      </c>
      <c r="AH1308" s="50"/>
      <c r="AJ1308" s="16">
        <f t="shared" ref="AJ1308:AJ1312" si="195">ROUND(AC1308/(1-VLOOKUP(AF1308,Group,2,FALSE)),2)</f>
        <v>89.1</v>
      </c>
      <c r="AK1308" s="16">
        <f t="shared" ref="AK1308:AK1312" si="196">IF(VLOOKUP(AF1308,Group,5,FALSE)="YES",VLOOKUP(ROUND(ROUND(AJ1308,1)-AJ1308,2),Round,2,FALSE)+VLOOKUP(AF1308,Group,6,FALSE),0)</f>
        <v>0</v>
      </c>
      <c r="AL1308" s="16">
        <f t="shared" ref="AL1308:AL1312" si="197">IF(VLOOKUP(AF1308,Group,7,FALSE)="",0,ROUND(AJ1308-0.04999,1)-AJ1308+AM1308)</f>
        <v>0</v>
      </c>
      <c r="AM1308" s="16" t="str">
        <f t="shared" ref="AM1308:AM1312" si="198">IF(VLOOKUP(AF1308,Group,7,FALSE)="","",VLOOKUP(AF1308,Group,7,FALSE))</f>
        <v/>
      </c>
      <c r="AO1308" s="30" t="s">
        <v>161</v>
      </c>
    </row>
    <row r="1309" spans="1:41" s="2" customFormat="1" ht="9.9499999999999993" customHeight="1" x14ac:dyDescent="0.2">
      <c r="B1309" s="114" t="s">
        <v>196</v>
      </c>
      <c r="D1309" s="38"/>
      <c r="E1309" s="73" t="s">
        <v>636</v>
      </c>
      <c r="F1309" s="73"/>
      <c r="G1309" s="29" t="s">
        <v>640</v>
      </c>
      <c r="H1309" s="29"/>
      <c r="I1309" s="29"/>
      <c r="J1309" s="29" t="s">
        <v>643</v>
      </c>
      <c r="K1309" s="29"/>
      <c r="L1309" s="29"/>
      <c r="M1309" s="29"/>
      <c r="N1309" s="29"/>
      <c r="P1309" s="73"/>
      <c r="Q1309" s="86" t="s">
        <v>120</v>
      </c>
      <c r="R1309" s="28"/>
      <c r="S1309" s="37">
        <f t="shared" si="190"/>
        <v>98.05</v>
      </c>
      <c r="T1309" s="35" t="s">
        <v>644</v>
      </c>
      <c r="U1309" s="4" t="str">
        <f>+Instructions!$B$3</f>
        <v>I</v>
      </c>
      <c r="V1309" s="50"/>
      <c r="W1309" s="54">
        <f>+Instructions!$C$22</f>
        <v>0</v>
      </c>
      <c r="X1309" s="16">
        <f t="shared" si="191"/>
        <v>98.05</v>
      </c>
      <c r="Y1309" s="50"/>
      <c r="Z1309" s="5" t="s">
        <v>1708</v>
      </c>
      <c r="AA1309" s="37">
        <v>98.05</v>
      </c>
      <c r="AB1309" s="58">
        <f t="shared" si="192"/>
        <v>0</v>
      </c>
      <c r="AC1309" s="16">
        <f t="shared" si="192"/>
        <v>98.05</v>
      </c>
      <c r="AD1309" s="11">
        <f t="shared" si="193"/>
        <v>0</v>
      </c>
      <c r="AE1309" s="119"/>
      <c r="AF1309" s="130">
        <v>5</v>
      </c>
      <c r="AG1309" s="107">
        <f t="shared" si="194"/>
        <v>98.05</v>
      </c>
      <c r="AH1309" s="50"/>
      <c r="AJ1309" s="16">
        <f t="shared" si="195"/>
        <v>98.05</v>
      </c>
      <c r="AK1309" s="16">
        <f t="shared" si="196"/>
        <v>0</v>
      </c>
      <c r="AL1309" s="16">
        <f t="shared" si="197"/>
        <v>0</v>
      </c>
      <c r="AM1309" s="16" t="str">
        <f t="shared" si="198"/>
        <v/>
      </c>
      <c r="AO1309" s="30" t="s">
        <v>161</v>
      </c>
    </row>
    <row r="1310" spans="1:41" s="2" customFormat="1" ht="9.9499999999999993" customHeight="1" x14ac:dyDescent="0.2">
      <c r="B1310" s="114" t="s">
        <v>196</v>
      </c>
      <c r="D1310" s="38"/>
      <c r="E1310" s="73" t="s">
        <v>637</v>
      </c>
      <c r="F1310" s="73"/>
      <c r="G1310" s="29" t="s">
        <v>641</v>
      </c>
      <c r="H1310" s="29"/>
      <c r="I1310" s="29"/>
      <c r="J1310" s="29" t="s">
        <v>643</v>
      </c>
      <c r="K1310" s="29"/>
      <c r="L1310" s="29"/>
      <c r="M1310" s="29"/>
      <c r="N1310" s="29"/>
      <c r="P1310" s="73" t="s">
        <v>777</v>
      </c>
      <c r="Q1310" s="86"/>
      <c r="R1310" s="28"/>
      <c r="S1310" s="37">
        <f t="shared" si="190"/>
        <v>110.2</v>
      </c>
      <c r="T1310" s="35" t="s">
        <v>644</v>
      </c>
      <c r="U1310" s="4" t="str">
        <f>+Instructions!$B$3</f>
        <v>I</v>
      </c>
      <c r="V1310" s="50"/>
      <c r="W1310" s="54">
        <f>+Instructions!$C$22</f>
        <v>0</v>
      </c>
      <c r="X1310" s="16">
        <f t="shared" si="191"/>
        <v>110.2</v>
      </c>
      <c r="Y1310" s="50"/>
      <c r="Z1310" s="5" t="s">
        <v>1708</v>
      </c>
      <c r="AA1310" s="37">
        <v>110.2</v>
      </c>
      <c r="AB1310" s="58">
        <f t="shared" si="192"/>
        <v>0</v>
      </c>
      <c r="AC1310" s="16">
        <f t="shared" si="192"/>
        <v>110.2</v>
      </c>
      <c r="AD1310" s="11">
        <f t="shared" si="193"/>
        <v>0</v>
      </c>
      <c r="AE1310" s="119"/>
      <c r="AF1310" s="130">
        <v>5</v>
      </c>
      <c r="AG1310" s="107">
        <f t="shared" si="194"/>
        <v>110.2</v>
      </c>
      <c r="AH1310" s="50"/>
      <c r="AJ1310" s="16">
        <f t="shared" si="195"/>
        <v>110.2</v>
      </c>
      <c r="AK1310" s="16">
        <f t="shared" si="196"/>
        <v>0</v>
      </c>
      <c r="AL1310" s="16">
        <f t="shared" si="197"/>
        <v>0</v>
      </c>
      <c r="AM1310" s="16" t="str">
        <f t="shared" si="198"/>
        <v/>
      </c>
      <c r="AO1310" s="30" t="s">
        <v>161</v>
      </c>
    </row>
    <row r="1311" spans="1:41" s="2" customFormat="1" ht="9.9499999999999993" customHeight="1" x14ac:dyDescent="0.2">
      <c r="B1311" s="114" t="s">
        <v>196</v>
      </c>
      <c r="D1311" s="38"/>
      <c r="E1311" s="73" t="s">
        <v>638</v>
      </c>
      <c r="F1311" s="73"/>
      <c r="G1311" s="29" t="s">
        <v>642</v>
      </c>
      <c r="H1311" s="29"/>
      <c r="I1311" s="29"/>
      <c r="J1311" s="29" t="s">
        <v>643</v>
      </c>
      <c r="K1311" s="29"/>
      <c r="L1311" s="29"/>
      <c r="M1311" s="29"/>
      <c r="N1311" s="29"/>
      <c r="P1311" s="73" t="s">
        <v>778</v>
      </c>
      <c r="Q1311" s="86"/>
      <c r="R1311" s="28"/>
      <c r="S1311" s="37">
        <f t="shared" si="190"/>
        <v>142.4</v>
      </c>
      <c r="T1311" s="35" t="s">
        <v>644</v>
      </c>
      <c r="U1311" s="4" t="str">
        <f>+Instructions!$B$3</f>
        <v>I</v>
      </c>
      <c r="V1311" s="50"/>
      <c r="W1311" s="54">
        <f>+Instructions!$C$22</f>
        <v>0</v>
      </c>
      <c r="X1311" s="16">
        <f t="shared" si="191"/>
        <v>142.4</v>
      </c>
      <c r="Y1311" s="50"/>
      <c r="Z1311" s="5" t="s">
        <v>1708</v>
      </c>
      <c r="AA1311" s="37">
        <v>142.4</v>
      </c>
      <c r="AB1311" s="58">
        <f t="shared" si="192"/>
        <v>0</v>
      </c>
      <c r="AC1311" s="16">
        <f t="shared" si="192"/>
        <v>142.4</v>
      </c>
      <c r="AD1311" s="11">
        <f t="shared" si="193"/>
        <v>0</v>
      </c>
      <c r="AE1311" s="119"/>
      <c r="AF1311" s="130">
        <v>5</v>
      </c>
      <c r="AG1311" s="107">
        <f t="shared" si="194"/>
        <v>142.4</v>
      </c>
      <c r="AH1311" s="50"/>
      <c r="AJ1311" s="16">
        <f t="shared" si="195"/>
        <v>142.4</v>
      </c>
      <c r="AK1311" s="16">
        <f t="shared" si="196"/>
        <v>0</v>
      </c>
      <c r="AL1311" s="16">
        <f t="shared" si="197"/>
        <v>0</v>
      </c>
      <c r="AM1311" s="16" t="str">
        <f t="shared" si="198"/>
        <v/>
      </c>
      <c r="AO1311" s="30" t="s">
        <v>161</v>
      </c>
    </row>
    <row r="1312" spans="1:41" s="2" customFormat="1" ht="9.9499999999999993" customHeight="1" x14ac:dyDescent="0.2">
      <c r="B1312" s="114" t="s">
        <v>196</v>
      </c>
      <c r="D1312" s="38"/>
      <c r="E1312" s="73" t="s">
        <v>771</v>
      </c>
      <c r="F1312" s="73"/>
      <c r="G1312" s="29" t="s">
        <v>772</v>
      </c>
      <c r="H1312" s="29"/>
      <c r="I1312" s="29"/>
      <c r="J1312" s="29" t="s">
        <v>643</v>
      </c>
      <c r="K1312" s="29"/>
      <c r="L1312" s="29"/>
      <c r="M1312" s="29"/>
      <c r="N1312" s="29"/>
      <c r="P1312" s="73"/>
      <c r="Q1312" s="86" t="s">
        <v>120</v>
      </c>
      <c r="R1312" s="28"/>
      <c r="S1312" s="37">
        <f t="shared" si="190"/>
        <v>192.9</v>
      </c>
      <c r="T1312" s="35" t="s">
        <v>644</v>
      </c>
      <c r="U1312" s="4" t="str">
        <f>+Instructions!$B$3</f>
        <v>I</v>
      </c>
      <c r="V1312" s="50"/>
      <c r="W1312" s="54">
        <f>+Instructions!$C$22</f>
        <v>0</v>
      </c>
      <c r="X1312" s="16">
        <f t="shared" si="191"/>
        <v>192.9</v>
      </c>
      <c r="Y1312" s="50"/>
      <c r="Z1312" s="5" t="s">
        <v>1708</v>
      </c>
      <c r="AA1312" s="37">
        <v>192.9</v>
      </c>
      <c r="AB1312" s="58">
        <f t="shared" si="192"/>
        <v>0</v>
      </c>
      <c r="AC1312" s="16">
        <f t="shared" si="192"/>
        <v>192.9</v>
      </c>
      <c r="AD1312" s="11">
        <f t="shared" si="193"/>
        <v>0</v>
      </c>
      <c r="AE1312" s="119"/>
      <c r="AF1312" s="130">
        <v>5</v>
      </c>
      <c r="AG1312" s="107">
        <f t="shared" si="194"/>
        <v>192.9</v>
      </c>
      <c r="AH1312" s="50"/>
      <c r="AJ1312" s="16">
        <f t="shared" si="195"/>
        <v>192.9</v>
      </c>
      <c r="AK1312" s="16">
        <f t="shared" si="196"/>
        <v>0</v>
      </c>
      <c r="AL1312" s="16">
        <f t="shared" si="197"/>
        <v>0</v>
      </c>
      <c r="AM1312" s="16" t="str">
        <f t="shared" si="198"/>
        <v/>
      </c>
      <c r="AO1312" s="30" t="s">
        <v>161</v>
      </c>
    </row>
    <row r="1313" spans="2:41" s="2" customFormat="1" ht="1.5" customHeight="1" x14ac:dyDescent="0.2">
      <c r="C1313" s="72"/>
      <c r="P1313" s="73"/>
      <c r="Q1313" s="86"/>
      <c r="R1313" s="5"/>
      <c r="S1313" s="37"/>
      <c r="T1313" s="5"/>
      <c r="U1313" s="4"/>
      <c r="V1313" s="50"/>
      <c r="Y1313" s="50"/>
      <c r="AH1313" s="50"/>
      <c r="AO1313" s="30"/>
    </row>
    <row r="1314" spans="2:41" s="2" customFormat="1" ht="9.75" customHeight="1" x14ac:dyDescent="0.2">
      <c r="D1314" s="38" t="s">
        <v>155</v>
      </c>
      <c r="E1314" s="140" t="s">
        <v>630</v>
      </c>
      <c r="F1314" s="140"/>
      <c r="G1314" s="140"/>
      <c r="H1314" s="140"/>
      <c r="I1314" s="140"/>
      <c r="J1314" s="140"/>
      <c r="K1314" s="140"/>
      <c r="L1314" s="140"/>
      <c r="M1314" s="140"/>
      <c r="N1314" s="140"/>
      <c r="O1314" s="140"/>
      <c r="P1314" s="143"/>
      <c r="Q1314" s="152"/>
      <c r="R1314" s="5"/>
      <c r="S1314" s="37"/>
      <c r="T1314" s="5"/>
      <c r="U1314" s="4"/>
      <c r="V1314" s="50"/>
      <c r="Y1314" s="50"/>
      <c r="AH1314" s="50"/>
      <c r="AO1314" s="30" t="s">
        <v>161</v>
      </c>
    </row>
    <row r="1315" spans="2:41" s="2" customFormat="1" ht="9.1999999999999993" customHeight="1" x14ac:dyDescent="0.2">
      <c r="D1315" s="38"/>
      <c r="E1315" s="140" t="s">
        <v>631</v>
      </c>
      <c r="F1315" s="140"/>
      <c r="G1315" s="140"/>
      <c r="H1315" s="140"/>
      <c r="I1315" s="140"/>
      <c r="J1315" s="140"/>
      <c r="K1315" s="140"/>
      <c r="L1315" s="140"/>
      <c r="M1315" s="140"/>
      <c r="N1315" s="140"/>
      <c r="O1315" s="140"/>
      <c r="P1315" s="143"/>
      <c r="Q1315" s="152"/>
      <c r="R1315" s="5"/>
      <c r="S1315" s="37"/>
      <c r="T1315" s="5"/>
      <c r="U1315" s="4"/>
      <c r="V1315" s="50"/>
      <c r="Y1315" s="50"/>
      <c r="AH1315" s="50"/>
      <c r="AO1315" s="30" t="s">
        <v>161</v>
      </c>
    </row>
    <row r="1316" spans="2:41" s="2" customFormat="1" ht="9.1999999999999993" customHeight="1" x14ac:dyDescent="0.2">
      <c r="D1316" s="38"/>
      <c r="E1316" s="140" t="s">
        <v>632</v>
      </c>
      <c r="F1316" s="140"/>
      <c r="G1316" s="140"/>
      <c r="H1316" s="140"/>
      <c r="I1316" s="140"/>
      <c r="J1316" s="140"/>
      <c r="K1316" s="140"/>
      <c r="L1316" s="140"/>
      <c r="M1316" s="140"/>
      <c r="N1316" s="140"/>
      <c r="O1316" s="140"/>
      <c r="P1316" s="143"/>
      <c r="Q1316" s="152"/>
      <c r="R1316" s="5"/>
      <c r="S1316" s="37"/>
      <c r="T1316" s="5"/>
      <c r="U1316" s="4"/>
      <c r="V1316" s="50"/>
      <c r="Y1316" s="50"/>
      <c r="AH1316" s="50"/>
      <c r="AO1316" s="30" t="s">
        <v>161</v>
      </c>
    </row>
    <row r="1317" spans="2:41" s="2" customFormat="1" ht="9.1999999999999993" customHeight="1" x14ac:dyDescent="0.2">
      <c r="D1317" s="38"/>
      <c r="E1317" s="140" t="s">
        <v>633</v>
      </c>
      <c r="F1317" s="140"/>
      <c r="G1317" s="140"/>
      <c r="H1317" s="140"/>
      <c r="I1317" s="140"/>
      <c r="J1317" s="140"/>
      <c r="K1317" s="140"/>
      <c r="L1317" s="140"/>
      <c r="M1317" s="140"/>
      <c r="N1317" s="140"/>
      <c r="O1317" s="140"/>
      <c r="P1317" s="143"/>
      <c r="Q1317" s="152"/>
      <c r="R1317" s="5"/>
      <c r="S1317" s="37"/>
      <c r="T1317" s="5"/>
      <c r="U1317" s="4"/>
      <c r="V1317" s="50"/>
      <c r="Y1317" s="50"/>
      <c r="AH1317" s="50"/>
      <c r="AO1317" s="30" t="s">
        <v>161</v>
      </c>
    </row>
    <row r="1318" spans="2:41" s="2" customFormat="1" ht="9.1999999999999993" customHeight="1" x14ac:dyDescent="0.2">
      <c r="D1318" s="38"/>
      <c r="E1318" s="140" t="s">
        <v>634</v>
      </c>
      <c r="F1318" s="140"/>
      <c r="G1318" s="140"/>
      <c r="H1318" s="140"/>
      <c r="I1318" s="140"/>
      <c r="J1318" s="140"/>
      <c r="K1318" s="140"/>
      <c r="L1318" s="140"/>
      <c r="M1318" s="140"/>
      <c r="N1318" s="140"/>
      <c r="O1318" s="140"/>
      <c r="P1318" s="143"/>
      <c r="Q1318" s="152"/>
      <c r="R1318" s="5"/>
      <c r="S1318" s="37"/>
      <c r="T1318" s="5"/>
      <c r="U1318" s="4"/>
      <c r="V1318" s="50"/>
      <c r="Y1318" s="50"/>
      <c r="AH1318" s="50"/>
      <c r="AO1318" s="30" t="s">
        <v>161</v>
      </c>
    </row>
    <row r="1319" spans="2:41" s="2" customFormat="1" ht="3" customHeight="1" x14ac:dyDescent="0.2">
      <c r="D1319" s="10"/>
      <c r="P1319" s="73"/>
      <c r="Q1319" s="86"/>
      <c r="R1319" s="5"/>
      <c r="S1319" s="37"/>
      <c r="T1319" s="5"/>
      <c r="U1319" s="4"/>
      <c r="V1319" s="50"/>
      <c r="Y1319" s="50"/>
      <c r="AH1319" s="50"/>
      <c r="AO1319" s="30"/>
    </row>
    <row r="1320" spans="2:41" s="2" customFormat="1" ht="9.9499999999999993" customHeight="1" x14ac:dyDescent="0.2">
      <c r="D1320" s="10" t="s">
        <v>629</v>
      </c>
      <c r="P1320" s="73"/>
      <c r="Q1320" s="86"/>
      <c r="R1320" s="204" t="s">
        <v>660</v>
      </c>
      <c r="S1320" s="205" t="s">
        <v>703</v>
      </c>
      <c r="T1320" s="206"/>
      <c r="U1320" s="4"/>
      <c r="V1320" s="50"/>
      <c r="Y1320" s="50"/>
      <c r="AH1320" s="50"/>
      <c r="AO1320" s="30" t="s">
        <v>161</v>
      </c>
    </row>
    <row r="1321" spans="2:41" s="2" customFormat="1" ht="2.4500000000000002" customHeight="1" x14ac:dyDescent="0.2">
      <c r="D1321" s="10"/>
      <c r="P1321" s="73"/>
      <c r="Q1321" s="86"/>
      <c r="R1321" s="5"/>
      <c r="S1321" s="37"/>
      <c r="T1321" s="5"/>
      <c r="U1321" s="4"/>
      <c r="V1321" s="50"/>
      <c r="Y1321" s="50"/>
      <c r="AH1321" s="50"/>
      <c r="AO1321" s="30"/>
    </row>
    <row r="1322" spans="2:41" s="2" customFormat="1" ht="9.9499999999999993" customHeight="1" x14ac:dyDescent="0.2">
      <c r="B1322" s="114" t="s">
        <v>196</v>
      </c>
      <c r="D1322" s="38"/>
      <c r="E1322" s="73" t="s">
        <v>414</v>
      </c>
      <c r="F1322" s="73"/>
      <c r="G1322" s="29" t="s">
        <v>645</v>
      </c>
      <c r="H1322" s="29"/>
      <c r="I1322" s="29"/>
      <c r="J1322" s="29" t="s">
        <v>646</v>
      </c>
      <c r="K1322" s="29"/>
      <c r="L1322" s="29"/>
      <c r="M1322" s="29"/>
      <c r="N1322" s="29"/>
      <c r="P1322" s="73" t="s">
        <v>647</v>
      </c>
      <c r="Q1322" s="86" t="s">
        <v>120</v>
      </c>
      <c r="R1322" s="28"/>
      <c r="S1322" s="37">
        <f>IF(Suggested="Yes",AA1322,AG1322)</f>
        <v>62.9</v>
      </c>
      <c r="T1322" s="35" t="s">
        <v>651</v>
      </c>
      <c r="U1322" s="4" t="str">
        <f>+Instructions!$B$3</f>
        <v>I</v>
      </c>
      <c r="V1322" s="50"/>
      <c r="W1322" s="54">
        <f>+Instructions!$C$22</f>
        <v>0</v>
      </c>
      <c r="X1322" s="16">
        <f>ROUND($AA1322*(1-W1322)+0.004999,2)</f>
        <v>62.9</v>
      </c>
      <c r="Y1322" s="50"/>
      <c r="Z1322" s="5" t="s">
        <v>1708</v>
      </c>
      <c r="AA1322" s="37">
        <v>62.9</v>
      </c>
      <c r="AB1322" s="58">
        <f t="shared" ref="AB1322:AC1324" si="199">+W1322</f>
        <v>0</v>
      </c>
      <c r="AC1322" s="16">
        <f t="shared" si="199"/>
        <v>62.9</v>
      </c>
      <c r="AD1322" s="11">
        <f>(AG1322-AC1322)/AG1322</f>
        <v>0</v>
      </c>
      <c r="AE1322" s="119"/>
      <c r="AF1322" s="130">
        <v>5</v>
      </c>
      <c r="AG1322" s="107">
        <f>SUM(AJ1322:AL1322)+AE1322</f>
        <v>62.9</v>
      </c>
      <c r="AH1322" s="50"/>
      <c r="AJ1322" s="16">
        <f>ROUND(AC1322/(1-VLOOKUP(AF1322,Group,2,FALSE)),2)</f>
        <v>62.9</v>
      </c>
      <c r="AK1322" s="16">
        <f>IF(VLOOKUP(AF1322,Group,5,FALSE)="YES",VLOOKUP(ROUND(ROUND(AJ1322,1)-AJ1322,2),Round,2,FALSE)+VLOOKUP(AF1322,Group,6,FALSE),0)</f>
        <v>0</v>
      </c>
      <c r="AL1322" s="16">
        <f>IF(VLOOKUP(AF1322,Group,7,FALSE)="",0,ROUND(AJ1322-0.04999,1)-AJ1322+AM1322)</f>
        <v>0</v>
      </c>
      <c r="AM1322" s="16" t="str">
        <f>IF(VLOOKUP(AF1322,Group,7,FALSE)="","",VLOOKUP(AF1322,Group,7,FALSE))</f>
        <v/>
      </c>
      <c r="AO1322" s="30" t="s">
        <v>161</v>
      </c>
    </row>
    <row r="1323" spans="2:41" s="2" customFormat="1" ht="9.9499999999999993" customHeight="1" x14ac:dyDescent="0.2">
      <c r="B1323" s="114" t="s">
        <v>196</v>
      </c>
      <c r="D1323" s="38"/>
      <c r="E1323" s="73" t="s">
        <v>648</v>
      </c>
      <c r="F1323" s="73"/>
      <c r="G1323" s="29" t="s">
        <v>649</v>
      </c>
      <c r="H1323" s="29"/>
      <c r="I1323" s="29"/>
      <c r="J1323" s="29" t="s">
        <v>650</v>
      </c>
      <c r="K1323" s="29"/>
      <c r="L1323" s="29"/>
      <c r="M1323" s="29"/>
      <c r="N1323" s="29"/>
      <c r="P1323" s="73" t="s">
        <v>647</v>
      </c>
      <c r="Q1323" s="86" t="s">
        <v>120</v>
      </c>
      <c r="R1323" s="28"/>
      <c r="S1323" s="37">
        <f>IF(Suggested="Yes",AA1323,AG1323)</f>
        <v>42.55</v>
      </c>
      <c r="T1323" s="35" t="s">
        <v>651</v>
      </c>
      <c r="U1323" s="4" t="str">
        <f>+Instructions!$B$3</f>
        <v>I</v>
      </c>
      <c r="V1323" s="50"/>
      <c r="W1323" s="54">
        <f>+Instructions!$C$22</f>
        <v>0</v>
      </c>
      <c r="X1323" s="16">
        <f>ROUND($AA1323*(1-W1323)+0.004999,2)</f>
        <v>42.55</v>
      </c>
      <c r="Y1323" s="50"/>
      <c r="Z1323" s="5" t="s">
        <v>1708</v>
      </c>
      <c r="AA1323" s="37">
        <v>42.55</v>
      </c>
      <c r="AB1323" s="58">
        <f t="shared" si="199"/>
        <v>0</v>
      </c>
      <c r="AC1323" s="16">
        <f t="shared" si="199"/>
        <v>42.55</v>
      </c>
      <c r="AD1323" s="11">
        <f>(AG1323-AC1323)/AG1323</f>
        <v>0</v>
      </c>
      <c r="AE1323" s="119"/>
      <c r="AF1323" s="130">
        <v>5</v>
      </c>
      <c r="AG1323" s="107">
        <f>SUM(AJ1323:AL1323)+AE1323</f>
        <v>42.55</v>
      </c>
      <c r="AH1323" s="50"/>
      <c r="AJ1323" s="16">
        <f>ROUND(AC1323/(1-VLOOKUP(AF1323,Group,2,FALSE)),2)</f>
        <v>42.55</v>
      </c>
      <c r="AK1323" s="16">
        <f>IF(VLOOKUP(AF1323,Group,5,FALSE)="YES",VLOOKUP(ROUND(ROUND(AJ1323,1)-AJ1323,2),Round,2,FALSE)+VLOOKUP(AF1323,Group,6,FALSE),0)</f>
        <v>0</v>
      </c>
      <c r="AL1323" s="16">
        <f>IF(VLOOKUP(AF1323,Group,7,FALSE)="",0,ROUND(AJ1323-0.04999,1)-AJ1323+AM1323)</f>
        <v>0</v>
      </c>
      <c r="AM1323" s="16" t="str">
        <f>IF(VLOOKUP(AF1323,Group,7,FALSE)="","",VLOOKUP(AF1323,Group,7,FALSE))</f>
        <v/>
      </c>
      <c r="AO1323" s="30" t="s">
        <v>161</v>
      </c>
    </row>
    <row r="1324" spans="2:41" s="2" customFormat="1" ht="9.9499999999999993" customHeight="1" x14ac:dyDescent="0.2">
      <c r="B1324" s="114" t="s">
        <v>196</v>
      </c>
      <c r="D1324" s="38"/>
      <c r="E1324" s="73" t="s">
        <v>408</v>
      </c>
      <c r="F1324" s="73"/>
      <c r="G1324" s="29" t="s">
        <v>652</v>
      </c>
      <c r="H1324" s="29"/>
      <c r="I1324" s="29"/>
      <c r="J1324" s="29" t="s">
        <v>650</v>
      </c>
      <c r="K1324" s="29"/>
      <c r="L1324" s="29"/>
      <c r="M1324" s="29"/>
      <c r="N1324" s="29"/>
      <c r="P1324" s="73" t="s">
        <v>647</v>
      </c>
      <c r="Q1324" s="86"/>
      <c r="R1324" s="28"/>
      <c r="S1324" s="37">
        <f>IF(Suggested="Yes",AA1324,AG1324)</f>
        <v>71.7</v>
      </c>
      <c r="T1324" s="35" t="s">
        <v>651</v>
      </c>
      <c r="U1324" s="4" t="str">
        <f>+Instructions!$B$3</f>
        <v>I</v>
      </c>
      <c r="V1324" s="50"/>
      <c r="W1324" s="54">
        <f>+Instructions!$C$22</f>
        <v>0</v>
      </c>
      <c r="X1324" s="16">
        <f>ROUND($AA1324*(1-W1324)+0.004999,2)</f>
        <v>71.7</v>
      </c>
      <c r="Y1324" s="50"/>
      <c r="Z1324" s="5" t="s">
        <v>1708</v>
      </c>
      <c r="AA1324" s="37">
        <v>71.7</v>
      </c>
      <c r="AB1324" s="58">
        <f t="shared" si="199"/>
        <v>0</v>
      </c>
      <c r="AC1324" s="16">
        <f t="shared" si="199"/>
        <v>71.7</v>
      </c>
      <c r="AD1324" s="11">
        <f>(AG1324-AC1324)/AG1324</f>
        <v>0</v>
      </c>
      <c r="AE1324" s="119"/>
      <c r="AF1324" s="130">
        <v>5</v>
      </c>
      <c r="AG1324" s="107">
        <f>SUM(AJ1324:AL1324)+AE1324</f>
        <v>71.7</v>
      </c>
      <c r="AH1324" s="50"/>
      <c r="AJ1324" s="16">
        <f>ROUND(AC1324/(1-VLOOKUP(AF1324,Group,2,FALSE)),2)</f>
        <v>71.7</v>
      </c>
      <c r="AK1324" s="16">
        <f>IF(VLOOKUP(AF1324,Group,5,FALSE)="YES",VLOOKUP(ROUND(ROUND(AJ1324,1)-AJ1324,2),Round,2,FALSE)+VLOOKUP(AF1324,Group,6,FALSE),0)</f>
        <v>0</v>
      </c>
      <c r="AL1324" s="16">
        <f>IF(VLOOKUP(AF1324,Group,7,FALSE)="",0,ROUND(AJ1324-0.04999,1)-AJ1324+AM1324)</f>
        <v>0</v>
      </c>
      <c r="AM1324" s="16" t="str">
        <f>IF(VLOOKUP(AF1324,Group,7,FALSE)="","",VLOOKUP(AF1324,Group,7,FALSE))</f>
        <v/>
      </c>
      <c r="AO1324" s="30" t="s">
        <v>161</v>
      </c>
    </row>
    <row r="1325" spans="2:41" s="2" customFormat="1" ht="3" customHeight="1" x14ac:dyDescent="0.2">
      <c r="D1325" s="10"/>
      <c r="P1325" s="73"/>
      <c r="Q1325" s="86"/>
      <c r="R1325" s="5"/>
      <c r="S1325" s="37"/>
      <c r="T1325" s="5"/>
      <c r="U1325" s="4"/>
      <c r="V1325" s="50"/>
      <c r="Y1325" s="50"/>
      <c r="AH1325" s="50"/>
      <c r="AO1325" s="30"/>
    </row>
    <row r="1326" spans="2:41" s="2" customFormat="1" ht="9.9499999999999993" customHeight="1" x14ac:dyDescent="0.2">
      <c r="D1326" s="10" t="s">
        <v>527</v>
      </c>
      <c r="P1326" s="73"/>
      <c r="Q1326" s="86"/>
      <c r="R1326" s="204" t="s">
        <v>660</v>
      </c>
      <c r="S1326" s="205" t="s">
        <v>704</v>
      </c>
      <c r="T1326" s="206"/>
      <c r="U1326" s="4"/>
      <c r="V1326" s="50"/>
      <c r="Y1326" s="50"/>
      <c r="AH1326" s="50"/>
      <c r="AO1326" s="30" t="s">
        <v>161</v>
      </c>
    </row>
    <row r="1327" spans="2:41" s="2" customFormat="1" ht="2.4500000000000002" customHeight="1" x14ac:dyDescent="0.2">
      <c r="D1327" s="10"/>
      <c r="P1327" s="73"/>
      <c r="Q1327" s="86"/>
      <c r="R1327" s="5"/>
      <c r="S1327" s="37"/>
      <c r="T1327" s="5"/>
      <c r="U1327" s="4"/>
      <c r="V1327" s="50"/>
      <c r="Y1327" s="50"/>
      <c r="AH1327" s="50"/>
      <c r="AO1327" s="30"/>
    </row>
    <row r="1328" spans="2:41" s="2" customFormat="1" ht="9.9499999999999993" customHeight="1" x14ac:dyDescent="0.2">
      <c r="B1328" s="114" t="s">
        <v>196</v>
      </c>
      <c r="D1328" s="38"/>
      <c r="E1328" s="73" t="s">
        <v>528</v>
      </c>
      <c r="F1328" s="73"/>
      <c r="G1328" s="29" t="s">
        <v>537</v>
      </c>
      <c r="H1328" s="29"/>
      <c r="I1328" s="29"/>
      <c r="J1328" s="29" t="s">
        <v>541</v>
      </c>
      <c r="K1328" s="29"/>
      <c r="L1328" s="29"/>
      <c r="M1328" s="29"/>
      <c r="N1328" s="29"/>
      <c r="P1328" s="73"/>
      <c r="Q1328" s="86" t="s">
        <v>120</v>
      </c>
      <c r="R1328" s="28"/>
      <c r="S1328" s="37">
        <f>IF(Suggested="Yes",AA1328,AG1328)</f>
        <v>848.5</v>
      </c>
      <c r="T1328" s="35" t="s">
        <v>565</v>
      </c>
      <c r="U1328" s="4" t="str">
        <f>+Instructions!$B$3</f>
        <v>I</v>
      </c>
      <c r="V1328" s="50"/>
      <c r="W1328" s="54">
        <f>+Instructions!$C$22</f>
        <v>0</v>
      </c>
      <c r="X1328" s="16">
        <f>ROUND($AA1328*(1-W1328)+0.004999,2)</f>
        <v>848.5</v>
      </c>
      <c r="Y1328" s="50"/>
      <c r="Z1328" s="5" t="s">
        <v>1708</v>
      </c>
      <c r="AA1328" s="37">
        <v>848.5</v>
      </c>
      <c r="AB1328" s="58">
        <f>+W1328</f>
        <v>0</v>
      </c>
      <c r="AC1328" s="16">
        <f>+X1328</f>
        <v>848.5</v>
      </c>
      <c r="AD1328" s="11">
        <f>(AG1328-AC1328)/AG1328</f>
        <v>0</v>
      </c>
      <c r="AE1328" s="119"/>
      <c r="AF1328" s="130">
        <v>5</v>
      </c>
      <c r="AG1328" s="107">
        <f>SUM(AJ1328:AL1328)+AE1328</f>
        <v>848.5</v>
      </c>
      <c r="AH1328" s="50"/>
      <c r="AJ1328" s="16">
        <f>ROUND(AC1328/(1-VLOOKUP(AF1328,Group,2,FALSE)),2)</f>
        <v>848.5</v>
      </c>
      <c r="AK1328" s="16">
        <f>IF(VLOOKUP(AF1328,Group,5,FALSE)="YES",VLOOKUP(ROUND(ROUND(AJ1328,1)-AJ1328,2),Round,2,FALSE)+VLOOKUP(AF1328,Group,6,FALSE),0)</f>
        <v>0</v>
      </c>
      <c r="AL1328" s="16">
        <f>IF(VLOOKUP(AF1328,Group,7,FALSE)="",0,ROUND(AJ1328-0.04999,1)-AJ1328+AM1328)</f>
        <v>0</v>
      </c>
      <c r="AM1328" s="16" t="str">
        <f>IF(VLOOKUP(AF1328,Group,7,FALSE)="","",VLOOKUP(AF1328,Group,7,FALSE))</f>
        <v/>
      </c>
      <c r="AO1328" s="30" t="s">
        <v>161</v>
      </c>
    </row>
    <row r="1329" spans="2:41" s="2" customFormat="1" ht="9.9499999999999993" customHeight="1" x14ac:dyDescent="0.2">
      <c r="B1329" s="114" t="s">
        <v>196</v>
      </c>
      <c r="D1329" s="38"/>
      <c r="E1329" s="73" t="s">
        <v>529</v>
      </c>
      <c r="F1329" s="73"/>
      <c r="G1329" s="29" t="s">
        <v>538</v>
      </c>
      <c r="H1329" s="29"/>
      <c r="I1329" s="29"/>
      <c r="J1329" s="29" t="s">
        <v>542</v>
      </c>
      <c r="K1329" s="29"/>
      <c r="L1329" s="29"/>
      <c r="M1329" s="29"/>
      <c r="N1329" s="29"/>
      <c r="P1329" s="73"/>
      <c r="Q1329" s="86"/>
      <c r="R1329" s="28"/>
      <c r="S1329" s="37">
        <f>IF(Suggested="Yes",AA1329,AG1329)</f>
        <v>322.3</v>
      </c>
      <c r="T1329" s="35" t="s">
        <v>565</v>
      </c>
      <c r="U1329" s="4" t="str">
        <f>+Instructions!$B$3</f>
        <v>I</v>
      </c>
      <c r="V1329" s="50"/>
      <c r="W1329" s="54">
        <f>+Instructions!$C$22</f>
        <v>0</v>
      </c>
      <c r="X1329" s="16">
        <f>ROUND($AA1329*(1-W1329)+0.004999,2)</f>
        <v>322.3</v>
      </c>
      <c r="Y1329" s="50"/>
      <c r="Z1329" s="5" t="s">
        <v>1708</v>
      </c>
      <c r="AA1329" s="37">
        <v>322.3</v>
      </c>
      <c r="AB1329" s="58">
        <f>+W1329</f>
        <v>0</v>
      </c>
      <c r="AC1329" s="16">
        <f>+X1329</f>
        <v>322.3</v>
      </c>
      <c r="AD1329" s="11">
        <f>(AG1329-AC1329)/AG1329</f>
        <v>0</v>
      </c>
      <c r="AE1329" s="119"/>
      <c r="AF1329" s="130">
        <v>5</v>
      </c>
      <c r="AG1329" s="107">
        <f>SUM(AJ1329:AL1329)+AE1329</f>
        <v>322.3</v>
      </c>
      <c r="AH1329" s="50"/>
      <c r="AJ1329" s="16">
        <f>ROUND(AC1329/(1-VLOOKUP(AF1329,Group,2,FALSE)),2)</f>
        <v>322.3</v>
      </c>
      <c r="AK1329" s="16">
        <f>IF(VLOOKUP(AF1329,Group,5,FALSE)="YES",VLOOKUP(ROUND(ROUND(AJ1329,1)-AJ1329,2),Round,2,FALSE)+VLOOKUP(AF1329,Group,6,FALSE),0)</f>
        <v>0</v>
      </c>
      <c r="AL1329" s="16">
        <f>IF(VLOOKUP(AF1329,Group,7,FALSE)="",0,ROUND(AJ1329-0.04999,1)-AJ1329+AM1329)</f>
        <v>0</v>
      </c>
      <c r="AM1329" s="16" t="str">
        <f>IF(VLOOKUP(AF1329,Group,7,FALSE)="","",VLOOKUP(AF1329,Group,7,FALSE))</f>
        <v/>
      </c>
      <c r="AO1329" s="30" t="s">
        <v>161</v>
      </c>
    </row>
    <row r="1330" spans="2:41" s="2" customFormat="1" ht="1.5" customHeight="1" x14ac:dyDescent="0.2">
      <c r="C1330" s="72"/>
      <c r="P1330" s="73"/>
      <c r="Q1330" s="86"/>
      <c r="R1330" s="5"/>
      <c r="S1330" s="37"/>
      <c r="T1330" s="5"/>
      <c r="U1330" s="4"/>
      <c r="V1330" s="50"/>
      <c r="Y1330" s="50"/>
      <c r="AH1330" s="50"/>
      <c r="AO1330" s="30"/>
    </row>
    <row r="1331" spans="2:41" s="2" customFormat="1" ht="9.75" customHeight="1" x14ac:dyDescent="0.2">
      <c r="D1331" s="38" t="s">
        <v>155</v>
      </c>
      <c r="E1331" s="140" t="s">
        <v>561</v>
      </c>
      <c r="F1331" s="140"/>
      <c r="G1331" s="140"/>
      <c r="H1331" s="140"/>
      <c r="I1331" s="140"/>
      <c r="J1331" s="140"/>
      <c r="K1331" s="140"/>
      <c r="L1331" s="140"/>
      <c r="M1331" s="140"/>
      <c r="N1331" s="140"/>
      <c r="O1331" s="140"/>
      <c r="P1331" s="143"/>
      <c r="Q1331" s="152"/>
      <c r="R1331" s="5"/>
      <c r="S1331" s="37"/>
      <c r="T1331" s="5"/>
      <c r="U1331" s="4"/>
      <c r="V1331" s="50"/>
      <c r="Y1331" s="50"/>
      <c r="AH1331" s="50"/>
      <c r="AO1331" s="30" t="s">
        <v>161</v>
      </c>
    </row>
    <row r="1332" spans="2:41" s="2" customFormat="1" ht="9.1999999999999993" customHeight="1" x14ac:dyDescent="0.2">
      <c r="D1332" s="38"/>
      <c r="E1332" s="140" t="s">
        <v>530</v>
      </c>
      <c r="F1332" s="140"/>
      <c r="G1332" s="140"/>
      <c r="H1332" s="140"/>
      <c r="I1332" s="140"/>
      <c r="J1332" s="140"/>
      <c r="K1332" s="140"/>
      <c r="L1332" s="140"/>
      <c r="M1332" s="140"/>
      <c r="N1332" s="140"/>
      <c r="O1332" s="140"/>
      <c r="P1332" s="143"/>
      <c r="Q1332" s="152"/>
      <c r="R1332" s="5"/>
      <c r="S1332" s="37"/>
      <c r="T1332" s="5"/>
      <c r="U1332" s="4"/>
      <c r="V1332" s="50"/>
      <c r="Y1332" s="50"/>
      <c r="AH1332" s="50"/>
      <c r="AO1332" s="30" t="s">
        <v>161</v>
      </c>
    </row>
    <row r="1333" spans="2:41" s="2" customFormat="1" ht="9.1999999999999993" customHeight="1" x14ac:dyDescent="0.2">
      <c r="D1333" s="38"/>
      <c r="E1333" s="140" t="s">
        <v>531</v>
      </c>
      <c r="F1333" s="140"/>
      <c r="G1333" s="140"/>
      <c r="H1333" s="140"/>
      <c r="I1333" s="140"/>
      <c r="J1333" s="140"/>
      <c r="K1333" s="140"/>
      <c r="L1333" s="140"/>
      <c r="M1333" s="140"/>
      <c r="N1333" s="140"/>
      <c r="O1333" s="140"/>
      <c r="P1333" s="143"/>
      <c r="Q1333" s="152"/>
      <c r="R1333" s="5"/>
      <c r="S1333" s="37"/>
      <c r="T1333" s="5" t="s">
        <v>230</v>
      </c>
      <c r="U1333" s="4"/>
      <c r="V1333" s="50"/>
      <c r="Y1333" s="50"/>
      <c r="AH1333" s="50"/>
      <c r="AO1333" s="30" t="s">
        <v>161</v>
      </c>
    </row>
    <row r="1334" spans="2:41" s="2" customFormat="1" ht="9.1999999999999993" customHeight="1" x14ac:dyDescent="0.2">
      <c r="D1334" s="38"/>
      <c r="E1334" s="140" t="s">
        <v>532</v>
      </c>
      <c r="F1334" s="140"/>
      <c r="G1334" s="140"/>
      <c r="H1334" s="140"/>
      <c r="I1334" s="140"/>
      <c r="J1334" s="140"/>
      <c r="K1334" s="140"/>
      <c r="L1334" s="140"/>
      <c r="M1334" s="140"/>
      <c r="N1334" s="140"/>
      <c r="O1334" s="140"/>
      <c r="P1334" s="143"/>
      <c r="Q1334" s="152"/>
      <c r="R1334" s="5"/>
      <c r="S1334" s="37"/>
      <c r="T1334" s="5"/>
      <c r="U1334" s="4"/>
      <c r="V1334" s="50"/>
      <c r="Y1334" s="50"/>
      <c r="AH1334" s="50"/>
      <c r="AO1334" s="30" t="s">
        <v>161</v>
      </c>
    </row>
    <row r="1335" spans="2:41" s="2" customFormat="1" ht="9.1999999999999993" customHeight="1" x14ac:dyDescent="0.2">
      <c r="D1335" s="38"/>
      <c r="E1335" s="140" t="s">
        <v>533</v>
      </c>
      <c r="F1335" s="140"/>
      <c r="G1335" s="140"/>
      <c r="H1335" s="140"/>
      <c r="I1335" s="140"/>
      <c r="J1335" s="140"/>
      <c r="K1335" s="140"/>
      <c r="L1335" s="140"/>
      <c r="M1335" s="140"/>
      <c r="N1335" s="140"/>
      <c r="O1335" s="140"/>
      <c r="P1335" s="143"/>
      <c r="Q1335" s="152"/>
      <c r="R1335" s="5"/>
      <c r="S1335" s="37"/>
      <c r="T1335" s="5"/>
      <c r="U1335" s="4"/>
      <c r="V1335" s="50"/>
      <c r="Y1335" s="50"/>
      <c r="AH1335" s="50"/>
      <c r="AO1335" s="30" t="s">
        <v>161</v>
      </c>
    </row>
    <row r="1336" spans="2:41" s="2" customFormat="1" ht="9.1999999999999993" customHeight="1" x14ac:dyDescent="0.2">
      <c r="D1336" s="38"/>
      <c r="E1336" s="140" t="s">
        <v>534</v>
      </c>
      <c r="F1336" s="140"/>
      <c r="G1336" s="140"/>
      <c r="H1336" s="140"/>
      <c r="I1336" s="140"/>
      <c r="J1336" s="140"/>
      <c r="K1336" s="140"/>
      <c r="L1336" s="140"/>
      <c r="M1336" s="140"/>
      <c r="N1336" s="140"/>
      <c r="O1336" s="140"/>
      <c r="P1336" s="143"/>
      <c r="Q1336" s="152"/>
      <c r="R1336" s="5"/>
      <c r="S1336" s="37"/>
      <c r="T1336" s="5"/>
      <c r="U1336" s="4"/>
      <c r="V1336" s="50"/>
      <c r="Y1336" s="50"/>
      <c r="AH1336" s="50"/>
      <c r="AO1336" s="30" t="s">
        <v>161</v>
      </c>
    </row>
    <row r="1337" spans="2:41" s="2" customFormat="1" ht="3" customHeight="1" x14ac:dyDescent="0.2">
      <c r="C1337" s="72"/>
      <c r="P1337" s="73"/>
      <c r="Q1337" s="86"/>
      <c r="R1337" s="5"/>
      <c r="S1337" s="37"/>
      <c r="T1337" s="5"/>
      <c r="U1337" s="4"/>
      <c r="V1337" s="50"/>
      <c r="Y1337" s="50"/>
      <c r="AH1337" s="50"/>
      <c r="AO1337" s="30"/>
    </row>
    <row r="1338" spans="2:41" s="2" customFormat="1" ht="9.9499999999999993" customHeight="1" x14ac:dyDescent="0.2">
      <c r="D1338" s="10" t="s">
        <v>535</v>
      </c>
      <c r="P1338" s="73"/>
      <c r="Q1338" s="86"/>
      <c r="R1338" s="204" t="s">
        <v>660</v>
      </c>
      <c r="S1338" s="205" t="s">
        <v>704</v>
      </c>
      <c r="T1338" s="206"/>
      <c r="U1338" s="4"/>
      <c r="V1338" s="50"/>
      <c r="Y1338" s="50"/>
      <c r="AH1338" s="50"/>
      <c r="AO1338" s="30" t="s">
        <v>161</v>
      </c>
    </row>
    <row r="1339" spans="2:41" s="2" customFormat="1" ht="2.4500000000000002" customHeight="1" x14ac:dyDescent="0.2">
      <c r="D1339" s="10"/>
      <c r="P1339" s="73"/>
      <c r="Q1339" s="86"/>
      <c r="R1339" s="5"/>
      <c r="S1339" s="37"/>
      <c r="T1339" s="5"/>
      <c r="U1339" s="4"/>
      <c r="V1339" s="50"/>
      <c r="Y1339" s="50"/>
      <c r="AH1339" s="50"/>
      <c r="AO1339" s="30"/>
    </row>
    <row r="1340" spans="2:41" s="2" customFormat="1" ht="9.9499999999999993" customHeight="1" x14ac:dyDescent="0.2">
      <c r="B1340" s="114" t="s">
        <v>196</v>
      </c>
      <c r="D1340" s="38"/>
      <c r="E1340" s="73" t="s">
        <v>536</v>
      </c>
      <c r="F1340" s="73"/>
      <c r="G1340" s="29" t="s">
        <v>539</v>
      </c>
      <c r="H1340" s="29"/>
      <c r="I1340" s="29"/>
      <c r="J1340" s="29" t="s">
        <v>540</v>
      </c>
      <c r="K1340" s="29"/>
      <c r="L1340" s="29"/>
      <c r="M1340" s="29"/>
      <c r="N1340" s="29"/>
      <c r="P1340" s="73" t="s">
        <v>58</v>
      </c>
      <c r="Q1340" s="86"/>
      <c r="R1340" s="28"/>
      <c r="S1340" s="37">
        <f>IF(Suggested="Yes",AA1340,AG1340)</f>
        <v>36.75</v>
      </c>
      <c r="T1340" s="35" t="s">
        <v>150</v>
      </c>
      <c r="U1340" s="4" t="str">
        <f>+Instructions!$B$3</f>
        <v>I</v>
      </c>
      <c r="V1340" s="50"/>
      <c r="W1340" s="54">
        <f>+Instructions!$C$22</f>
        <v>0</v>
      </c>
      <c r="X1340" s="16">
        <f>ROUND($AA1340*(1-W1340)+0.004999,2)</f>
        <v>36.75</v>
      </c>
      <c r="Y1340" s="50"/>
      <c r="Z1340" s="5" t="s">
        <v>1708</v>
      </c>
      <c r="AA1340" s="37">
        <v>36.75</v>
      </c>
      <c r="AB1340" s="58">
        <f>+W1340</f>
        <v>0</v>
      </c>
      <c r="AC1340" s="16">
        <f>+X1340</f>
        <v>36.75</v>
      </c>
      <c r="AD1340" s="11">
        <f>(AG1340-AC1340)/AG1340</f>
        <v>0</v>
      </c>
      <c r="AE1340" s="119"/>
      <c r="AF1340" s="130">
        <v>5</v>
      </c>
      <c r="AG1340" s="107">
        <f>SUM(AJ1340:AL1340)+AE1340</f>
        <v>36.75</v>
      </c>
      <c r="AH1340" s="50"/>
      <c r="AJ1340" s="16">
        <f>ROUND(AC1340/(1-VLOOKUP(AF1340,Group,2,FALSE)),2)</f>
        <v>36.75</v>
      </c>
      <c r="AK1340" s="16">
        <f>IF(VLOOKUP(AF1340,Group,5,FALSE)="YES",VLOOKUP(ROUND(ROUND(AJ1340,1)-AJ1340,2),Round,2,FALSE)+VLOOKUP(AF1340,Group,6,FALSE),0)</f>
        <v>0</v>
      </c>
      <c r="AL1340" s="16">
        <f>IF(VLOOKUP(AF1340,Group,7,FALSE)="",0,ROUND(AJ1340-0.04999,1)-AJ1340+AM1340)</f>
        <v>0</v>
      </c>
      <c r="AM1340" s="16" t="str">
        <f>IF(VLOOKUP(AF1340,Group,7,FALSE)="","",VLOOKUP(AF1340,Group,7,FALSE))</f>
        <v/>
      </c>
      <c r="AO1340" s="30" t="s">
        <v>161</v>
      </c>
    </row>
    <row r="1341" spans="2:41" s="2" customFormat="1" ht="9.9499999999999993" customHeight="1" x14ac:dyDescent="0.2">
      <c r="B1341" s="114" t="s">
        <v>196</v>
      </c>
      <c r="D1341" s="38"/>
      <c r="E1341" s="73" t="s">
        <v>543</v>
      </c>
      <c r="F1341" s="73"/>
      <c r="G1341" s="29" t="s">
        <v>544</v>
      </c>
      <c r="H1341" s="29"/>
      <c r="I1341" s="29"/>
      <c r="J1341" s="29" t="s">
        <v>540</v>
      </c>
      <c r="K1341" s="29"/>
      <c r="L1341" s="29"/>
      <c r="M1341" s="29"/>
      <c r="N1341" s="29"/>
      <c r="P1341" s="73"/>
      <c r="Q1341" s="86"/>
      <c r="R1341" s="28"/>
      <c r="S1341" s="37">
        <f>IF(Suggested="Yes",AA1341,AG1341)</f>
        <v>169.2</v>
      </c>
      <c r="T1341" s="35" t="s">
        <v>150</v>
      </c>
      <c r="U1341" s="4" t="str">
        <f>+Instructions!$B$3</f>
        <v>I</v>
      </c>
      <c r="V1341" s="50"/>
      <c r="W1341" s="54">
        <f>+Instructions!$C$22</f>
        <v>0</v>
      </c>
      <c r="X1341" s="16">
        <f>ROUND($AA1341*(1-W1341)+0.004999,2)</f>
        <v>169.2</v>
      </c>
      <c r="Y1341" s="50"/>
      <c r="Z1341" s="5" t="s">
        <v>1708</v>
      </c>
      <c r="AA1341" s="37">
        <v>169.2</v>
      </c>
      <c r="AB1341" s="58">
        <f>+W1341</f>
        <v>0</v>
      </c>
      <c r="AC1341" s="16">
        <f>+X1341</f>
        <v>169.2</v>
      </c>
      <c r="AD1341" s="11">
        <f>(AG1341-AC1341)/AG1341</f>
        <v>0</v>
      </c>
      <c r="AE1341" s="119"/>
      <c r="AF1341" s="130">
        <v>5</v>
      </c>
      <c r="AG1341" s="107">
        <f>SUM(AJ1341:AL1341)+AE1341</f>
        <v>169.2</v>
      </c>
      <c r="AH1341" s="50"/>
      <c r="AJ1341" s="16">
        <f>ROUND(AC1341/(1-VLOOKUP(AF1341,Group,2,FALSE)),2)</f>
        <v>169.2</v>
      </c>
      <c r="AK1341" s="16">
        <f>IF(VLOOKUP(AF1341,Group,5,FALSE)="YES",VLOOKUP(ROUND(ROUND(AJ1341,1)-AJ1341,2),Round,2,FALSE)+VLOOKUP(AF1341,Group,6,FALSE),0)</f>
        <v>0</v>
      </c>
      <c r="AL1341" s="16">
        <f>IF(VLOOKUP(AF1341,Group,7,FALSE)="",0,ROUND(AJ1341-0.04999,1)-AJ1341+AM1341)</f>
        <v>0</v>
      </c>
      <c r="AM1341" s="16" t="str">
        <f>IF(VLOOKUP(AF1341,Group,7,FALSE)="","",VLOOKUP(AF1341,Group,7,FALSE))</f>
        <v/>
      </c>
      <c r="AO1341" s="30" t="s">
        <v>161</v>
      </c>
    </row>
    <row r="1342" spans="2:41" s="2" customFormat="1" ht="3" customHeight="1" x14ac:dyDescent="0.2">
      <c r="C1342" s="72"/>
      <c r="P1342" s="73"/>
      <c r="Q1342" s="86"/>
      <c r="R1342" s="5"/>
      <c r="S1342" s="37"/>
      <c r="T1342" s="5"/>
      <c r="U1342" s="4"/>
      <c r="V1342" s="50"/>
      <c r="Y1342" s="50"/>
      <c r="AH1342" s="50"/>
      <c r="AO1342" s="30"/>
    </row>
    <row r="1343" spans="2:41" s="2" customFormat="1" ht="9.9499999999999993" customHeight="1" x14ac:dyDescent="0.2">
      <c r="D1343" s="10" t="s">
        <v>386</v>
      </c>
      <c r="P1343" s="73"/>
      <c r="Q1343" s="86"/>
      <c r="R1343" s="204" t="s">
        <v>660</v>
      </c>
      <c r="S1343" s="205" t="s">
        <v>713</v>
      </c>
      <c r="T1343" s="206"/>
      <c r="U1343" s="4"/>
      <c r="V1343" s="50"/>
      <c r="Y1343" s="50"/>
      <c r="AH1343" s="50"/>
      <c r="AO1343" s="30" t="s">
        <v>161</v>
      </c>
    </row>
    <row r="1344" spans="2:41" s="2" customFormat="1" ht="2.4500000000000002" customHeight="1" x14ac:dyDescent="0.2">
      <c r="E1344" s="140"/>
      <c r="F1344" s="140"/>
      <c r="G1344" s="140"/>
      <c r="H1344" s="140"/>
      <c r="I1344" s="140"/>
      <c r="J1344" s="140"/>
      <c r="K1344" s="140"/>
      <c r="L1344" s="140"/>
      <c r="M1344" s="140"/>
      <c r="N1344" s="140"/>
      <c r="O1344" s="140"/>
      <c r="P1344" s="143"/>
      <c r="Q1344" s="152"/>
      <c r="R1344" s="5"/>
      <c r="S1344" s="37"/>
      <c r="T1344" s="5"/>
      <c r="U1344" s="4"/>
      <c r="V1344" s="50"/>
      <c r="Y1344" s="50"/>
      <c r="AH1344" s="50"/>
      <c r="AO1344" s="30"/>
    </row>
    <row r="1345" spans="1:41" s="2" customFormat="1" ht="9.9499999999999993" customHeight="1" x14ac:dyDescent="0.2">
      <c r="B1345" s="116" t="s">
        <v>198</v>
      </c>
      <c r="D1345" s="38"/>
      <c r="E1345" s="73" t="s">
        <v>504</v>
      </c>
      <c r="F1345" s="73"/>
      <c r="G1345" s="180" t="s">
        <v>384</v>
      </c>
      <c r="H1345" s="29"/>
      <c r="J1345" s="29" t="s">
        <v>386</v>
      </c>
      <c r="K1345" s="29"/>
      <c r="L1345" s="29"/>
      <c r="M1345" s="29"/>
      <c r="N1345" s="29"/>
      <c r="P1345" s="73"/>
      <c r="Q1345" s="86" t="s">
        <v>120</v>
      </c>
      <c r="R1345" s="28"/>
      <c r="S1345" s="37">
        <f>IF(Suggested="Yes",AA1345,AG1345)</f>
        <v>35.450000000000003</v>
      </c>
      <c r="T1345" s="35" t="s">
        <v>150</v>
      </c>
      <c r="U1345" s="4" t="str">
        <f>+Instructions!$B$3</f>
        <v>I</v>
      </c>
      <c r="V1345" s="50"/>
      <c r="W1345" s="54">
        <f>+Instructions!$C$22</f>
        <v>0</v>
      </c>
      <c r="X1345" s="16">
        <f>ROUND($AA1345*(1-W1345)+0.004999,2)</f>
        <v>35.450000000000003</v>
      </c>
      <c r="Y1345" s="50"/>
      <c r="Z1345" s="5" t="s">
        <v>1708</v>
      </c>
      <c r="AA1345" s="37">
        <v>35.450000000000003</v>
      </c>
      <c r="AB1345" s="58">
        <f>+W1345</f>
        <v>0</v>
      </c>
      <c r="AC1345" s="16">
        <f>+X1345</f>
        <v>35.450000000000003</v>
      </c>
      <c r="AD1345" s="11">
        <f>(AG1345-AC1345)/AG1345</f>
        <v>0</v>
      </c>
      <c r="AE1345" s="119"/>
      <c r="AF1345" s="132">
        <v>7</v>
      </c>
      <c r="AG1345" s="109">
        <f>SUM(AJ1345:AL1345)+AE1345</f>
        <v>35.450000000000003</v>
      </c>
      <c r="AH1345" s="50"/>
      <c r="AJ1345" s="16">
        <f>ROUND(AC1345/(1-VLOOKUP(AF1345,Group,2,FALSE)),2)</f>
        <v>35.450000000000003</v>
      </c>
      <c r="AK1345" s="16">
        <f>IF(VLOOKUP(AF1345,Group,5,FALSE)="YES",VLOOKUP(ROUND(ROUND(AJ1345,1)-AJ1345,2),Round,2,FALSE)+VLOOKUP(AF1345,Group,6,FALSE),0)</f>
        <v>0</v>
      </c>
      <c r="AL1345" s="16">
        <f>IF(VLOOKUP(AF1345,Group,7,FALSE)="",0,ROUND(AJ1345-0.04999,1)-AJ1345+AM1345)</f>
        <v>0</v>
      </c>
      <c r="AM1345" s="16" t="str">
        <f>IF(VLOOKUP(AF1345,Group,7,FALSE)="","",VLOOKUP(AF1345,Group,7,FALSE))</f>
        <v/>
      </c>
      <c r="AO1345" s="30" t="s">
        <v>161</v>
      </c>
    </row>
    <row r="1346" spans="1:41" s="2" customFormat="1" ht="3" customHeight="1" x14ac:dyDescent="0.2">
      <c r="D1346" s="10"/>
      <c r="P1346" s="73"/>
      <c r="Q1346" s="86"/>
      <c r="R1346" s="5"/>
      <c r="S1346" s="37"/>
      <c r="T1346" s="5"/>
      <c r="U1346" s="4"/>
      <c r="V1346" s="50"/>
      <c r="Y1346" s="50"/>
      <c r="AH1346" s="50"/>
      <c r="AO1346" s="30"/>
    </row>
    <row r="1347" spans="1:41" s="2" customFormat="1" ht="9.9499999999999993" customHeight="1" x14ac:dyDescent="0.2">
      <c r="D1347" s="10" t="s">
        <v>545</v>
      </c>
      <c r="L1347" s="2" t="s">
        <v>230</v>
      </c>
      <c r="P1347" s="73"/>
      <c r="Q1347" s="86"/>
      <c r="R1347" s="204" t="s">
        <v>660</v>
      </c>
      <c r="S1347" s="205" t="s">
        <v>704</v>
      </c>
      <c r="T1347" s="206"/>
      <c r="U1347" s="4"/>
      <c r="V1347" s="50"/>
      <c r="Y1347" s="50"/>
      <c r="AH1347" s="50"/>
      <c r="AO1347" s="30" t="s">
        <v>161</v>
      </c>
    </row>
    <row r="1348" spans="1:41" s="2" customFormat="1" ht="2.85" customHeight="1" x14ac:dyDescent="0.2">
      <c r="D1348" s="10"/>
      <c r="P1348" s="73"/>
      <c r="Q1348" s="86"/>
      <c r="R1348" s="5"/>
      <c r="S1348" s="37"/>
      <c r="T1348" s="5"/>
      <c r="U1348" s="4"/>
      <c r="V1348" s="50"/>
      <c r="Y1348" s="50"/>
      <c r="AH1348" s="50"/>
      <c r="AO1348" s="30"/>
    </row>
    <row r="1349" spans="1:41" s="2" customFormat="1" ht="9.9499999999999993" customHeight="1" x14ac:dyDescent="0.2">
      <c r="B1349" s="114" t="s">
        <v>196</v>
      </c>
      <c r="D1349" s="38"/>
      <c r="E1349" s="73"/>
      <c r="F1349" s="73"/>
      <c r="G1349" s="29" t="s">
        <v>548</v>
      </c>
      <c r="H1349" s="29"/>
      <c r="I1349" s="29"/>
      <c r="J1349" s="29" t="s">
        <v>546</v>
      </c>
      <c r="K1349" s="29"/>
      <c r="L1349" s="208" t="s">
        <v>550</v>
      </c>
      <c r="M1349" s="29"/>
      <c r="N1349" s="29"/>
      <c r="P1349" s="73" t="s">
        <v>58</v>
      </c>
      <c r="Q1349" s="86"/>
      <c r="R1349" s="28"/>
      <c r="S1349" s="37">
        <f>IF(Suggested="Yes",AA1349,AG1349)</f>
        <v>27.4</v>
      </c>
      <c r="T1349" s="35" t="s">
        <v>551</v>
      </c>
      <c r="U1349" s="4" t="str">
        <f>+Instructions!$B$3</f>
        <v>I</v>
      </c>
      <c r="V1349" s="50"/>
      <c r="W1349" s="54">
        <f>+Instructions!$C$22</f>
        <v>0</v>
      </c>
      <c r="X1349" s="16">
        <f>ROUND($AA1349*(1-W1349)+0.004999,2)</f>
        <v>27.4</v>
      </c>
      <c r="Y1349" s="50"/>
      <c r="Z1349" s="5" t="s">
        <v>1708</v>
      </c>
      <c r="AA1349" s="37">
        <v>27.4</v>
      </c>
      <c r="AB1349" s="58">
        <f>+W1349</f>
        <v>0</v>
      </c>
      <c r="AC1349" s="16">
        <f>+X1349</f>
        <v>27.4</v>
      </c>
      <c r="AD1349" s="11">
        <f>(AG1349-AC1349)/AG1349</f>
        <v>0</v>
      </c>
      <c r="AE1349" s="119"/>
      <c r="AF1349" s="130">
        <v>5</v>
      </c>
      <c r="AG1349" s="107">
        <f>SUM(AJ1349:AL1349)+AE1349</f>
        <v>27.4</v>
      </c>
      <c r="AH1349" s="50"/>
      <c r="AJ1349" s="16">
        <f>ROUND(AC1349/(1-VLOOKUP(AF1349,Group,2,FALSE)),2)</f>
        <v>27.4</v>
      </c>
      <c r="AK1349" s="16">
        <f>IF(VLOOKUP(AF1349,Group,5,FALSE)="YES",VLOOKUP(ROUND(ROUND(AJ1349,1)-AJ1349,2),Round,2,FALSE)+VLOOKUP(AF1349,Group,6,FALSE),0)</f>
        <v>0</v>
      </c>
      <c r="AL1349" s="16">
        <f>IF(VLOOKUP(AF1349,Group,7,FALSE)="",0,ROUND(AJ1349-0.04999,1)-AJ1349+AM1349)</f>
        <v>0</v>
      </c>
      <c r="AM1349" s="16" t="str">
        <f>IF(VLOOKUP(AF1349,Group,7,FALSE)="","",VLOOKUP(AF1349,Group,7,FALSE))</f>
        <v/>
      </c>
      <c r="AO1349" s="30" t="s">
        <v>161</v>
      </c>
    </row>
    <row r="1350" spans="1:41" s="2" customFormat="1" ht="9.9499999999999993" customHeight="1" x14ac:dyDescent="0.2">
      <c r="B1350" s="114" t="s">
        <v>196</v>
      </c>
      <c r="D1350" s="38"/>
      <c r="E1350" s="73"/>
      <c r="F1350" s="73"/>
      <c r="G1350" s="29" t="s">
        <v>549</v>
      </c>
      <c r="H1350" s="29"/>
      <c r="I1350" s="29"/>
      <c r="J1350" s="29" t="s">
        <v>547</v>
      </c>
      <c r="K1350" s="29"/>
      <c r="L1350" s="208" t="s">
        <v>550</v>
      </c>
      <c r="M1350" s="29"/>
      <c r="N1350" s="29"/>
      <c r="P1350" s="73" t="s">
        <v>58</v>
      </c>
      <c r="Q1350" s="86"/>
      <c r="R1350" s="28"/>
      <c r="S1350" s="37">
        <f>IF(Suggested="Yes",AA1350,AG1350)</f>
        <v>27.7</v>
      </c>
      <c r="T1350" s="35" t="s">
        <v>551</v>
      </c>
      <c r="U1350" s="4" t="str">
        <f>+Instructions!$B$3</f>
        <v>I</v>
      </c>
      <c r="V1350" s="50"/>
      <c r="W1350" s="54">
        <f>+Instructions!$C$22</f>
        <v>0</v>
      </c>
      <c r="X1350" s="16">
        <f>ROUND($AA1350*(1-W1350)+0.004999,2)</f>
        <v>27.7</v>
      </c>
      <c r="Y1350" s="50"/>
      <c r="Z1350" s="5" t="s">
        <v>1708</v>
      </c>
      <c r="AA1350" s="37">
        <v>27.7</v>
      </c>
      <c r="AB1350" s="58">
        <f>+W1350</f>
        <v>0</v>
      </c>
      <c r="AC1350" s="16">
        <f>+X1350</f>
        <v>27.7</v>
      </c>
      <c r="AD1350" s="11">
        <f>(AG1350-AC1350)/AG1350</f>
        <v>0</v>
      </c>
      <c r="AE1350" s="119"/>
      <c r="AF1350" s="130">
        <v>5</v>
      </c>
      <c r="AG1350" s="107">
        <f>SUM(AJ1350:AL1350)+AE1350</f>
        <v>27.7</v>
      </c>
      <c r="AH1350" s="50"/>
      <c r="AJ1350" s="16">
        <f>ROUND(AC1350/(1-VLOOKUP(AF1350,Group,2,FALSE)),2)</f>
        <v>27.7</v>
      </c>
      <c r="AK1350" s="16">
        <f>IF(VLOOKUP(AF1350,Group,5,FALSE)="YES",VLOOKUP(ROUND(ROUND(AJ1350,1)-AJ1350,2),Round,2,FALSE)+VLOOKUP(AF1350,Group,6,FALSE),0)</f>
        <v>0</v>
      </c>
      <c r="AL1350" s="16">
        <f>IF(VLOOKUP(AF1350,Group,7,FALSE)="",0,ROUND(AJ1350-0.04999,1)-AJ1350+AM1350)</f>
        <v>0</v>
      </c>
      <c r="AM1350" s="16" t="str">
        <f>IF(VLOOKUP(AF1350,Group,7,FALSE)="","",VLOOKUP(AF1350,Group,7,FALSE))</f>
        <v/>
      </c>
      <c r="AO1350" s="30" t="s">
        <v>161</v>
      </c>
    </row>
    <row r="1351" spans="1:41" s="2" customFormat="1" ht="3" customHeight="1" x14ac:dyDescent="0.2">
      <c r="D1351" s="10"/>
      <c r="P1351" s="73"/>
      <c r="Q1351" s="86"/>
      <c r="R1351" s="5"/>
      <c r="S1351" s="37"/>
      <c r="T1351" s="5"/>
      <c r="U1351" s="4"/>
      <c r="V1351" s="50"/>
      <c r="Y1351" s="50"/>
      <c r="AH1351" s="50"/>
      <c r="AO1351" s="30"/>
    </row>
    <row r="1352" spans="1:41" s="2" customFormat="1" ht="9.9499999999999993" customHeight="1" x14ac:dyDescent="0.2">
      <c r="D1352" s="10" t="s">
        <v>552</v>
      </c>
      <c r="P1352" s="73"/>
      <c r="Q1352" s="86"/>
      <c r="R1352" s="204" t="s">
        <v>660</v>
      </c>
      <c r="S1352" s="205" t="s">
        <v>704</v>
      </c>
      <c r="T1352" s="206"/>
      <c r="U1352" s="4"/>
      <c r="V1352" s="50"/>
      <c r="Y1352" s="50"/>
      <c r="AH1352" s="50"/>
      <c r="AO1352" s="30" t="s">
        <v>161</v>
      </c>
    </row>
    <row r="1353" spans="1:41" s="2" customFormat="1" ht="2.85" customHeight="1" x14ac:dyDescent="0.2">
      <c r="D1353" s="10"/>
      <c r="P1353" s="73"/>
      <c r="Q1353" s="86"/>
      <c r="R1353" s="5"/>
      <c r="S1353" s="37"/>
      <c r="T1353" s="5"/>
      <c r="U1353" s="4"/>
      <c r="V1353" s="50"/>
      <c r="Y1353" s="50"/>
      <c r="AH1353" s="50"/>
      <c r="AO1353" s="30"/>
    </row>
    <row r="1354" spans="1:41" s="2" customFormat="1" ht="9.9499999999999993" customHeight="1" x14ac:dyDescent="0.2">
      <c r="B1354" s="114" t="s">
        <v>196</v>
      </c>
      <c r="D1354" s="38"/>
      <c r="E1354" s="73" t="s">
        <v>341</v>
      </c>
      <c r="F1354" s="73"/>
      <c r="G1354" s="29" t="s">
        <v>553</v>
      </c>
      <c r="H1354" s="29"/>
      <c r="I1354" s="29"/>
      <c r="J1354" s="29" t="s">
        <v>554</v>
      </c>
      <c r="K1354" s="29"/>
      <c r="L1354" s="145"/>
      <c r="M1354" s="29"/>
      <c r="N1354" s="29"/>
      <c r="P1354" s="73" t="s">
        <v>58</v>
      </c>
      <c r="Q1354" s="86"/>
      <c r="R1354" s="28" t="s">
        <v>154</v>
      </c>
      <c r="S1354" s="37">
        <f>IF(Suggested="Yes",AA1354,AG1354)</f>
        <v>17.7</v>
      </c>
      <c r="T1354" s="35" t="s">
        <v>150</v>
      </c>
      <c r="U1354" s="4" t="str">
        <f>+Instructions!$B$3</f>
        <v>I</v>
      </c>
      <c r="V1354" s="50"/>
      <c r="W1354" s="54">
        <f>+Instructions!$C$22</f>
        <v>0</v>
      </c>
      <c r="X1354" s="16">
        <f>ROUND($AA1354*(1-W1354)+0.004999,2)</f>
        <v>17.7</v>
      </c>
      <c r="Y1354" s="50"/>
      <c r="Z1354" s="5" t="s">
        <v>1708</v>
      </c>
      <c r="AA1354" s="37">
        <v>17.7</v>
      </c>
      <c r="AB1354" s="58">
        <f>+W1354</f>
        <v>0</v>
      </c>
      <c r="AC1354" s="16">
        <f>+X1354</f>
        <v>17.7</v>
      </c>
      <c r="AD1354" s="11">
        <f>(AG1354-AC1354)/AG1354</f>
        <v>0</v>
      </c>
      <c r="AE1354" s="119"/>
      <c r="AF1354" s="130">
        <v>5</v>
      </c>
      <c r="AG1354" s="107">
        <f>SUM(AJ1354:AL1354)+AE1354</f>
        <v>17.7</v>
      </c>
      <c r="AH1354" s="50"/>
      <c r="AJ1354" s="16">
        <f>ROUND(AC1354/(1-VLOOKUP(AF1354,Group,2,FALSE)),2)</f>
        <v>17.7</v>
      </c>
      <c r="AK1354" s="16">
        <f>IF(VLOOKUP(AF1354,Group,5,FALSE)="YES",VLOOKUP(ROUND(ROUND(AJ1354,1)-AJ1354,2),Round,2,FALSE)+VLOOKUP(AF1354,Group,6,FALSE),0)</f>
        <v>0</v>
      </c>
      <c r="AL1354" s="16">
        <f>IF(VLOOKUP(AF1354,Group,7,FALSE)="",0,ROUND(AJ1354-0.04999,1)-AJ1354+AM1354)</f>
        <v>0</v>
      </c>
      <c r="AM1354" s="16" t="str">
        <f>IF(VLOOKUP(AF1354,Group,7,FALSE)="","",VLOOKUP(AF1354,Group,7,FALSE))</f>
        <v/>
      </c>
      <c r="AO1354" s="30" t="s">
        <v>161</v>
      </c>
    </row>
    <row r="1355" spans="1:41" s="2" customFormat="1" ht="9.9499999999999993" customHeight="1" x14ac:dyDescent="0.2">
      <c r="B1355" s="114" t="s">
        <v>196</v>
      </c>
      <c r="D1355" s="38"/>
      <c r="E1355" s="73" t="s">
        <v>1085</v>
      </c>
      <c r="F1355" s="73"/>
      <c r="G1355" s="29" t="s">
        <v>989</v>
      </c>
      <c r="H1355" s="29"/>
      <c r="I1355" s="29"/>
      <c r="J1355" s="29" t="s">
        <v>990</v>
      </c>
      <c r="K1355" s="29"/>
      <c r="L1355" s="29"/>
      <c r="M1355" s="29"/>
      <c r="N1355" s="29"/>
      <c r="P1355" s="73" t="s">
        <v>876</v>
      </c>
      <c r="Q1355" s="86"/>
      <c r="R1355" s="28"/>
      <c r="S1355" s="37">
        <f>IF(Suggested="Yes",AA1355,AG1355)</f>
        <v>23.9</v>
      </c>
      <c r="T1355" s="35" t="s">
        <v>150</v>
      </c>
      <c r="U1355" s="4" t="str">
        <f>+Instructions!$B$3</f>
        <v>I</v>
      </c>
      <c r="V1355" s="50"/>
      <c r="W1355" s="54">
        <f>+Instructions!$C$22</f>
        <v>0</v>
      </c>
      <c r="X1355" s="16">
        <f>ROUND($AA1355*(1-W1355)+0.004999,2)</f>
        <v>23.9</v>
      </c>
      <c r="Y1355" s="50"/>
      <c r="Z1355" s="5" t="s">
        <v>1708</v>
      </c>
      <c r="AA1355" s="37">
        <v>23.9</v>
      </c>
      <c r="AB1355" s="58">
        <f>+W1355</f>
        <v>0</v>
      </c>
      <c r="AC1355" s="16">
        <f>+X1355</f>
        <v>23.9</v>
      </c>
      <c r="AD1355" s="11">
        <f>(AG1355-AC1355)/AG1355</f>
        <v>0</v>
      </c>
      <c r="AE1355" s="119"/>
      <c r="AF1355" s="130">
        <v>5</v>
      </c>
      <c r="AG1355" s="107">
        <f>SUM(AJ1355:AL1355)+AE1355</f>
        <v>23.9</v>
      </c>
      <c r="AH1355" s="50"/>
      <c r="AJ1355" s="16">
        <f>ROUND(AC1355/(1-VLOOKUP(AF1355,Group,2,FALSE)),2)</f>
        <v>23.9</v>
      </c>
      <c r="AK1355" s="16">
        <f>IF(VLOOKUP(AF1355,Group,5,FALSE)="YES",VLOOKUP(ROUND(ROUND(AJ1355,1)-AJ1355,2),Round,2,FALSE)+VLOOKUP(AF1355,Group,6,FALSE),0)</f>
        <v>0</v>
      </c>
      <c r="AL1355" s="16">
        <f>IF(VLOOKUP(AF1355,Group,7,FALSE)="",0,ROUND(AJ1355-0.04999,1)-AJ1355+AM1355)</f>
        <v>0</v>
      </c>
      <c r="AM1355" s="16" t="str">
        <f>IF(VLOOKUP(AF1355,Group,7,FALSE)="","",VLOOKUP(AF1355,Group,7,FALSE))</f>
        <v/>
      </c>
      <c r="AO1355" s="30" t="s">
        <v>161</v>
      </c>
    </row>
    <row r="1356" spans="1:41" s="2" customFormat="1" ht="3" customHeight="1" x14ac:dyDescent="0.2">
      <c r="A1356" s="2" t="s">
        <v>193</v>
      </c>
      <c r="P1356" s="73"/>
      <c r="Q1356" s="86"/>
      <c r="R1356" s="5"/>
      <c r="S1356" s="37"/>
      <c r="T1356" s="5"/>
      <c r="U1356" s="4"/>
      <c r="V1356" s="50"/>
      <c r="Y1356" s="50"/>
      <c r="AH1356" s="50"/>
      <c r="AO1356" s="30" t="s">
        <v>161</v>
      </c>
    </row>
    <row r="1357" spans="1:41" s="2" customFormat="1" ht="9.9499999999999993" customHeight="1" x14ac:dyDescent="0.2">
      <c r="D1357" s="10" t="s">
        <v>863</v>
      </c>
      <c r="P1357" s="73"/>
      <c r="Q1357" s="86"/>
      <c r="R1357" s="204" t="s">
        <v>660</v>
      </c>
      <c r="S1357" s="205" t="s">
        <v>704</v>
      </c>
      <c r="T1357" s="206"/>
      <c r="U1357" s="4"/>
      <c r="V1357" s="50"/>
      <c r="Y1357" s="50"/>
      <c r="AH1357" s="50"/>
      <c r="AO1357" s="30" t="s">
        <v>161</v>
      </c>
    </row>
    <row r="1358" spans="1:41" s="2" customFormat="1" ht="2.85" customHeight="1" x14ac:dyDescent="0.2">
      <c r="D1358" s="10"/>
      <c r="P1358" s="73"/>
      <c r="Q1358" s="86"/>
      <c r="R1358" s="5"/>
      <c r="S1358" s="37"/>
      <c r="T1358" s="5"/>
      <c r="U1358" s="4"/>
      <c r="V1358" s="50"/>
      <c r="Y1358" s="50"/>
      <c r="AH1358" s="50"/>
      <c r="AO1358" s="30"/>
    </row>
    <row r="1359" spans="1:41" s="2" customFormat="1" ht="9.9499999999999993" customHeight="1" x14ac:dyDescent="0.2">
      <c r="B1359" s="114" t="s">
        <v>196</v>
      </c>
      <c r="D1359" s="38"/>
      <c r="E1359" s="73" t="s">
        <v>341</v>
      </c>
      <c r="F1359" s="73"/>
      <c r="G1359" s="29" t="s">
        <v>868</v>
      </c>
      <c r="H1359" s="29"/>
      <c r="I1359" s="29"/>
      <c r="J1359" s="29" t="s">
        <v>864</v>
      </c>
      <c r="K1359" s="29"/>
      <c r="L1359" s="29"/>
      <c r="M1359" s="29"/>
      <c r="N1359" s="29"/>
      <c r="P1359" s="73" t="s">
        <v>876</v>
      </c>
      <c r="Q1359" s="86"/>
      <c r="R1359" s="28" t="s">
        <v>402</v>
      </c>
      <c r="S1359" s="37">
        <f>IF(Suggested="Yes",AA1359,AG1359)</f>
        <v>31.8</v>
      </c>
      <c r="T1359" s="35" t="s">
        <v>150</v>
      </c>
      <c r="U1359" s="4" t="str">
        <f>+Instructions!$B$3</f>
        <v>I</v>
      </c>
      <c r="V1359" s="50"/>
      <c r="W1359" s="54">
        <f>+Instructions!$C$22</f>
        <v>0</v>
      </c>
      <c r="X1359" s="16">
        <f>ROUND($AA1359*(1-W1359)+0.004999,2)</f>
        <v>31.8</v>
      </c>
      <c r="Y1359" s="50"/>
      <c r="Z1359" s="5" t="s">
        <v>1708</v>
      </c>
      <c r="AA1359" s="37">
        <v>31.8</v>
      </c>
      <c r="AB1359" s="58">
        <f>+W1359</f>
        <v>0</v>
      </c>
      <c r="AC1359" s="16">
        <f>+X1359</f>
        <v>31.8</v>
      </c>
      <c r="AD1359" s="11">
        <f>(AG1359-AC1359)/AG1359</f>
        <v>0</v>
      </c>
      <c r="AE1359" s="119"/>
      <c r="AF1359" s="130">
        <v>5</v>
      </c>
      <c r="AG1359" s="107">
        <f>SUM(AJ1359:AL1359)+AE1359</f>
        <v>31.8</v>
      </c>
      <c r="AH1359" s="50"/>
      <c r="AJ1359" s="16">
        <f>ROUND(AC1359/(1-VLOOKUP(AF1359,Group,2,FALSE)),2)</f>
        <v>31.8</v>
      </c>
      <c r="AK1359" s="16">
        <f>IF(VLOOKUP(AF1359,Group,5,FALSE)="YES",VLOOKUP(ROUND(ROUND(AJ1359,1)-AJ1359,2),Round,2,FALSE)+VLOOKUP(AF1359,Group,6,FALSE),0)</f>
        <v>0</v>
      </c>
      <c r="AL1359" s="16">
        <f>IF(VLOOKUP(AF1359,Group,7,FALSE)="",0,ROUND(AJ1359-0.04999,1)-AJ1359+AM1359)</f>
        <v>0</v>
      </c>
      <c r="AM1359" s="16" t="str">
        <f>IF(VLOOKUP(AF1359,Group,7,FALSE)="","",VLOOKUP(AF1359,Group,7,FALSE))</f>
        <v/>
      </c>
      <c r="AO1359" s="30" t="s">
        <v>161</v>
      </c>
    </row>
    <row r="1360" spans="1:41" s="2" customFormat="1" ht="9.9499999999999993" customHeight="1" x14ac:dyDescent="0.2">
      <c r="B1360" s="114" t="s">
        <v>196</v>
      </c>
      <c r="D1360" s="38"/>
      <c r="E1360" s="73" t="s">
        <v>74</v>
      </c>
      <c r="F1360" s="73"/>
      <c r="G1360" s="29" t="s">
        <v>869</v>
      </c>
      <c r="H1360" s="29"/>
      <c r="I1360" s="29"/>
      <c r="J1360" s="29" t="s">
        <v>864</v>
      </c>
      <c r="K1360" s="29"/>
      <c r="L1360" s="29"/>
      <c r="M1360" s="29"/>
      <c r="N1360" s="29"/>
      <c r="P1360" s="73" t="s">
        <v>876</v>
      </c>
      <c r="Q1360" s="86"/>
      <c r="R1360" s="28" t="s">
        <v>402</v>
      </c>
      <c r="S1360" s="37">
        <f>IF(Suggested="Yes",AA1360,AG1360)</f>
        <v>31.8</v>
      </c>
      <c r="T1360" s="35" t="s">
        <v>150</v>
      </c>
      <c r="U1360" s="4" t="str">
        <f>+Instructions!$B$3</f>
        <v>I</v>
      </c>
      <c r="V1360" s="50"/>
      <c r="W1360" s="54">
        <f>+Instructions!$C$22</f>
        <v>0</v>
      </c>
      <c r="X1360" s="16">
        <f>ROUND($AA1360*(1-W1360)+0.004999,2)</f>
        <v>31.8</v>
      </c>
      <c r="Y1360" s="50"/>
      <c r="Z1360" s="5" t="s">
        <v>1708</v>
      </c>
      <c r="AA1360" s="37">
        <v>31.8</v>
      </c>
      <c r="AB1360" s="58">
        <f>+W1360</f>
        <v>0</v>
      </c>
      <c r="AC1360" s="16">
        <f>+X1360</f>
        <v>31.8</v>
      </c>
      <c r="AD1360" s="11">
        <f>(AG1360-AC1360)/AG1360</f>
        <v>0</v>
      </c>
      <c r="AE1360" s="119"/>
      <c r="AF1360" s="130">
        <v>5</v>
      </c>
      <c r="AG1360" s="107">
        <f>SUM(AJ1360:AL1360)+AE1360</f>
        <v>31.8</v>
      </c>
      <c r="AH1360" s="50"/>
      <c r="AJ1360" s="16">
        <f>ROUND(AC1360/(1-VLOOKUP(AF1360,Group,2,FALSE)),2)</f>
        <v>31.8</v>
      </c>
      <c r="AK1360" s="16">
        <f>IF(VLOOKUP(AF1360,Group,5,FALSE)="YES",VLOOKUP(ROUND(ROUND(AJ1360,1)-AJ1360,2),Round,2,FALSE)+VLOOKUP(AF1360,Group,6,FALSE),0)</f>
        <v>0</v>
      </c>
      <c r="AL1360" s="16">
        <f>IF(VLOOKUP(AF1360,Group,7,FALSE)="",0,ROUND(AJ1360-0.04999,1)-AJ1360+AM1360)</f>
        <v>0</v>
      </c>
      <c r="AM1360" s="16" t="str">
        <f>IF(VLOOKUP(AF1360,Group,7,FALSE)="","",VLOOKUP(AF1360,Group,7,FALSE))</f>
        <v/>
      </c>
      <c r="AO1360" s="30" t="s">
        <v>161</v>
      </c>
    </row>
    <row r="1361" spans="2:41" s="2" customFormat="1" ht="1.5" customHeight="1" x14ac:dyDescent="0.2">
      <c r="C1361" s="72"/>
      <c r="P1361" s="73"/>
      <c r="Q1361" s="86"/>
      <c r="R1361" s="5"/>
      <c r="S1361" s="37"/>
      <c r="T1361" s="5"/>
      <c r="U1361" s="4"/>
      <c r="V1361" s="50"/>
      <c r="Y1361" s="50"/>
      <c r="AH1361" s="50"/>
      <c r="AO1361" s="30"/>
    </row>
    <row r="1362" spans="2:41" s="2" customFormat="1" ht="9.1999999999999993" customHeight="1" x14ac:dyDescent="0.2">
      <c r="D1362" s="38" t="s">
        <v>155</v>
      </c>
      <c r="E1362" s="140" t="s">
        <v>555</v>
      </c>
      <c r="F1362" s="140"/>
      <c r="G1362" s="140"/>
      <c r="H1362" s="140"/>
      <c r="I1362" s="140"/>
      <c r="J1362" s="140"/>
      <c r="K1362" s="140"/>
      <c r="L1362" s="140"/>
      <c r="M1362" s="140"/>
      <c r="N1362" s="140"/>
      <c r="O1362" s="140"/>
      <c r="P1362" s="143"/>
      <c r="Q1362" s="152"/>
      <c r="R1362" s="5"/>
      <c r="S1362" s="37"/>
      <c r="T1362" s="5"/>
      <c r="U1362" s="4"/>
      <c r="V1362" s="50"/>
      <c r="Y1362" s="50"/>
      <c r="AH1362" s="50"/>
      <c r="AO1362" s="30" t="s">
        <v>161</v>
      </c>
    </row>
    <row r="1363" spans="2:41" s="2" customFormat="1" ht="9.1999999999999993" customHeight="1" x14ac:dyDescent="0.2">
      <c r="D1363" s="38"/>
      <c r="E1363" s="140" t="s">
        <v>865</v>
      </c>
      <c r="F1363" s="140"/>
      <c r="G1363" s="140"/>
      <c r="H1363" s="140"/>
      <c r="I1363" s="140"/>
      <c r="J1363" s="140"/>
      <c r="K1363" s="140"/>
      <c r="L1363" s="140"/>
      <c r="M1363" s="140"/>
      <c r="N1363" s="140"/>
      <c r="O1363" s="140"/>
      <c r="P1363" s="143"/>
      <c r="Q1363" s="152"/>
      <c r="R1363" s="5"/>
      <c r="S1363" s="37"/>
      <c r="T1363" s="5"/>
      <c r="U1363" s="4"/>
      <c r="V1363" s="50"/>
      <c r="Y1363" s="50"/>
      <c r="AH1363" s="50"/>
      <c r="AO1363" s="30" t="s">
        <v>161</v>
      </c>
    </row>
    <row r="1364" spans="2:41" s="2" customFormat="1" ht="9.1999999999999993" customHeight="1" x14ac:dyDescent="0.2">
      <c r="D1364" s="38"/>
      <c r="E1364" s="140" t="s">
        <v>866</v>
      </c>
      <c r="F1364" s="140"/>
      <c r="G1364" s="140"/>
      <c r="H1364" s="140"/>
      <c r="I1364" s="140"/>
      <c r="J1364" s="140"/>
      <c r="K1364" s="140"/>
      <c r="L1364" s="140"/>
      <c r="M1364" s="140"/>
      <c r="N1364" s="140"/>
      <c r="O1364" s="140"/>
      <c r="P1364" s="143"/>
      <c r="Q1364" s="152"/>
      <c r="R1364" s="5"/>
      <c r="S1364" s="37"/>
      <c r="T1364" s="5"/>
      <c r="U1364" s="4"/>
      <c r="V1364" s="50"/>
      <c r="Y1364" s="50"/>
      <c r="AH1364" s="50"/>
      <c r="AO1364" s="30" t="s">
        <v>161</v>
      </c>
    </row>
    <row r="1365" spans="2:41" s="2" customFormat="1" ht="9.1999999999999993" customHeight="1" x14ac:dyDescent="0.2">
      <c r="D1365" s="38"/>
      <c r="E1365" s="140" t="s">
        <v>867</v>
      </c>
      <c r="F1365" s="140"/>
      <c r="G1365" s="140"/>
      <c r="H1365" s="140"/>
      <c r="I1365" s="140"/>
      <c r="J1365" s="140"/>
      <c r="K1365" s="140"/>
      <c r="L1365" s="140"/>
      <c r="M1365" s="140"/>
      <c r="N1365" s="140"/>
      <c r="O1365" s="140"/>
      <c r="P1365" s="143"/>
      <c r="Q1365" s="152"/>
      <c r="R1365" s="5"/>
      <c r="S1365" s="37"/>
      <c r="T1365" s="5"/>
      <c r="U1365" s="4"/>
      <c r="V1365" s="50"/>
      <c r="Y1365" s="50"/>
      <c r="AH1365" s="50"/>
      <c r="AO1365" s="30" t="s">
        <v>161</v>
      </c>
    </row>
    <row r="1366" spans="2:41" s="2" customFormat="1" ht="3" customHeight="1" x14ac:dyDescent="0.2">
      <c r="E1366" s="140"/>
      <c r="F1366" s="140"/>
      <c r="G1366" s="140"/>
      <c r="H1366" s="140"/>
      <c r="I1366" s="140"/>
      <c r="J1366" s="140"/>
      <c r="K1366" s="140"/>
      <c r="L1366" s="140"/>
      <c r="M1366" s="140"/>
      <c r="N1366" s="140"/>
      <c r="O1366" s="140"/>
      <c r="P1366" s="143"/>
      <c r="Q1366" s="152"/>
      <c r="R1366" s="5"/>
      <c r="S1366" s="37"/>
      <c r="T1366" s="5"/>
      <c r="U1366" s="4"/>
      <c r="V1366" s="50"/>
      <c r="Y1366" s="50"/>
      <c r="AH1366" s="50"/>
      <c r="AO1366" s="30" t="s">
        <v>161</v>
      </c>
    </row>
    <row r="1367" spans="2:41" s="2" customFormat="1" ht="9.9499999999999993" customHeight="1" x14ac:dyDescent="0.2">
      <c r="D1367" s="10" t="s">
        <v>1510</v>
      </c>
      <c r="P1367" s="73"/>
      <c r="Q1367" s="86"/>
      <c r="R1367" s="204" t="s">
        <v>660</v>
      </c>
      <c r="S1367" s="205" t="s">
        <v>704</v>
      </c>
      <c r="T1367" s="206"/>
      <c r="U1367" s="4"/>
      <c r="V1367" s="50"/>
      <c r="Y1367" s="50"/>
      <c r="AH1367" s="50"/>
      <c r="AO1367" s="30" t="s">
        <v>161</v>
      </c>
    </row>
    <row r="1368" spans="2:41" s="2" customFormat="1" ht="2.85" customHeight="1" x14ac:dyDescent="0.2">
      <c r="D1368" s="10"/>
      <c r="P1368" s="73"/>
      <c r="Q1368" s="86"/>
      <c r="R1368" s="5"/>
      <c r="S1368" s="37"/>
      <c r="T1368" s="5"/>
      <c r="U1368" s="4"/>
      <c r="V1368" s="50"/>
      <c r="Y1368" s="50"/>
      <c r="AH1368" s="50"/>
      <c r="AO1368" s="30"/>
    </row>
    <row r="1369" spans="2:41" s="2" customFormat="1" ht="9.9499999999999993" customHeight="1" x14ac:dyDescent="0.2">
      <c r="B1369" s="114" t="s">
        <v>196</v>
      </c>
      <c r="D1369" s="38"/>
      <c r="E1369" s="73" t="s">
        <v>1511</v>
      </c>
      <c r="F1369" s="73"/>
      <c r="G1369" s="29" t="s">
        <v>1513</v>
      </c>
      <c r="H1369" s="29"/>
      <c r="I1369" s="29"/>
      <c r="J1369" s="29"/>
      <c r="K1369" s="29" t="s">
        <v>1516</v>
      </c>
      <c r="L1369" s="29"/>
      <c r="M1369" s="29"/>
      <c r="N1369" s="29"/>
      <c r="P1369" s="73"/>
      <c r="Q1369" s="86"/>
      <c r="R1369" s="28"/>
      <c r="S1369" s="37">
        <f t="shared" ref="S1369:S1371" si="200">IF(Suggested="Yes",AA1369,AG1369)</f>
        <v>155.4</v>
      </c>
      <c r="T1369" s="35" t="s">
        <v>150</v>
      </c>
      <c r="U1369" s="4" t="str">
        <f>+Instructions!$B$3</f>
        <v>I</v>
      </c>
      <c r="V1369" s="50"/>
      <c r="W1369" s="54">
        <f>+Instructions!$C$22</f>
        <v>0</v>
      </c>
      <c r="X1369" s="16">
        <f t="shared" ref="X1369:X1371" si="201">ROUND($AA1369*(1-W1369)+0.004999,2)</f>
        <v>155.4</v>
      </c>
      <c r="Y1369" s="50"/>
      <c r="Z1369" s="5" t="s">
        <v>1708</v>
      </c>
      <c r="AA1369" s="37">
        <v>155.4</v>
      </c>
      <c r="AB1369" s="58">
        <f t="shared" ref="AB1369:AB1371" si="202">+W1369</f>
        <v>0</v>
      </c>
      <c r="AC1369" s="16">
        <f t="shared" ref="AC1369:AC1371" si="203">+X1369</f>
        <v>155.4</v>
      </c>
      <c r="AD1369" s="11">
        <f t="shared" ref="AD1369:AD1371" si="204">(AG1369-AC1369)/AG1369</f>
        <v>0</v>
      </c>
      <c r="AE1369" s="119"/>
      <c r="AF1369" s="130">
        <v>5</v>
      </c>
      <c r="AG1369" s="107">
        <f t="shared" ref="AG1369:AG1371" si="205">SUM(AJ1369:AL1369)+AE1369</f>
        <v>155.4</v>
      </c>
      <c r="AH1369" s="50"/>
      <c r="AJ1369" s="16">
        <f t="shared" ref="AJ1369:AJ1371" si="206">ROUND(AC1369/(1-VLOOKUP(AF1369,Group,2,FALSE)),2)</f>
        <v>155.4</v>
      </c>
      <c r="AK1369" s="16">
        <f t="shared" ref="AK1369:AK1371" si="207">IF(VLOOKUP(AF1369,Group,5,FALSE)="YES",VLOOKUP(ROUND(ROUND(AJ1369,1)-AJ1369,2),Round,2,FALSE)+VLOOKUP(AF1369,Group,6,FALSE),0)</f>
        <v>0</v>
      </c>
      <c r="AL1369" s="16">
        <f t="shared" ref="AL1369:AL1371" si="208">IF(VLOOKUP(AF1369,Group,7,FALSE)="",0,ROUND(AJ1369-0.04999,1)-AJ1369+AM1369)</f>
        <v>0</v>
      </c>
      <c r="AM1369" s="16" t="str">
        <f t="shared" ref="AM1369:AM1371" si="209">IF(VLOOKUP(AF1369,Group,7,FALSE)="","",VLOOKUP(AF1369,Group,7,FALSE))</f>
        <v/>
      </c>
      <c r="AO1369" s="30" t="s">
        <v>161</v>
      </c>
    </row>
    <row r="1370" spans="2:41" s="2" customFormat="1" ht="9.9499999999999993" customHeight="1" x14ac:dyDescent="0.2">
      <c r="B1370" s="114" t="s">
        <v>196</v>
      </c>
      <c r="D1370" s="38"/>
      <c r="E1370" s="73" t="s">
        <v>1512</v>
      </c>
      <c r="F1370" s="73"/>
      <c r="G1370" s="29" t="s">
        <v>1514</v>
      </c>
      <c r="H1370" s="29"/>
      <c r="I1370" s="29"/>
      <c r="J1370" s="29"/>
      <c r="K1370" s="29" t="s">
        <v>1516</v>
      </c>
      <c r="L1370" s="29"/>
      <c r="M1370" s="29"/>
      <c r="N1370" s="29"/>
      <c r="P1370" s="73"/>
      <c r="Q1370" s="86"/>
      <c r="R1370" s="28"/>
      <c r="S1370" s="37">
        <f t="shared" si="200"/>
        <v>240</v>
      </c>
      <c r="T1370" s="35" t="s">
        <v>150</v>
      </c>
      <c r="U1370" s="4" t="str">
        <f>+Instructions!$B$3</f>
        <v>I</v>
      </c>
      <c r="V1370" s="50"/>
      <c r="W1370" s="54">
        <f>+Instructions!$C$22</f>
        <v>0</v>
      </c>
      <c r="X1370" s="16">
        <f t="shared" si="201"/>
        <v>240</v>
      </c>
      <c r="Y1370" s="50"/>
      <c r="Z1370" s="5" t="s">
        <v>1708</v>
      </c>
      <c r="AA1370" s="37">
        <v>240</v>
      </c>
      <c r="AB1370" s="58">
        <f t="shared" si="202"/>
        <v>0</v>
      </c>
      <c r="AC1370" s="16">
        <f t="shared" si="203"/>
        <v>240</v>
      </c>
      <c r="AD1370" s="11">
        <f t="shared" si="204"/>
        <v>0</v>
      </c>
      <c r="AE1370" s="119"/>
      <c r="AF1370" s="130">
        <v>5</v>
      </c>
      <c r="AG1370" s="107">
        <f t="shared" si="205"/>
        <v>240</v>
      </c>
      <c r="AH1370" s="50"/>
      <c r="AJ1370" s="16">
        <f t="shared" si="206"/>
        <v>240</v>
      </c>
      <c r="AK1370" s="16">
        <f t="shared" si="207"/>
        <v>0</v>
      </c>
      <c r="AL1370" s="16">
        <f t="shared" si="208"/>
        <v>0</v>
      </c>
      <c r="AM1370" s="16" t="str">
        <f t="shared" si="209"/>
        <v/>
      </c>
      <c r="AO1370" s="30" t="s">
        <v>161</v>
      </c>
    </row>
    <row r="1371" spans="2:41" s="2" customFormat="1" ht="9.9499999999999993" customHeight="1" x14ac:dyDescent="0.2">
      <c r="B1371" s="114" t="s">
        <v>196</v>
      </c>
      <c r="D1371" s="38"/>
      <c r="E1371" s="73" t="s">
        <v>543</v>
      </c>
      <c r="F1371" s="73"/>
      <c r="G1371" s="29" t="s">
        <v>1515</v>
      </c>
      <c r="H1371" s="29"/>
      <c r="I1371" s="29"/>
      <c r="J1371" s="29"/>
      <c r="K1371" s="29" t="s">
        <v>1516</v>
      </c>
      <c r="L1371" s="29"/>
      <c r="M1371" s="29"/>
      <c r="N1371" s="29"/>
      <c r="P1371" s="73"/>
      <c r="Q1371" s="86"/>
      <c r="R1371" s="28"/>
      <c r="S1371" s="37">
        <f t="shared" si="200"/>
        <v>310.55</v>
      </c>
      <c r="T1371" s="35" t="s">
        <v>150</v>
      </c>
      <c r="U1371" s="4" t="str">
        <f>+Instructions!$B$3</f>
        <v>I</v>
      </c>
      <c r="V1371" s="50"/>
      <c r="W1371" s="54">
        <f>+Instructions!$C$22</f>
        <v>0</v>
      </c>
      <c r="X1371" s="16">
        <f t="shared" si="201"/>
        <v>310.55</v>
      </c>
      <c r="Y1371" s="50"/>
      <c r="Z1371" s="5" t="s">
        <v>1708</v>
      </c>
      <c r="AA1371" s="37">
        <v>310.55</v>
      </c>
      <c r="AB1371" s="58">
        <f t="shared" si="202"/>
        <v>0</v>
      </c>
      <c r="AC1371" s="16">
        <f t="shared" si="203"/>
        <v>310.55</v>
      </c>
      <c r="AD1371" s="11">
        <f t="shared" si="204"/>
        <v>0</v>
      </c>
      <c r="AE1371" s="119"/>
      <c r="AF1371" s="130">
        <v>5</v>
      </c>
      <c r="AG1371" s="107">
        <f t="shared" si="205"/>
        <v>310.55</v>
      </c>
      <c r="AH1371" s="50"/>
      <c r="AJ1371" s="16">
        <f t="shared" si="206"/>
        <v>310.55</v>
      </c>
      <c r="AK1371" s="16">
        <f t="shared" si="207"/>
        <v>0</v>
      </c>
      <c r="AL1371" s="16">
        <f t="shared" si="208"/>
        <v>0</v>
      </c>
      <c r="AM1371" s="16" t="str">
        <f t="shared" si="209"/>
        <v/>
      </c>
      <c r="AO1371" s="30" t="s">
        <v>161</v>
      </c>
    </row>
    <row r="1372" spans="2:41" s="2" customFormat="1" ht="2.85" customHeight="1" x14ac:dyDescent="0.2">
      <c r="D1372" s="10"/>
      <c r="P1372" s="73"/>
      <c r="Q1372" s="86"/>
      <c r="R1372" s="5"/>
      <c r="S1372" s="37"/>
      <c r="T1372" s="5"/>
      <c r="U1372" s="4"/>
      <c r="V1372" s="50"/>
      <c r="Y1372" s="50"/>
      <c r="AH1372" s="50"/>
      <c r="AO1372" s="30"/>
    </row>
    <row r="1373" spans="2:41" s="2" customFormat="1" ht="9.9499999999999993" customHeight="1" x14ac:dyDescent="0.2">
      <c r="B1373" s="114" t="s">
        <v>196</v>
      </c>
      <c r="D1373" s="38" t="s">
        <v>359</v>
      </c>
      <c r="E1373" s="73"/>
      <c r="F1373" s="73"/>
      <c r="G1373" s="29" t="s">
        <v>1517</v>
      </c>
      <c r="H1373" s="29"/>
      <c r="I1373" s="29"/>
      <c r="J1373" s="29"/>
      <c r="K1373" s="29" t="s">
        <v>1519</v>
      </c>
      <c r="L1373" s="29"/>
      <c r="M1373" s="29"/>
      <c r="N1373" s="29"/>
      <c r="P1373" s="73" t="s">
        <v>1588</v>
      </c>
      <c r="Q1373" s="86"/>
      <c r="R1373" s="28"/>
      <c r="S1373" s="37">
        <f t="shared" ref="S1373:S1374" si="210">IF(Suggested="Yes",AA1373,AG1373)</f>
        <v>26.95</v>
      </c>
      <c r="T1373" s="35" t="s">
        <v>150</v>
      </c>
      <c r="U1373" s="4" t="str">
        <f>+Instructions!$B$3</f>
        <v>I</v>
      </c>
      <c r="V1373" s="50"/>
      <c r="W1373" s="54">
        <f>+Instructions!$C$22</f>
        <v>0</v>
      </c>
      <c r="X1373" s="16">
        <f t="shared" ref="X1373:X1374" si="211">ROUND($AA1373*(1-W1373)+0.004999,2)</f>
        <v>26.95</v>
      </c>
      <c r="Y1373" s="50"/>
      <c r="Z1373" s="5" t="s">
        <v>1708</v>
      </c>
      <c r="AA1373" s="37">
        <v>26.95</v>
      </c>
      <c r="AB1373" s="58">
        <f t="shared" ref="AB1373:AB1374" si="212">+W1373</f>
        <v>0</v>
      </c>
      <c r="AC1373" s="16">
        <f t="shared" ref="AC1373:AC1374" si="213">+X1373</f>
        <v>26.95</v>
      </c>
      <c r="AD1373" s="11">
        <f t="shared" ref="AD1373:AD1374" si="214">(AG1373-AC1373)/AG1373</f>
        <v>0</v>
      </c>
      <c r="AE1373" s="119"/>
      <c r="AF1373" s="130">
        <v>5</v>
      </c>
      <c r="AG1373" s="107">
        <f t="shared" ref="AG1373:AG1374" si="215">SUM(AJ1373:AL1373)+AE1373</f>
        <v>26.95</v>
      </c>
      <c r="AH1373" s="50"/>
      <c r="AJ1373" s="16">
        <f t="shared" ref="AJ1373:AJ1374" si="216">ROUND(AC1373/(1-VLOOKUP(AF1373,Group,2,FALSE)),2)</f>
        <v>26.95</v>
      </c>
      <c r="AK1373" s="16">
        <f t="shared" ref="AK1373:AK1374" si="217">IF(VLOOKUP(AF1373,Group,5,FALSE)="YES",VLOOKUP(ROUND(ROUND(AJ1373,1)-AJ1373,2),Round,2,FALSE)+VLOOKUP(AF1373,Group,6,FALSE),0)</f>
        <v>0</v>
      </c>
      <c r="AL1373" s="16">
        <f t="shared" ref="AL1373:AL1374" si="218">IF(VLOOKUP(AF1373,Group,7,FALSE)="",0,ROUND(AJ1373-0.04999,1)-AJ1373+AM1373)</f>
        <v>0</v>
      </c>
      <c r="AM1373" s="16" t="str">
        <f t="shared" ref="AM1373:AM1374" si="219">IF(VLOOKUP(AF1373,Group,7,FALSE)="","",VLOOKUP(AF1373,Group,7,FALSE))</f>
        <v/>
      </c>
      <c r="AO1373" s="30" t="s">
        <v>161</v>
      </c>
    </row>
    <row r="1374" spans="2:41" s="2" customFormat="1" ht="9.9499999999999993" customHeight="1" x14ac:dyDescent="0.2">
      <c r="B1374" s="114" t="s">
        <v>196</v>
      </c>
      <c r="D1374" s="38"/>
      <c r="E1374" s="73"/>
      <c r="F1374" s="73"/>
      <c r="G1374" s="29" t="s">
        <v>1518</v>
      </c>
      <c r="H1374" s="29"/>
      <c r="I1374" s="29"/>
      <c r="J1374" s="29"/>
      <c r="K1374" s="29" t="s">
        <v>1520</v>
      </c>
      <c r="L1374" s="29"/>
      <c r="M1374" s="29"/>
      <c r="N1374" s="29"/>
      <c r="P1374" s="73" t="s">
        <v>1588</v>
      </c>
      <c r="Q1374" s="86"/>
      <c r="R1374" s="28"/>
      <c r="S1374" s="37">
        <f t="shared" si="210"/>
        <v>26.95</v>
      </c>
      <c r="T1374" s="35" t="s">
        <v>150</v>
      </c>
      <c r="U1374" s="4" t="str">
        <f>+Instructions!$B$3</f>
        <v>I</v>
      </c>
      <c r="V1374" s="50"/>
      <c r="W1374" s="54">
        <f>+Instructions!$C$22</f>
        <v>0</v>
      </c>
      <c r="X1374" s="16">
        <f t="shared" si="211"/>
        <v>26.95</v>
      </c>
      <c r="Y1374" s="50"/>
      <c r="Z1374" s="5" t="s">
        <v>1708</v>
      </c>
      <c r="AA1374" s="37">
        <v>26.95</v>
      </c>
      <c r="AB1374" s="58">
        <f t="shared" si="212"/>
        <v>0</v>
      </c>
      <c r="AC1374" s="16">
        <f t="shared" si="213"/>
        <v>26.95</v>
      </c>
      <c r="AD1374" s="11">
        <f t="shared" si="214"/>
        <v>0</v>
      </c>
      <c r="AE1374" s="119"/>
      <c r="AF1374" s="130">
        <v>5</v>
      </c>
      <c r="AG1374" s="107">
        <f t="shared" si="215"/>
        <v>26.95</v>
      </c>
      <c r="AH1374" s="50"/>
      <c r="AJ1374" s="16">
        <f t="shared" si="216"/>
        <v>26.95</v>
      </c>
      <c r="AK1374" s="16">
        <f t="shared" si="217"/>
        <v>0</v>
      </c>
      <c r="AL1374" s="16">
        <f t="shared" si="218"/>
        <v>0</v>
      </c>
      <c r="AM1374" s="16" t="str">
        <f t="shared" si="219"/>
        <v/>
      </c>
      <c r="AO1374" s="30" t="s">
        <v>161</v>
      </c>
    </row>
    <row r="1375" spans="2:41" s="2" customFormat="1" ht="2.85" customHeight="1" x14ac:dyDescent="0.2">
      <c r="D1375" s="10"/>
      <c r="P1375" s="73"/>
      <c r="Q1375" s="86"/>
      <c r="R1375" s="5"/>
      <c r="S1375" s="37"/>
      <c r="T1375" s="5"/>
      <c r="U1375" s="4"/>
      <c r="V1375" s="50"/>
      <c r="Y1375" s="50"/>
      <c r="AH1375" s="50"/>
      <c r="AO1375" s="30"/>
    </row>
    <row r="1376" spans="2:41" s="2" customFormat="1" ht="9.9499999999999993" customHeight="1" x14ac:dyDescent="0.2">
      <c r="B1376" s="114" t="s">
        <v>196</v>
      </c>
      <c r="D1376" s="38"/>
      <c r="E1376" s="73" t="s">
        <v>341</v>
      </c>
      <c r="F1376" s="73"/>
      <c r="G1376" s="29" t="s">
        <v>1521</v>
      </c>
      <c r="H1376" s="29"/>
      <c r="I1376" s="29"/>
      <c r="J1376" s="29"/>
      <c r="K1376" s="29" t="s">
        <v>1523</v>
      </c>
      <c r="L1376" s="29"/>
      <c r="M1376" s="29"/>
      <c r="N1376" s="29"/>
      <c r="P1376" s="73" t="s">
        <v>1524</v>
      </c>
      <c r="Q1376" s="86"/>
      <c r="R1376" s="28"/>
      <c r="S1376" s="37">
        <f t="shared" ref="S1376" si="220">IF(Suggested="Yes",AA1376,AG1376)</f>
        <v>26.95</v>
      </c>
      <c r="T1376" s="35" t="s">
        <v>150</v>
      </c>
      <c r="U1376" s="4" t="str">
        <f>+Instructions!$B$3</f>
        <v>I</v>
      </c>
      <c r="V1376" s="50"/>
      <c r="W1376" s="54">
        <f>+Instructions!$C$22</f>
        <v>0</v>
      </c>
      <c r="X1376" s="16">
        <f t="shared" ref="X1376" si="221">ROUND($AA1376*(1-W1376)+0.004999,2)</f>
        <v>26.95</v>
      </c>
      <c r="Y1376" s="50"/>
      <c r="Z1376" s="5" t="s">
        <v>1708</v>
      </c>
      <c r="AA1376" s="37">
        <v>26.95</v>
      </c>
      <c r="AB1376" s="58">
        <f t="shared" ref="AB1376" si="222">+W1376</f>
        <v>0</v>
      </c>
      <c r="AC1376" s="16">
        <f t="shared" ref="AC1376" si="223">+X1376</f>
        <v>26.95</v>
      </c>
      <c r="AD1376" s="11">
        <f t="shared" ref="AD1376" si="224">(AG1376-AC1376)/AG1376</f>
        <v>0</v>
      </c>
      <c r="AE1376" s="119"/>
      <c r="AF1376" s="130">
        <v>5</v>
      </c>
      <c r="AG1376" s="107">
        <f t="shared" ref="AG1376" si="225">SUM(AJ1376:AL1376)+AE1376</f>
        <v>26.95</v>
      </c>
      <c r="AH1376" s="50"/>
      <c r="AJ1376" s="16">
        <f t="shared" ref="AJ1376" si="226">ROUND(AC1376/(1-VLOOKUP(AF1376,Group,2,FALSE)),2)</f>
        <v>26.95</v>
      </c>
      <c r="AK1376" s="16">
        <f t="shared" ref="AK1376" si="227">IF(VLOOKUP(AF1376,Group,5,FALSE)="YES",VLOOKUP(ROUND(ROUND(AJ1376,1)-AJ1376,2),Round,2,FALSE)+VLOOKUP(AF1376,Group,6,FALSE),0)</f>
        <v>0</v>
      </c>
      <c r="AL1376" s="16">
        <f t="shared" ref="AL1376" si="228">IF(VLOOKUP(AF1376,Group,7,FALSE)="",0,ROUND(AJ1376-0.04999,1)-AJ1376+AM1376)</f>
        <v>0</v>
      </c>
      <c r="AM1376" s="16" t="str">
        <f t="shared" ref="AM1376" si="229">IF(VLOOKUP(AF1376,Group,7,FALSE)="","",VLOOKUP(AF1376,Group,7,FALSE))</f>
        <v/>
      </c>
      <c r="AO1376" s="30" t="s">
        <v>161</v>
      </c>
    </row>
    <row r="1377" spans="2:41" s="2" customFormat="1" ht="9.9499999999999993" customHeight="1" x14ac:dyDescent="0.2">
      <c r="B1377" s="114" t="s">
        <v>196</v>
      </c>
      <c r="D1377" s="38"/>
      <c r="E1377" s="73"/>
      <c r="F1377" s="73"/>
      <c r="G1377" s="29" t="s">
        <v>1522</v>
      </c>
      <c r="H1377" s="29"/>
      <c r="I1377" s="29"/>
      <c r="J1377" s="29"/>
      <c r="K1377" s="29" t="s">
        <v>1525</v>
      </c>
      <c r="L1377" s="29"/>
      <c r="M1377" s="29"/>
      <c r="N1377" s="29"/>
      <c r="P1377" s="73"/>
      <c r="Q1377" s="86"/>
      <c r="R1377" s="28"/>
      <c r="S1377" s="37">
        <f t="shared" ref="S1377" si="230">IF(Suggested="Yes",AA1377,AG1377)</f>
        <v>310.55</v>
      </c>
      <c r="T1377" s="35" t="s">
        <v>150</v>
      </c>
      <c r="U1377" s="4" t="str">
        <f>+Instructions!$B$3</f>
        <v>I</v>
      </c>
      <c r="V1377" s="50"/>
      <c r="W1377" s="54">
        <f>+Instructions!$C$22</f>
        <v>0</v>
      </c>
      <c r="X1377" s="16">
        <f t="shared" ref="X1377" si="231">ROUND($AA1377*(1-W1377)+0.004999,2)</f>
        <v>310.55</v>
      </c>
      <c r="Y1377" s="50"/>
      <c r="Z1377" s="5" t="s">
        <v>1708</v>
      </c>
      <c r="AA1377" s="37">
        <v>310.55</v>
      </c>
      <c r="AB1377" s="58">
        <f t="shared" ref="AB1377" si="232">+W1377</f>
        <v>0</v>
      </c>
      <c r="AC1377" s="16">
        <f t="shared" ref="AC1377" si="233">+X1377</f>
        <v>310.55</v>
      </c>
      <c r="AD1377" s="11">
        <f t="shared" ref="AD1377" si="234">(AG1377-AC1377)/AG1377</f>
        <v>0</v>
      </c>
      <c r="AE1377" s="119"/>
      <c r="AF1377" s="130">
        <v>5</v>
      </c>
      <c r="AG1377" s="107">
        <f t="shared" ref="AG1377" si="235">SUM(AJ1377:AL1377)+AE1377</f>
        <v>310.55</v>
      </c>
      <c r="AH1377" s="50"/>
      <c r="AJ1377" s="16">
        <f t="shared" ref="AJ1377" si="236">ROUND(AC1377/(1-VLOOKUP(AF1377,Group,2,FALSE)),2)</f>
        <v>310.55</v>
      </c>
      <c r="AK1377" s="16">
        <f t="shared" ref="AK1377" si="237">IF(VLOOKUP(AF1377,Group,5,FALSE)="YES",VLOOKUP(ROUND(ROUND(AJ1377,1)-AJ1377,2),Round,2,FALSE)+VLOOKUP(AF1377,Group,6,FALSE),0)</f>
        <v>0</v>
      </c>
      <c r="AL1377" s="16">
        <f t="shared" ref="AL1377" si="238">IF(VLOOKUP(AF1377,Group,7,FALSE)="",0,ROUND(AJ1377-0.04999,1)-AJ1377+AM1377)</f>
        <v>0</v>
      </c>
      <c r="AM1377" s="16" t="str">
        <f t="shared" ref="AM1377" si="239">IF(VLOOKUP(AF1377,Group,7,FALSE)="","",VLOOKUP(AF1377,Group,7,FALSE))</f>
        <v/>
      </c>
      <c r="AO1377" s="30" t="s">
        <v>161</v>
      </c>
    </row>
    <row r="1378" spans="2:41" s="2" customFormat="1" ht="1.5" customHeight="1" x14ac:dyDescent="0.2">
      <c r="E1378" s="140"/>
      <c r="F1378" s="140"/>
      <c r="G1378" s="140"/>
      <c r="H1378" s="140"/>
      <c r="I1378" s="140"/>
      <c r="J1378" s="140"/>
      <c r="K1378" s="140"/>
      <c r="L1378" s="140"/>
      <c r="M1378" s="140"/>
      <c r="N1378" s="140"/>
      <c r="O1378" s="140"/>
      <c r="P1378" s="143"/>
      <c r="Q1378" s="152"/>
      <c r="R1378" s="5"/>
      <c r="S1378" s="37"/>
      <c r="T1378" s="5"/>
      <c r="U1378" s="4"/>
      <c r="V1378" s="50"/>
      <c r="Y1378" s="50"/>
      <c r="AH1378" s="50"/>
      <c r="AO1378" s="30"/>
    </row>
    <row r="1379" spans="2:41" s="2" customFormat="1" ht="9.75" customHeight="1" x14ac:dyDescent="0.2">
      <c r="D1379" s="38" t="s">
        <v>155</v>
      </c>
      <c r="E1379" s="140" t="s">
        <v>1671</v>
      </c>
      <c r="F1379" s="140"/>
      <c r="G1379" s="140"/>
      <c r="H1379" s="140"/>
      <c r="I1379" s="140"/>
      <c r="J1379" s="140"/>
      <c r="K1379" s="140"/>
      <c r="L1379" s="140"/>
      <c r="M1379" s="140"/>
      <c r="N1379" s="140"/>
      <c r="O1379" s="140"/>
      <c r="P1379" s="143"/>
      <c r="Q1379" s="152"/>
      <c r="R1379" s="5"/>
      <c r="S1379" s="37"/>
      <c r="T1379" s="5"/>
      <c r="U1379" s="4"/>
      <c r="V1379" s="50"/>
      <c r="Y1379" s="50"/>
      <c r="AH1379" s="50"/>
      <c r="AO1379" s="30" t="s">
        <v>161</v>
      </c>
    </row>
    <row r="1380" spans="2:41" s="2" customFormat="1" ht="9.75" customHeight="1" x14ac:dyDescent="0.2">
      <c r="E1380" s="140" t="s">
        <v>1672</v>
      </c>
      <c r="F1380" s="140"/>
      <c r="G1380" s="140"/>
      <c r="H1380" s="140"/>
      <c r="I1380" s="140"/>
      <c r="J1380" s="140"/>
      <c r="K1380" s="140"/>
      <c r="L1380" s="140"/>
      <c r="M1380" s="140"/>
      <c r="N1380" s="140"/>
      <c r="O1380" s="140"/>
      <c r="P1380" s="143"/>
      <c r="Q1380" s="152"/>
      <c r="R1380" s="5"/>
      <c r="S1380" s="37"/>
      <c r="T1380" s="5"/>
      <c r="U1380" s="4"/>
      <c r="V1380" s="50"/>
      <c r="Y1380" s="50"/>
      <c r="AH1380" s="50"/>
      <c r="AO1380" s="30" t="s">
        <v>161</v>
      </c>
    </row>
    <row r="1381" spans="2:41" s="2" customFormat="1" ht="9.75" customHeight="1" x14ac:dyDescent="0.2">
      <c r="E1381" s="140" t="s">
        <v>1673</v>
      </c>
      <c r="F1381" s="140"/>
      <c r="G1381" s="140"/>
      <c r="H1381" s="140"/>
      <c r="I1381" s="140"/>
      <c r="J1381" s="140"/>
      <c r="K1381" s="140"/>
      <c r="L1381" s="140"/>
      <c r="M1381" s="140"/>
      <c r="N1381" s="140"/>
      <c r="O1381" s="140"/>
      <c r="P1381" s="143"/>
      <c r="Q1381" s="152"/>
      <c r="R1381" s="5"/>
      <c r="S1381" s="37"/>
      <c r="T1381" s="5"/>
      <c r="U1381" s="4"/>
      <c r="V1381" s="50"/>
      <c r="Y1381" s="50"/>
      <c r="AH1381" s="50"/>
      <c r="AO1381" s="30" t="s">
        <v>161</v>
      </c>
    </row>
    <row r="1382" spans="2:41" s="2" customFormat="1" ht="3" customHeight="1" x14ac:dyDescent="0.2">
      <c r="E1382" s="140"/>
      <c r="F1382" s="140"/>
      <c r="G1382" s="140"/>
      <c r="H1382" s="140"/>
      <c r="I1382" s="140"/>
      <c r="J1382" s="140"/>
      <c r="K1382" s="140"/>
      <c r="L1382" s="140"/>
      <c r="M1382" s="140"/>
      <c r="N1382" s="140"/>
      <c r="O1382" s="140"/>
      <c r="P1382" s="143"/>
      <c r="Q1382" s="152"/>
      <c r="R1382" s="5"/>
      <c r="S1382" s="37"/>
      <c r="T1382" s="5"/>
      <c r="U1382" s="4"/>
      <c r="V1382" s="50"/>
      <c r="Y1382" s="50"/>
      <c r="AH1382" s="50"/>
      <c r="AO1382" s="30" t="s">
        <v>161</v>
      </c>
    </row>
    <row r="1383" spans="2:41" s="2" customFormat="1" ht="9.9499999999999993" customHeight="1" x14ac:dyDescent="0.2">
      <c r="D1383" s="10" t="s">
        <v>1589</v>
      </c>
      <c r="P1383" s="73"/>
      <c r="Q1383" s="86"/>
      <c r="R1383" s="204" t="s">
        <v>660</v>
      </c>
      <c r="S1383" s="205" t="s">
        <v>1465</v>
      </c>
      <c r="T1383" s="206"/>
      <c r="U1383" s="4"/>
      <c r="V1383" s="50"/>
      <c r="Y1383" s="50"/>
      <c r="AH1383" s="50"/>
      <c r="AO1383" s="30" t="s">
        <v>161</v>
      </c>
    </row>
    <row r="1384" spans="2:41" s="2" customFormat="1" ht="2.85" customHeight="1" x14ac:dyDescent="0.2">
      <c r="D1384" s="10"/>
      <c r="P1384" s="73"/>
      <c r="Q1384" s="86"/>
      <c r="R1384" s="5"/>
      <c r="S1384" s="37"/>
      <c r="T1384" s="5"/>
      <c r="U1384" s="4"/>
      <c r="V1384" s="50"/>
      <c r="Y1384" s="50"/>
      <c r="AH1384" s="50"/>
      <c r="AO1384" s="30"/>
    </row>
    <row r="1385" spans="2:41" s="2" customFormat="1" ht="9.9499999999999993" customHeight="1" x14ac:dyDescent="0.2">
      <c r="B1385" s="114" t="s">
        <v>196</v>
      </c>
      <c r="D1385" s="38"/>
      <c r="E1385" s="73"/>
      <c r="F1385" s="73"/>
      <c r="G1385" s="29" t="s">
        <v>1590</v>
      </c>
      <c r="H1385" s="29"/>
      <c r="I1385" s="29"/>
      <c r="J1385" s="29"/>
      <c r="K1385" s="29" t="s">
        <v>1591</v>
      </c>
      <c r="L1385" s="29"/>
      <c r="M1385" s="29"/>
      <c r="N1385" s="29"/>
      <c r="P1385" s="73" t="s">
        <v>1588</v>
      </c>
      <c r="Q1385" s="86"/>
      <c r="R1385" s="28"/>
      <c r="S1385" s="37">
        <f t="shared" ref="S1385" si="240">IF(Suggested="Yes",AA1385,AG1385)</f>
        <v>7.8</v>
      </c>
      <c r="T1385" s="35" t="s">
        <v>150</v>
      </c>
      <c r="U1385" s="4" t="str">
        <f>+Instructions!$B$3</f>
        <v>I</v>
      </c>
      <c r="V1385" s="50"/>
      <c r="W1385" s="54">
        <f>+Instructions!$C$22</f>
        <v>0</v>
      </c>
      <c r="X1385" s="16">
        <f t="shared" ref="X1385" si="241">ROUND($AA1385*(1-W1385)+0.004999,2)</f>
        <v>7.8</v>
      </c>
      <c r="Y1385" s="50"/>
      <c r="Z1385" s="5" t="s">
        <v>1708</v>
      </c>
      <c r="AA1385" s="37">
        <v>7.8</v>
      </c>
      <c r="AB1385" s="58">
        <f t="shared" ref="AB1385" si="242">+W1385</f>
        <v>0</v>
      </c>
      <c r="AC1385" s="16">
        <f t="shared" ref="AC1385" si="243">+X1385</f>
        <v>7.8</v>
      </c>
      <c r="AD1385" s="11">
        <f t="shared" ref="AD1385" si="244">(AG1385-AC1385)/AG1385</f>
        <v>0</v>
      </c>
      <c r="AE1385" s="119"/>
      <c r="AF1385" s="130">
        <v>5</v>
      </c>
      <c r="AG1385" s="107">
        <f t="shared" ref="AG1385" si="245">SUM(AJ1385:AL1385)+AE1385</f>
        <v>7.8</v>
      </c>
      <c r="AH1385" s="50"/>
      <c r="AJ1385" s="16">
        <f t="shared" ref="AJ1385" si="246">ROUND(AC1385/(1-VLOOKUP(AF1385,Group,2,FALSE)),2)</f>
        <v>7.8</v>
      </c>
      <c r="AK1385" s="16">
        <f t="shared" ref="AK1385" si="247">IF(VLOOKUP(AF1385,Group,5,FALSE)="YES",VLOOKUP(ROUND(ROUND(AJ1385,1)-AJ1385,2),Round,2,FALSE)+VLOOKUP(AF1385,Group,6,FALSE),0)</f>
        <v>0</v>
      </c>
      <c r="AL1385" s="16">
        <f t="shared" ref="AL1385" si="248">IF(VLOOKUP(AF1385,Group,7,FALSE)="",0,ROUND(AJ1385-0.04999,1)-AJ1385+AM1385)</f>
        <v>0</v>
      </c>
      <c r="AM1385" s="16" t="str">
        <f t="shared" ref="AM1385" si="249">IF(VLOOKUP(AF1385,Group,7,FALSE)="","",VLOOKUP(AF1385,Group,7,FALSE))</f>
        <v/>
      </c>
      <c r="AO1385" s="30" t="s">
        <v>161</v>
      </c>
    </row>
    <row r="1386" spans="2:41" s="2" customFormat="1" ht="1.5" customHeight="1" x14ac:dyDescent="0.2">
      <c r="E1386" s="140"/>
      <c r="F1386" s="140"/>
      <c r="G1386" s="140"/>
      <c r="H1386" s="140"/>
      <c r="I1386" s="140"/>
      <c r="J1386" s="140"/>
      <c r="K1386" s="140"/>
      <c r="L1386" s="140"/>
      <c r="M1386" s="140"/>
      <c r="N1386" s="140"/>
      <c r="O1386" s="140"/>
      <c r="P1386" s="143"/>
      <c r="Q1386" s="152"/>
      <c r="R1386" s="5"/>
      <c r="S1386" s="37"/>
      <c r="T1386" s="5"/>
      <c r="U1386" s="4"/>
      <c r="V1386" s="50"/>
      <c r="Y1386" s="50"/>
      <c r="AH1386" s="50"/>
      <c r="AO1386" s="30"/>
    </row>
    <row r="1387" spans="2:41" s="2" customFormat="1" ht="9.75" customHeight="1" x14ac:dyDescent="0.2">
      <c r="D1387" s="38" t="s">
        <v>155</v>
      </c>
      <c r="E1387" s="140" t="s">
        <v>1592</v>
      </c>
      <c r="F1387" s="140"/>
      <c r="G1387" s="140"/>
      <c r="H1387" s="140"/>
      <c r="I1387" s="140"/>
      <c r="J1387" s="140"/>
      <c r="K1387" s="140"/>
      <c r="L1387" s="140"/>
      <c r="M1387" s="140"/>
      <c r="N1387" s="140"/>
      <c r="O1387" s="140"/>
      <c r="P1387" s="143"/>
      <c r="Q1387" s="152"/>
      <c r="R1387" s="5"/>
      <c r="S1387" s="37"/>
      <c r="T1387" s="5"/>
      <c r="U1387" s="4"/>
      <c r="V1387" s="50"/>
      <c r="Y1387" s="50"/>
      <c r="AH1387" s="50"/>
      <c r="AO1387" s="30" t="s">
        <v>161</v>
      </c>
    </row>
    <row r="1388" spans="2:41" s="2" customFormat="1" ht="9.75" customHeight="1" x14ac:dyDescent="0.2">
      <c r="E1388" s="140" t="s">
        <v>1674</v>
      </c>
      <c r="F1388" s="140"/>
      <c r="G1388" s="140"/>
      <c r="H1388" s="140"/>
      <c r="I1388" s="140"/>
      <c r="J1388" s="140"/>
      <c r="K1388" s="140"/>
      <c r="L1388" s="140"/>
      <c r="M1388" s="140"/>
      <c r="N1388" s="140"/>
      <c r="O1388" s="140"/>
      <c r="P1388" s="143"/>
      <c r="Q1388" s="152"/>
      <c r="R1388" s="5"/>
      <c r="S1388" s="37"/>
      <c r="T1388" s="5"/>
      <c r="U1388" s="4"/>
      <c r="V1388" s="50"/>
      <c r="Y1388" s="50"/>
      <c r="AH1388" s="50"/>
      <c r="AO1388" s="30" t="s">
        <v>161</v>
      </c>
    </row>
    <row r="1389" spans="2:41" s="2" customFormat="1" ht="3" customHeight="1" x14ac:dyDescent="0.2">
      <c r="E1389" s="140"/>
      <c r="F1389" s="140"/>
      <c r="G1389" s="140"/>
      <c r="H1389" s="140"/>
      <c r="I1389" s="140"/>
      <c r="J1389" s="140"/>
      <c r="K1389" s="140"/>
      <c r="L1389" s="140"/>
      <c r="M1389" s="140"/>
      <c r="N1389" s="140"/>
      <c r="O1389" s="140"/>
      <c r="P1389" s="143"/>
      <c r="Q1389" s="152"/>
      <c r="R1389" s="5"/>
      <c r="S1389" s="37"/>
      <c r="T1389" s="5"/>
      <c r="U1389" s="4"/>
      <c r="V1389" s="50"/>
      <c r="Y1389" s="50"/>
      <c r="AH1389" s="50"/>
      <c r="AO1389" s="30" t="s">
        <v>161</v>
      </c>
    </row>
    <row r="1390" spans="2:41" s="2" customFormat="1" ht="9.9499999999999993" customHeight="1" x14ac:dyDescent="0.2">
      <c r="D1390" s="10" t="s">
        <v>361</v>
      </c>
      <c r="P1390" s="73"/>
      <c r="Q1390" s="86"/>
      <c r="R1390" s="204" t="s">
        <v>660</v>
      </c>
      <c r="S1390" s="205" t="s">
        <v>705</v>
      </c>
      <c r="T1390" s="206"/>
      <c r="U1390" s="4"/>
      <c r="V1390" s="50"/>
      <c r="Y1390" s="50"/>
      <c r="AH1390" s="50"/>
      <c r="AO1390" s="30" t="s">
        <v>161</v>
      </c>
    </row>
    <row r="1391" spans="2:41" s="2" customFormat="1" ht="2.85" customHeight="1" x14ac:dyDescent="0.2">
      <c r="D1391" s="10"/>
      <c r="P1391" s="73"/>
      <c r="Q1391" s="86"/>
      <c r="R1391" s="5"/>
      <c r="S1391" s="37"/>
      <c r="T1391" s="5"/>
      <c r="U1391" s="4"/>
      <c r="V1391" s="50"/>
      <c r="Y1391" s="50"/>
      <c r="AH1391" s="50"/>
      <c r="AO1391" s="30"/>
    </row>
    <row r="1392" spans="2:41" s="2" customFormat="1" ht="9.9499999999999993" customHeight="1" x14ac:dyDescent="0.2">
      <c r="B1392" s="116" t="s">
        <v>198</v>
      </c>
      <c r="D1392" s="38"/>
      <c r="E1392" s="73" t="s">
        <v>362</v>
      </c>
      <c r="F1392" s="73"/>
      <c r="G1392" s="220" t="s">
        <v>886</v>
      </c>
      <c r="H1392" s="29"/>
      <c r="J1392" s="29"/>
      <c r="K1392" s="29" t="s">
        <v>367</v>
      </c>
      <c r="L1392" s="29"/>
      <c r="M1392" s="29"/>
      <c r="N1392" s="29"/>
      <c r="P1392" s="73"/>
      <c r="Q1392" s="86"/>
      <c r="R1392" s="28"/>
      <c r="S1392" s="37">
        <f t="shared" ref="S1392:S1396" si="250">IF(Suggested="Yes",AA1392,AG1392)</f>
        <v>990.35</v>
      </c>
      <c r="T1392" s="35" t="s">
        <v>150</v>
      </c>
      <c r="U1392" s="4" t="str">
        <f>+Instructions!$B$3</f>
        <v>I</v>
      </c>
      <c r="V1392" s="50"/>
      <c r="W1392" s="54">
        <f>+Instructions!$C$22</f>
        <v>0</v>
      </c>
      <c r="X1392" s="16">
        <f t="shared" ref="X1392:X1396" si="251">ROUND($AA1392*(1-W1392)+0.004999,2)</f>
        <v>990.35</v>
      </c>
      <c r="Y1392" s="50"/>
      <c r="Z1392" s="5" t="s">
        <v>1708</v>
      </c>
      <c r="AA1392" s="37">
        <v>990.35</v>
      </c>
      <c r="AB1392" s="58">
        <f t="shared" ref="AB1392:AC1396" si="252">+W1392</f>
        <v>0</v>
      </c>
      <c r="AC1392" s="16">
        <f t="shared" si="252"/>
        <v>990.35</v>
      </c>
      <c r="AD1392" s="11">
        <f t="shared" ref="AD1392:AD1396" si="253">(AG1392-AC1392)/AG1392</f>
        <v>0</v>
      </c>
      <c r="AE1392" s="119"/>
      <c r="AF1392" s="132">
        <v>7</v>
      </c>
      <c r="AG1392" s="109">
        <f t="shared" ref="AG1392:AG1396" si="254">SUM(AJ1392:AL1392)+AE1392</f>
        <v>990.35</v>
      </c>
      <c r="AH1392" s="50"/>
      <c r="AJ1392" s="16">
        <f t="shared" ref="AJ1392:AJ1396" si="255">ROUND(AC1392/(1-VLOOKUP(AF1392,Group,2,FALSE)),2)</f>
        <v>990.35</v>
      </c>
      <c r="AK1392" s="16">
        <f t="shared" ref="AK1392:AK1396" si="256">IF(VLOOKUP(AF1392,Group,5,FALSE)="YES",VLOOKUP(ROUND(ROUND(AJ1392,1)-AJ1392,2),Round,2,FALSE)+VLOOKUP(AF1392,Group,6,FALSE),0)</f>
        <v>0</v>
      </c>
      <c r="AL1392" s="16">
        <f t="shared" ref="AL1392:AL1396" si="257">IF(VLOOKUP(AF1392,Group,7,FALSE)="",0,ROUND(AJ1392-0.04999,1)-AJ1392+AM1392)</f>
        <v>0</v>
      </c>
      <c r="AM1392" s="16" t="str">
        <f t="shared" ref="AM1392:AM1396" si="258">IF(VLOOKUP(AF1392,Group,7,FALSE)="","",VLOOKUP(AF1392,Group,7,FALSE))</f>
        <v/>
      </c>
      <c r="AO1392" s="30" t="s">
        <v>161</v>
      </c>
    </row>
    <row r="1393" spans="2:41" s="2" customFormat="1" ht="9.9499999999999993" customHeight="1" x14ac:dyDescent="0.2">
      <c r="B1393" s="116" t="s">
        <v>198</v>
      </c>
      <c r="D1393" s="38"/>
      <c r="E1393" s="73" t="s">
        <v>362</v>
      </c>
      <c r="F1393" s="73"/>
      <c r="G1393" s="220" t="s">
        <v>887</v>
      </c>
      <c r="H1393" s="29"/>
      <c r="J1393" s="29"/>
      <c r="K1393" s="29" t="s">
        <v>368</v>
      </c>
      <c r="L1393" s="29"/>
      <c r="M1393" s="29"/>
      <c r="N1393" s="29"/>
      <c r="P1393" s="73"/>
      <c r="Q1393" s="86"/>
      <c r="R1393" s="28"/>
      <c r="S1393" s="37">
        <f t="shared" si="250"/>
        <v>990.35</v>
      </c>
      <c r="T1393" s="35" t="s">
        <v>150</v>
      </c>
      <c r="U1393" s="4" t="str">
        <f>+Instructions!$B$3</f>
        <v>I</v>
      </c>
      <c r="V1393" s="50"/>
      <c r="W1393" s="54">
        <f>+Instructions!$C$22</f>
        <v>0</v>
      </c>
      <c r="X1393" s="16">
        <f t="shared" si="251"/>
        <v>990.35</v>
      </c>
      <c r="Y1393" s="50"/>
      <c r="Z1393" s="5" t="s">
        <v>1708</v>
      </c>
      <c r="AA1393" s="37">
        <v>990.35</v>
      </c>
      <c r="AB1393" s="58">
        <f t="shared" si="252"/>
        <v>0</v>
      </c>
      <c r="AC1393" s="16">
        <f t="shared" si="252"/>
        <v>990.35</v>
      </c>
      <c r="AD1393" s="11">
        <f t="shared" si="253"/>
        <v>0</v>
      </c>
      <c r="AE1393" s="119"/>
      <c r="AF1393" s="132">
        <v>7</v>
      </c>
      <c r="AG1393" s="109">
        <f t="shared" si="254"/>
        <v>990.35</v>
      </c>
      <c r="AH1393" s="50"/>
      <c r="AJ1393" s="16">
        <f t="shared" si="255"/>
        <v>990.35</v>
      </c>
      <c r="AK1393" s="16">
        <f t="shared" si="256"/>
        <v>0</v>
      </c>
      <c r="AL1393" s="16">
        <f t="shared" si="257"/>
        <v>0</v>
      </c>
      <c r="AM1393" s="16" t="str">
        <f t="shared" si="258"/>
        <v/>
      </c>
      <c r="AO1393" s="30" t="s">
        <v>161</v>
      </c>
    </row>
    <row r="1394" spans="2:41" s="2" customFormat="1" ht="1.5" customHeight="1" x14ac:dyDescent="0.2">
      <c r="D1394" s="38"/>
      <c r="E1394" s="140"/>
      <c r="F1394" s="140"/>
      <c r="G1394" s="208"/>
      <c r="H1394" s="140"/>
      <c r="I1394" s="140"/>
      <c r="J1394" s="140"/>
      <c r="K1394" s="140"/>
      <c r="L1394" s="140"/>
      <c r="M1394" s="140"/>
      <c r="N1394" s="140"/>
      <c r="O1394" s="140"/>
      <c r="P1394" s="143"/>
      <c r="Q1394" s="152"/>
      <c r="R1394" s="5"/>
      <c r="S1394" s="37"/>
      <c r="T1394" s="5"/>
      <c r="U1394" s="4"/>
      <c r="V1394" s="50"/>
      <c r="Y1394" s="50"/>
      <c r="AH1394" s="50"/>
      <c r="AO1394" s="30"/>
    </row>
    <row r="1395" spans="2:41" s="2" customFormat="1" ht="9.9499999999999993" customHeight="1" x14ac:dyDescent="0.2">
      <c r="B1395" s="116" t="s">
        <v>198</v>
      </c>
      <c r="D1395" s="38"/>
      <c r="E1395" s="73" t="s">
        <v>364</v>
      </c>
      <c r="F1395" s="73"/>
      <c r="G1395" s="220" t="s">
        <v>888</v>
      </c>
      <c r="H1395" s="29"/>
      <c r="J1395" s="29"/>
      <c r="K1395" s="29" t="s">
        <v>367</v>
      </c>
      <c r="L1395" s="29"/>
      <c r="M1395" s="29"/>
      <c r="N1395" s="29"/>
      <c r="P1395" s="73"/>
      <c r="Q1395" s="86"/>
      <c r="R1395" s="28"/>
      <c r="S1395" s="37">
        <f t="shared" si="250"/>
        <v>1084.0999999999999</v>
      </c>
      <c r="T1395" s="35" t="s">
        <v>150</v>
      </c>
      <c r="U1395" s="4" t="str">
        <f>+Instructions!$B$3</f>
        <v>I</v>
      </c>
      <c r="V1395" s="50"/>
      <c r="W1395" s="54">
        <f>+Instructions!$C$22</f>
        <v>0</v>
      </c>
      <c r="X1395" s="16">
        <f t="shared" si="251"/>
        <v>1084.0999999999999</v>
      </c>
      <c r="Y1395" s="50"/>
      <c r="Z1395" s="5" t="s">
        <v>1708</v>
      </c>
      <c r="AA1395" s="37">
        <v>1084.0999999999999</v>
      </c>
      <c r="AB1395" s="58">
        <f t="shared" si="252"/>
        <v>0</v>
      </c>
      <c r="AC1395" s="16">
        <f t="shared" si="252"/>
        <v>1084.0999999999999</v>
      </c>
      <c r="AD1395" s="11">
        <f t="shared" si="253"/>
        <v>0</v>
      </c>
      <c r="AE1395" s="119"/>
      <c r="AF1395" s="132">
        <v>7</v>
      </c>
      <c r="AG1395" s="109">
        <f t="shared" si="254"/>
        <v>1084.0999999999999</v>
      </c>
      <c r="AH1395" s="50"/>
      <c r="AJ1395" s="16">
        <f t="shared" si="255"/>
        <v>1084.0999999999999</v>
      </c>
      <c r="AK1395" s="16">
        <f t="shared" si="256"/>
        <v>0</v>
      </c>
      <c r="AL1395" s="16">
        <f t="shared" si="257"/>
        <v>0</v>
      </c>
      <c r="AM1395" s="16" t="str">
        <f t="shared" si="258"/>
        <v/>
      </c>
      <c r="AO1395" s="30" t="s">
        <v>161</v>
      </c>
    </row>
    <row r="1396" spans="2:41" s="2" customFormat="1" ht="9.9499999999999993" customHeight="1" x14ac:dyDescent="0.2">
      <c r="B1396" s="116" t="s">
        <v>198</v>
      </c>
      <c r="D1396" s="38"/>
      <c r="E1396" s="73" t="s">
        <v>364</v>
      </c>
      <c r="F1396" s="73"/>
      <c r="G1396" s="220" t="s">
        <v>889</v>
      </c>
      <c r="H1396" s="29"/>
      <c r="J1396" s="29"/>
      <c r="K1396" s="29" t="s">
        <v>368</v>
      </c>
      <c r="L1396" s="29"/>
      <c r="M1396" s="29"/>
      <c r="N1396" s="29"/>
      <c r="P1396" s="73"/>
      <c r="Q1396" s="86"/>
      <c r="R1396" s="28"/>
      <c r="S1396" s="37">
        <f t="shared" si="250"/>
        <v>1084.0999999999999</v>
      </c>
      <c r="T1396" s="35" t="s">
        <v>150</v>
      </c>
      <c r="U1396" s="4" t="str">
        <f>+Instructions!$B$3</f>
        <v>I</v>
      </c>
      <c r="V1396" s="50"/>
      <c r="W1396" s="54">
        <f>+Instructions!$C$22</f>
        <v>0</v>
      </c>
      <c r="X1396" s="16">
        <f t="shared" si="251"/>
        <v>1084.0999999999999</v>
      </c>
      <c r="Y1396" s="50"/>
      <c r="Z1396" s="5" t="s">
        <v>1708</v>
      </c>
      <c r="AA1396" s="37">
        <v>1084.0999999999999</v>
      </c>
      <c r="AB1396" s="58">
        <f t="shared" si="252"/>
        <v>0</v>
      </c>
      <c r="AC1396" s="16">
        <f t="shared" si="252"/>
        <v>1084.0999999999999</v>
      </c>
      <c r="AD1396" s="11">
        <f t="shared" si="253"/>
        <v>0</v>
      </c>
      <c r="AE1396" s="119"/>
      <c r="AF1396" s="132">
        <v>7</v>
      </c>
      <c r="AG1396" s="109">
        <f t="shared" si="254"/>
        <v>1084.0999999999999</v>
      </c>
      <c r="AH1396" s="50"/>
      <c r="AJ1396" s="16">
        <f t="shared" si="255"/>
        <v>1084.0999999999999</v>
      </c>
      <c r="AK1396" s="16">
        <f t="shared" si="256"/>
        <v>0</v>
      </c>
      <c r="AL1396" s="16">
        <f t="shared" si="257"/>
        <v>0</v>
      </c>
      <c r="AM1396" s="16" t="str">
        <f t="shared" si="258"/>
        <v/>
      </c>
      <c r="AO1396" s="30" t="s">
        <v>161</v>
      </c>
    </row>
    <row r="1397" spans="2:41" s="2" customFormat="1" ht="1.5" customHeight="1" x14ac:dyDescent="0.2">
      <c r="D1397" s="38"/>
      <c r="E1397" s="140"/>
      <c r="F1397" s="140"/>
      <c r="G1397" s="208"/>
      <c r="H1397" s="140"/>
      <c r="I1397" s="140"/>
      <c r="J1397" s="140"/>
      <c r="K1397" s="140"/>
      <c r="L1397" s="140"/>
      <c r="M1397" s="140"/>
      <c r="N1397" s="140"/>
      <c r="O1397" s="140"/>
      <c r="P1397" s="143"/>
      <c r="Q1397" s="152"/>
      <c r="R1397" s="5"/>
      <c r="S1397" s="37"/>
      <c r="T1397" s="5"/>
      <c r="U1397" s="4"/>
      <c r="V1397" s="50"/>
      <c r="Y1397" s="50"/>
      <c r="AH1397" s="50"/>
      <c r="AO1397" s="30"/>
    </row>
    <row r="1398" spans="2:41" s="2" customFormat="1" ht="9.9499999999999993" customHeight="1" x14ac:dyDescent="0.2">
      <c r="B1398" s="116" t="s">
        <v>198</v>
      </c>
      <c r="D1398" s="38"/>
      <c r="E1398" s="73" t="s">
        <v>363</v>
      </c>
      <c r="F1398" s="73"/>
      <c r="G1398" s="220" t="s">
        <v>890</v>
      </c>
      <c r="H1398" s="29"/>
      <c r="J1398" s="29"/>
      <c r="K1398" s="29" t="s">
        <v>367</v>
      </c>
      <c r="L1398" s="29"/>
      <c r="M1398" s="29"/>
      <c r="N1398" s="29"/>
      <c r="P1398" s="73"/>
      <c r="Q1398" s="86"/>
      <c r="R1398" s="28"/>
      <c r="S1398" s="37">
        <f t="shared" ref="S1398:S1405" si="259">IF(Suggested="Yes",AA1398,AG1398)</f>
        <v>1262.95</v>
      </c>
      <c r="T1398" s="35" t="s">
        <v>150</v>
      </c>
      <c r="U1398" s="4" t="str">
        <f>+Instructions!$B$3</f>
        <v>I</v>
      </c>
      <c r="V1398" s="50"/>
      <c r="W1398" s="54">
        <f>+Instructions!$C$22</f>
        <v>0</v>
      </c>
      <c r="X1398" s="16">
        <f t="shared" ref="X1398:X1405" si="260">ROUND($AA1398*(1-W1398)+0.004999,2)</f>
        <v>1262.95</v>
      </c>
      <c r="Y1398" s="50"/>
      <c r="Z1398" s="5" t="s">
        <v>1708</v>
      </c>
      <c r="AA1398" s="37">
        <v>1262.95</v>
      </c>
      <c r="AB1398" s="58">
        <f t="shared" ref="AB1398:AB1405" si="261">+W1398</f>
        <v>0</v>
      </c>
      <c r="AC1398" s="16">
        <f t="shared" ref="AC1398:AC1405" si="262">+X1398</f>
        <v>1262.95</v>
      </c>
      <c r="AD1398" s="11">
        <f t="shared" ref="AD1398:AD1405" si="263">(AG1398-AC1398)/AG1398</f>
        <v>0</v>
      </c>
      <c r="AE1398" s="119"/>
      <c r="AF1398" s="132">
        <v>7</v>
      </c>
      <c r="AG1398" s="109">
        <f t="shared" ref="AG1398:AG1405" si="264">SUM(AJ1398:AL1398)+AE1398</f>
        <v>1262.95</v>
      </c>
      <c r="AH1398" s="50"/>
      <c r="AJ1398" s="16">
        <f t="shared" ref="AJ1398:AJ1405" si="265">ROUND(AC1398/(1-VLOOKUP(AF1398,Group,2,FALSE)),2)</f>
        <v>1262.95</v>
      </c>
      <c r="AK1398" s="16">
        <f t="shared" ref="AK1398:AK1405" si="266">IF(VLOOKUP(AF1398,Group,5,FALSE)="YES",VLOOKUP(ROUND(ROUND(AJ1398,1)-AJ1398,2),Round,2,FALSE)+VLOOKUP(AF1398,Group,6,FALSE),0)</f>
        <v>0</v>
      </c>
      <c r="AL1398" s="16">
        <f t="shared" ref="AL1398:AL1405" si="267">IF(VLOOKUP(AF1398,Group,7,FALSE)="",0,ROUND(AJ1398-0.04999,1)-AJ1398+AM1398)</f>
        <v>0</v>
      </c>
      <c r="AM1398" s="16" t="str">
        <f t="shared" ref="AM1398:AM1405" si="268">IF(VLOOKUP(AF1398,Group,7,FALSE)="","",VLOOKUP(AF1398,Group,7,FALSE))</f>
        <v/>
      </c>
      <c r="AO1398" s="30" t="s">
        <v>161</v>
      </c>
    </row>
    <row r="1399" spans="2:41" s="2" customFormat="1" ht="9.9499999999999993" customHeight="1" x14ac:dyDescent="0.2">
      <c r="B1399" s="116" t="s">
        <v>198</v>
      </c>
      <c r="D1399" s="38"/>
      <c r="E1399" s="73" t="s">
        <v>363</v>
      </c>
      <c r="F1399" s="73"/>
      <c r="G1399" s="220" t="s">
        <v>891</v>
      </c>
      <c r="H1399" s="29"/>
      <c r="J1399" s="29"/>
      <c r="K1399" s="29" t="s">
        <v>368</v>
      </c>
      <c r="L1399" s="29"/>
      <c r="M1399" s="29"/>
      <c r="N1399" s="29"/>
      <c r="P1399" s="73"/>
      <c r="Q1399" s="86"/>
      <c r="R1399" s="28"/>
      <c r="S1399" s="37">
        <f t="shared" si="259"/>
        <v>1262.95</v>
      </c>
      <c r="T1399" s="35" t="s">
        <v>150</v>
      </c>
      <c r="U1399" s="4" t="str">
        <f>+Instructions!$B$3</f>
        <v>I</v>
      </c>
      <c r="V1399" s="50"/>
      <c r="W1399" s="54">
        <f>+Instructions!$C$22</f>
        <v>0</v>
      </c>
      <c r="X1399" s="16">
        <f t="shared" si="260"/>
        <v>1262.95</v>
      </c>
      <c r="Y1399" s="50"/>
      <c r="Z1399" s="5" t="s">
        <v>1708</v>
      </c>
      <c r="AA1399" s="37">
        <v>1262.95</v>
      </c>
      <c r="AB1399" s="58">
        <f t="shared" si="261"/>
        <v>0</v>
      </c>
      <c r="AC1399" s="16">
        <f t="shared" si="262"/>
        <v>1262.95</v>
      </c>
      <c r="AD1399" s="11">
        <f t="shared" si="263"/>
        <v>0</v>
      </c>
      <c r="AE1399" s="119"/>
      <c r="AF1399" s="132">
        <v>7</v>
      </c>
      <c r="AG1399" s="109">
        <f t="shared" si="264"/>
        <v>1262.95</v>
      </c>
      <c r="AH1399" s="50"/>
      <c r="AJ1399" s="16">
        <f t="shared" si="265"/>
        <v>1262.95</v>
      </c>
      <c r="AK1399" s="16">
        <f t="shared" si="266"/>
        <v>0</v>
      </c>
      <c r="AL1399" s="16">
        <f t="shared" si="267"/>
        <v>0</v>
      </c>
      <c r="AM1399" s="16" t="str">
        <f t="shared" si="268"/>
        <v/>
      </c>
      <c r="AO1399" s="30" t="s">
        <v>161</v>
      </c>
    </row>
    <row r="1400" spans="2:41" s="2" customFormat="1" ht="1.5" customHeight="1" x14ac:dyDescent="0.2">
      <c r="D1400" s="38"/>
      <c r="E1400" s="140"/>
      <c r="F1400" s="140"/>
      <c r="G1400" s="208"/>
      <c r="H1400" s="140"/>
      <c r="I1400" s="140"/>
      <c r="J1400" s="140"/>
      <c r="K1400" s="140"/>
      <c r="L1400" s="140"/>
      <c r="M1400" s="140"/>
      <c r="N1400" s="140"/>
      <c r="O1400" s="140"/>
      <c r="P1400" s="143"/>
      <c r="Q1400" s="152"/>
      <c r="R1400" s="5"/>
      <c r="S1400" s="37"/>
      <c r="T1400" s="5"/>
      <c r="U1400" s="4"/>
      <c r="V1400" s="50"/>
      <c r="Y1400" s="50"/>
      <c r="AH1400" s="50"/>
      <c r="AO1400" s="30"/>
    </row>
    <row r="1401" spans="2:41" s="2" customFormat="1" ht="9.9499999999999993" customHeight="1" x14ac:dyDescent="0.2">
      <c r="B1401" s="116" t="s">
        <v>198</v>
      </c>
      <c r="D1401" s="38"/>
      <c r="E1401" s="73" t="s">
        <v>365</v>
      </c>
      <c r="F1401" s="73"/>
      <c r="G1401" s="220" t="s">
        <v>892</v>
      </c>
      <c r="H1401" s="29"/>
      <c r="J1401" s="29"/>
      <c r="K1401" s="29" t="s">
        <v>367</v>
      </c>
      <c r="L1401" s="29"/>
      <c r="M1401" s="29"/>
      <c r="N1401" s="29"/>
      <c r="P1401" s="73"/>
      <c r="Q1401" s="86"/>
      <c r="R1401" s="28"/>
      <c r="S1401" s="37">
        <f t="shared" si="259"/>
        <v>1612.55</v>
      </c>
      <c r="T1401" s="35" t="s">
        <v>150</v>
      </c>
      <c r="U1401" s="4" t="str">
        <f>+Instructions!$B$3</f>
        <v>I</v>
      </c>
      <c r="V1401" s="50"/>
      <c r="W1401" s="54">
        <f>+Instructions!$C$22</f>
        <v>0</v>
      </c>
      <c r="X1401" s="16">
        <f t="shared" si="260"/>
        <v>1612.55</v>
      </c>
      <c r="Y1401" s="50"/>
      <c r="Z1401" s="5" t="s">
        <v>1708</v>
      </c>
      <c r="AA1401" s="37">
        <v>1612.55</v>
      </c>
      <c r="AB1401" s="58">
        <f t="shared" si="261"/>
        <v>0</v>
      </c>
      <c r="AC1401" s="16">
        <f t="shared" si="262"/>
        <v>1612.55</v>
      </c>
      <c r="AD1401" s="11">
        <f t="shared" si="263"/>
        <v>0</v>
      </c>
      <c r="AE1401" s="119"/>
      <c r="AF1401" s="132">
        <v>7</v>
      </c>
      <c r="AG1401" s="109">
        <f t="shared" si="264"/>
        <v>1612.55</v>
      </c>
      <c r="AH1401" s="50"/>
      <c r="AJ1401" s="16">
        <f t="shared" si="265"/>
        <v>1612.55</v>
      </c>
      <c r="AK1401" s="16">
        <f t="shared" si="266"/>
        <v>0</v>
      </c>
      <c r="AL1401" s="16">
        <f t="shared" si="267"/>
        <v>0</v>
      </c>
      <c r="AM1401" s="16" t="str">
        <f t="shared" si="268"/>
        <v/>
      </c>
      <c r="AO1401" s="30" t="s">
        <v>161</v>
      </c>
    </row>
    <row r="1402" spans="2:41" s="2" customFormat="1" ht="9.9499999999999993" customHeight="1" x14ac:dyDescent="0.2">
      <c r="B1402" s="116" t="s">
        <v>198</v>
      </c>
      <c r="D1402" s="38"/>
      <c r="E1402" s="73" t="s">
        <v>365</v>
      </c>
      <c r="F1402" s="73"/>
      <c r="G1402" s="220" t="s">
        <v>893</v>
      </c>
      <c r="H1402" s="29"/>
      <c r="J1402" s="29"/>
      <c r="K1402" s="29" t="s">
        <v>368</v>
      </c>
      <c r="L1402" s="29"/>
      <c r="M1402" s="29"/>
      <c r="N1402" s="29"/>
      <c r="P1402" s="73"/>
      <c r="Q1402" s="86"/>
      <c r="R1402" s="28"/>
      <c r="S1402" s="37">
        <f t="shared" si="259"/>
        <v>1612.55</v>
      </c>
      <c r="T1402" s="35" t="s">
        <v>150</v>
      </c>
      <c r="U1402" s="4" t="str">
        <f>+Instructions!$B$3</f>
        <v>I</v>
      </c>
      <c r="V1402" s="50"/>
      <c r="W1402" s="54">
        <f>+Instructions!$C$22</f>
        <v>0</v>
      </c>
      <c r="X1402" s="16">
        <f t="shared" si="260"/>
        <v>1612.55</v>
      </c>
      <c r="Y1402" s="50"/>
      <c r="Z1402" s="5" t="s">
        <v>1708</v>
      </c>
      <c r="AA1402" s="37">
        <v>1612.55</v>
      </c>
      <c r="AB1402" s="58">
        <f t="shared" si="261"/>
        <v>0</v>
      </c>
      <c r="AC1402" s="16">
        <f t="shared" si="262"/>
        <v>1612.55</v>
      </c>
      <c r="AD1402" s="11">
        <f t="shared" si="263"/>
        <v>0</v>
      </c>
      <c r="AE1402" s="119"/>
      <c r="AF1402" s="132">
        <v>7</v>
      </c>
      <c r="AG1402" s="109">
        <f t="shared" si="264"/>
        <v>1612.55</v>
      </c>
      <c r="AH1402" s="50"/>
      <c r="AJ1402" s="16">
        <f t="shared" si="265"/>
        <v>1612.55</v>
      </c>
      <c r="AK1402" s="16">
        <f t="shared" si="266"/>
        <v>0</v>
      </c>
      <c r="AL1402" s="16">
        <f t="shared" si="267"/>
        <v>0</v>
      </c>
      <c r="AM1402" s="16" t="str">
        <f t="shared" si="268"/>
        <v/>
      </c>
      <c r="AO1402" s="30" t="s">
        <v>161</v>
      </c>
    </row>
    <row r="1403" spans="2:41" s="2" customFormat="1" ht="1.5" customHeight="1" x14ac:dyDescent="0.2">
      <c r="D1403" s="38"/>
      <c r="E1403" s="140"/>
      <c r="F1403" s="140"/>
      <c r="G1403" s="208"/>
      <c r="H1403" s="140"/>
      <c r="I1403" s="140"/>
      <c r="J1403" s="140"/>
      <c r="K1403" s="140"/>
      <c r="L1403" s="140"/>
      <c r="M1403" s="140"/>
      <c r="N1403" s="140"/>
      <c r="O1403" s="140"/>
      <c r="P1403" s="143"/>
      <c r="Q1403" s="152"/>
      <c r="R1403" s="5"/>
      <c r="S1403" s="37"/>
      <c r="T1403" s="5"/>
      <c r="U1403" s="4"/>
      <c r="V1403" s="50"/>
      <c r="Y1403" s="50"/>
      <c r="AH1403" s="50"/>
      <c r="AO1403" s="30"/>
    </row>
    <row r="1404" spans="2:41" s="2" customFormat="1" ht="9.9499999999999993" customHeight="1" x14ac:dyDescent="0.2">
      <c r="B1404" s="116" t="s">
        <v>198</v>
      </c>
      <c r="D1404" s="38" t="s">
        <v>230</v>
      </c>
      <c r="E1404" s="73" t="s">
        <v>366</v>
      </c>
      <c r="F1404" s="73"/>
      <c r="G1404" s="220" t="s">
        <v>894</v>
      </c>
      <c r="H1404" s="29"/>
      <c r="J1404" s="29"/>
      <c r="K1404" s="29" t="s">
        <v>369</v>
      </c>
      <c r="L1404" s="29"/>
      <c r="M1404" s="29"/>
      <c r="N1404" s="29"/>
      <c r="P1404" s="73"/>
      <c r="Q1404" s="86"/>
      <c r="R1404" s="28"/>
      <c r="S1404" s="37">
        <f t="shared" si="259"/>
        <v>1612</v>
      </c>
      <c r="T1404" s="35" t="s">
        <v>150</v>
      </c>
      <c r="U1404" s="4" t="str">
        <f>+Instructions!$B$3</f>
        <v>I</v>
      </c>
      <c r="V1404" s="50"/>
      <c r="W1404" s="54">
        <f>+Instructions!$C$22</f>
        <v>0</v>
      </c>
      <c r="X1404" s="16">
        <f t="shared" si="260"/>
        <v>1612</v>
      </c>
      <c r="Y1404" s="50"/>
      <c r="Z1404" s="5" t="s">
        <v>1708</v>
      </c>
      <c r="AA1404" s="37">
        <v>1612</v>
      </c>
      <c r="AB1404" s="58">
        <f t="shared" si="261"/>
        <v>0</v>
      </c>
      <c r="AC1404" s="16">
        <f t="shared" si="262"/>
        <v>1612</v>
      </c>
      <c r="AD1404" s="11">
        <f t="shared" si="263"/>
        <v>0</v>
      </c>
      <c r="AE1404" s="119"/>
      <c r="AF1404" s="132">
        <v>7</v>
      </c>
      <c r="AG1404" s="109">
        <f t="shared" si="264"/>
        <v>1612</v>
      </c>
      <c r="AH1404" s="50"/>
      <c r="AJ1404" s="16">
        <f t="shared" si="265"/>
        <v>1612</v>
      </c>
      <c r="AK1404" s="16">
        <f t="shared" si="266"/>
        <v>0</v>
      </c>
      <c r="AL1404" s="16">
        <f t="shared" si="267"/>
        <v>0</v>
      </c>
      <c r="AM1404" s="16" t="str">
        <f t="shared" si="268"/>
        <v/>
      </c>
      <c r="AO1404" s="30" t="s">
        <v>161</v>
      </c>
    </row>
    <row r="1405" spans="2:41" s="2" customFormat="1" ht="9.9499999999999993" customHeight="1" x14ac:dyDescent="0.2">
      <c r="B1405" s="116" t="s">
        <v>198</v>
      </c>
      <c r="D1405" s="38"/>
      <c r="E1405" s="73" t="s">
        <v>366</v>
      </c>
      <c r="F1405" s="73"/>
      <c r="G1405" s="220" t="s">
        <v>895</v>
      </c>
      <c r="H1405" s="29"/>
      <c r="J1405" s="29"/>
      <c r="K1405" s="29" t="s">
        <v>370</v>
      </c>
      <c r="L1405" s="29"/>
      <c r="M1405" s="29"/>
      <c r="N1405" s="29"/>
      <c r="P1405" s="73"/>
      <c r="Q1405" s="86"/>
      <c r="R1405" s="28"/>
      <c r="S1405" s="37">
        <f t="shared" si="259"/>
        <v>1612</v>
      </c>
      <c r="T1405" s="35" t="s">
        <v>150</v>
      </c>
      <c r="U1405" s="4" t="str">
        <f>+Instructions!$B$3</f>
        <v>I</v>
      </c>
      <c r="V1405" s="50"/>
      <c r="W1405" s="54">
        <f>+Instructions!$C$22</f>
        <v>0</v>
      </c>
      <c r="X1405" s="16">
        <f t="shared" si="260"/>
        <v>1612</v>
      </c>
      <c r="Y1405" s="50"/>
      <c r="Z1405" s="5" t="s">
        <v>1708</v>
      </c>
      <c r="AA1405" s="37">
        <v>1612</v>
      </c>
      <c r="AB1405" s="58">
        <f t="shared" si="261"/>
        <v>0</v>
      </c>
      <c r="AC1405" s="16">
        <f t="shared" si="262"/>
        <v>1612</v>
      </c>
      <c r="AD1405" s="11">
        <f t="shared" si="263"/>
        <v>0</v>
      </c>
      <c r="AE1405" s="119"/>
      <c r="AF1405" s="132">
        <v>7</v>
      </c>
      <c r="AG1405" s="109">
        <f t="shared" si="264"/>
        <v>1612</v>
      </c>
      <c r="AH1405" s="50"/>
      <c r="AJ1405" s="16">
        <f t="shared" si="265"/>
        <v>1612</v>
      </c>
      <c r="AK1405" s="16">
        <f t="shared" si="266"/>
        <v>0</v>
      </c>
      <c r="AL1405" s="16">
        <f t="shared" si="267"/>
        <v>0</v>
      </c>
      <c r="AM1405" s="16" t="str">
        <f t="shared" si="268"/>
        <v/>
      </c>
      <c r="AO1405" s="30" t="s">
        <v>161</v>
      </c>
    </row>
    <row r="1406" spans="2:41" s="2" customFormat="1" ht="1.5" customHeight="1" x14ac:dyDescent="0.2">
      <c r="E1406" s="140"/>
      <c r="F1406" s="140"/>
      <c r="G1406" s="140"/>
      <c r="H1406" s="140"/>
      <c r="I1406" s="140"/>
      <c r="J1406" s="140"/>
      <c r="K1406" s="140"/>
      <c r="L1406" s="140"/>
      <c r="M1406" s="140"/>
      <c r="N1406" s="140"/>
      <c r="O1406" s="140"/>
      <c r="P1406" s="143"/>
      <c r="Q1406" s="152"/>
      <c r="R1406" s="5"/>
      <c r="S1406" s="37"/>
      <c r="T1406" s="5"/>
      <c r="U1406" s="4"/>
      <c r="V1406" s="50"/>
      <c r="Y1406" s="50"/>
      <c r="AH1406" s="50"/>
      <c r="AO1406" s="30"/>
    </row>
    <row r="1407" spans="2:41" s="2" customFormat="1" ht="9.75" customHeight="1" x14ac:dyDescent="0.2">
      <c r="D1407" s="38" t="s">
        <v>155</v>
      </c>
      <c r="E1407" s="140" t="s">
        <v>484</v>
      </c>
      <c r="F1407" s="140"/>
      <c r="G1407" s="140"/>
      <c r="H1407" s="140"/>
      <c r="I1407" s="140"/>
      <c r="J1407" s="140"/>
      <c r="K1407" s="140"/>
      <c r="L1407" s="140"/>
      <c r="M1407" s="140"/>
      <c r="N1407" s="140"/>
      <c r="O1407" s="140"/>
      <c r="P1407" s="143"/>
      <c r="Q1407" s="152"/>
      <c r="R1407" s="5"/>
      <c r="S1407" s="37"/>
      <c r="T1407" s="5"/>
      <c r="U1407" s="4"/>
      <c r="V1407" s="50"/>
      <c r="Y1407" s="50"/>
      <c r="AH1407" s="50"/>
      <c r="AO1407" s="30" t="s">
        <v>161</v>
      </c>
    </row>
    <row r="1408" spans="2:41" s="2" customFormat="1" ht="9.75" customHeight="1" x14ac:dyDescent="0.2">
      <c r="E1408" s="140" t="s">
        <v>485</v>
      </c>
      <c r="F1408" s="140"/>
      <c r="G1408" s="140"/>
      <c r="H1408" s="140"/>
      <c r="I1408" s="140"/>
      <c r="J1408" s="140"/>
      <c r="K1408" s="140"/>
      <c r="L1408" s="140"/>
      <c r="M1408" s="140"/>
      <c r="N1408" s="140"/>
      <c r="O1408" s="140"/>
      <c r="P1408" s="143"/>
      <c r="Q1408" s="152"/>
      <c r="R1408" s="5"/>
      <c r="S1408" s="37"/>
      <c r="T1408" s="5"/>
      <c r="U1408" s="4"/>
      <c r="V1408" s="50"/>
      <c r="Y1408" s="50"/>
      <c r="AH1408" s="50"/>
      <c r="AO1408" s="30" t="s">
        <v>161</v>
      </c>
    </row>
    <row r="1409" spans="1:41" s="2" customFormat="1" ht="9.75" customHeight="1" x14ac:dyDescent="0.2">
      <c r="E1409" s="140" t="s">
        <v>486</v>
      </c>
      <c r="F1409" s="140"/>
      <c r="G1409" s="140"/>
      <c r="H1409" s="140"/>
      <c r="I1409" s="140"/>
      <c r="J1409" s="140"/>
      <c r="K1409" s="140"/>
      <c r="L1409" s="140"/>
      <c r="M1409" s="140"/>
      <c r="N1409" s="140"/>
      <c r="O1409" s="140"/>
      <c r="P1409" s="143"/>
      <c r="Q1409" s="152"/>
      <c r="R1409" s="5"/>
      <c r="S1409" s="37"/>
      <c r="T1409" s="5"/>
      <c r="U1409" s="4"/>
      <c r="V1409" s="50"/>
      <c r="Y1409" s="50"/>
      <c r="AH1409" s="50"/>
      <c r="AO1409" s="30" t="s">
        <v>161</v>
      </c>
    </row>
    <row r="1410" spans="1:41" s="2" customFormat="1" ht="9.75" customHeight="1" x14ac:dyDescent="0.2">
      <c r="E1410" s="140" t="s">
        <v>487</v>
      </c>
      <c r="F1410" s="140"/>
      <c r="G1410" s="140"/>
      <c r="H1410" s="140"/>
      <c r="I1410" s="140"/>
      <c r="J1410" s="140"/>
      <c r="K1410" s="140"/>
      <c r="L1410" s="140"/>
      <c r="M1410" s="140"/>
      <c r="N1410" s="140"/>
      <c r="O1410" s="140"/>
      <c r="P1410" s="143"/>
      <c r="Q1410" s="152"/>
      <c r="R1410" s="5"/>
      <c r="S1410" s="37"/>
      <c r="T1410" s="5"/>
      <c r="U1410" s="4"/>
      <c r="V1410" s="50"/>
      <c r="Y1410" s="50"/>
      <c r="AH1410" s="50"/>
      <c r="AO1410" s="30" t="s">
        <v>161</v>
      </c>
    </row>
    <row r="1411" spans="1:41" s="2" customFormat="1" ht="9.75" customHeight="1" x14ac:dyDescent="0.2">
      <c r="E1411" s="140" t="s">
        <v>488</v>
      </c>
      <c r="F1411" s="140"/>
      <c r="G1411" s="140"/>
      <c r="H1411" s="140"/>
      <c r="I1411" s="140"/>
      <c r="J1411" s="140"/>
      <c r="K1411" s="140"/>
      <c r="L1411" s="140"/>
      <c r="M1411" s="140"/>
      <c r="N1411" s="140"/>
      <c r="O1411" s="140"/>
      <c r="P1411" s="143"/>
      <c r="Q1411" s="152"/>
      <c r="R1411" s="5"/>
      <c r="S1411" s="37"/>
      <c r="T1411" s="5"/>
      <c r="U1411" s="4"/>
      <c r="V1411" s="50"/>
      <c r="Y1411" s="50"/>
      <c r="AH1411" s="50"/>
      <c r="AO1411" s="30" t="s">
        <v>161</v>
      </c>
    </row>
    <row r="1412" spans="1:41" s="2" customFormat="1" ht="9.75" customHeight="1" x14ac:dyDescent="0.2">
      <c r="E1412" s="140" t="s">
        <v>489</v>
      </c>
      <c r="F1412" s="140"/>
      <c r="G1412" s="140"/>
      <c r="H1412" s="140"/>
      <c r="I1412" s="140"/>
      <c r="J1412" s="140"/>
      <c r="K1412" s="140"/>
      <c r="L1412" s="140"/>
      <c r="M1412" s="140"/>
      <c r="N1412" s="140"/>
      <c r="O1412" s="140"/>
      <c r="P1412" s="143"/>
      <c r="Q1412" s="152"/>
      <c r="R1412" s="5"/>
      <c r="S1412" s="37"/>
      <c r="T1412" s="5"/>
      <c r="U1412" s="4"/>
      <c r="V1412" s="50"/>
      <c r="Y1412" s="50"/>
      <c r="AH1412" s="50"/>
      <c r="AO1412" s="30" t="s">
        <v>161</v>
      </c>
    </row>
    <row r="1413" spans="1:41" s="2" customFormat="1" ht="1.5" customHeight="1" x14ac:dyDescent="0.2">
      <c r="A1413" s="2" t="s">
        <v>193</v>
      </c>
      <c r="P1413" s="73"/>
      <c r="Q1413" s="86"/>
      <c r="R1413" s="5"/>
      <c r="S1413" s="37"/>
      <c r="T1413" s="5"/>
      <c r="U1413" s="4"/>
      <c r="V1413" s="50"/>
      <c r="Y1413" s="50"/>
      <c r="AH1413" s="50"/>
      <c r="AO1413" s="30" t="s">
        <v>161</v>
      </c>
    </row>
    <row r="1414" spans="1:41" s="2" customFormat="1" ht="9.75" customHeight="1" x14ac:dyDescent="0.2">
      <c r="D1414" s="38"/>
      <c r="E1414" s="140" t="s">
        <v>475</v>
      </c>
      <c r="F1414" s="140"/>
      <c r="G1414" s="140"/>
      <c r="H1414" s="140"/>
      <c r="I1414" s="140"/>
      <c r="J1414" s="140"/>
      <c r="K1414" s="140"/>
      <c r="L1414" s="140"/>
      <c r="M1414" s="140"/>
      <c r="N1414" s="140"/>
      <c r="O1414" s="140"/>
      <c r="P1414" s="143"/>
      <c r="Q1414" s="152"/>
      <c r="R1414" s="5"/>
      <c r="S1414" s="37"/>
      <c r="T1414" s="5"/>
      <c r="U1414" s="4"/>
      <c r="V1414" s="50"/>
      <c r="Y1414" s="50"/>
      <c r="AH1414" s="50"/>
      <c r="AO1414" s="30" t="s">
        <v>161</v>
      </c>
    </row>
    <row r="1415" spans="1:41" s="2" customFormat="1" ht="9.75" customHeight="1" x14ac:dyDescent="0.2">
      <c r="D1415" s="38"/>
      <c r="E1415" s="140" t="s">
        <v>521</v>
      </c>
      <c r="F1415" s="140"/>
      <c r="G1415" s="140"/>
      <c r="H1415" s="140"/>
      <c r="I1415" s="140"/>
      <c r="J1415" s="140"/>
      <c r="K1415" s="140"/>
      <c r="L1415" s="140"/>
      <c r="M1415" s="140"/>
      <c r="N1415" s="140"/>
      <c r="O1415" s="140"/>
      <c r="P1415" s="143"/>
      <c r="Q1415" s="152"/>
      <c r="R1415" s="5"/>
      <c r="S1415" s="37"/>
      <c r="T1415" s="5"/>
      <c r="U1415" s="4"/>
      <c r="V1415" s="50"/>
      <c r="Y1415" s="50"/>
      <c r="AH1415" s="50"/>
      <c r="AO1415" s="30"/>
    </row>
    <row r="1416" spans="1:41" s="2" customFormat="1" ht="1.5" customHeight="1" x14ac:dyDescent="0.2">
      <c r="D1416" s="38"/>
      <c r="E1416" s="140"/>
      <c r="F1416" s="140"/>
      <c r="G1416" s="140"/>
      <c r="H1416" s="140"/>
      <c r="I1416" s="140"/>
      <c r="J1416" s="140"/>
      <c r="K1416" s="140"/>
      <c r="L1416" s="140"/>
      <c r="M1416" s="140"/>
      <c r="N1416" s="140"/>
      <c r="O1416" s="140"/>
      <c r="P1416" s="143"/>
      <c r="Q1416" s="152"/>
      <c r="R1416" s="5"/>
      <c r="S1416" s="37"/>
      <c r="T1416" s="5"/>
      <c r="U1416" s="4"/>
      <c r="V1416" s="50"/>
      <c r="Y1416" s="50"/>
      <c r="AH1416" s="50"/>
      <c r="AO1416" s="30"/>
    </row>
    <row r="1417" spans="1:41" s="2" customFormat="1" ht="9.75" customHeight="1" x14ac:dyDescent="0.2">
      <c r="D1417" s="38" t="s">
        <v>230</v>
      </c>
      <c r="E1417" s="140" t="s">
        <v>429</v>
      </c>
      <c r="F1417" s="140"/>
      <c r="G1417" s="140"/>
      <c r="H1417" s="140"/>
      <c r="I1417" s="140"/>
      <c r="J1417" s="140"/>
      <c r="K1417" s="140"/>
      <c r="L1417" s="140"/>
      <c r="M1417" s="140"/>
      <c r="N1417" s="140"/>
      <c r="O1417" s="140"/>
      <c r="P1417" s="143"/>
      <c r="Q1417" s="152"/>
      <c r="R1417" s="5"/>
      <c r="S1417" s="37"/>
      <c r="T1417" s="5"/>
      <c r="U1417" s="4"/>
      <c r="V1417" s="50"/>
      <c r="Y1417" s="50"/>
      <c r="AH1417" s="50"/>
      <c r="AO1417" s="30"/>
    </row>
    <row r="1418" spans="1:41" s="2" customFormat="1" ht="9.75" customHeight="1" x14ac:dyDescent="0.2">
      <c r="D1418" s="38"/>
      <c r="E1418" s="140" t="s">
        <v>430</v>
      </c>
      <c r="F1418" s="140"/>
      <c r="G1418" s="140"/>
      <c r="H1418" s="140"/>
      <c r="I1418" s="140"/>
      <c r="J1418" s="140"/>
      <c r="K1418" s="140"/>
      <c r="L1418" s="140"/>
      <c r="M1418" s="140"/>
      <c r="N1418" s="140"/>
      <c r="O1418" s="140"/>
      <c r="P1418" s="143"/>
      <c r="Q1418" s="152"/>
      <c r="R1418" s="5"/>
      <c r="S1418" s="37"/>
      <c r="T1418" s="5"/>
      <c r="U1418" s="4"/>
      <c r="V1418" s="50"/>
      <c r="Y1418" s="50"/>
      <c r="AH1418" s="50"/>
      <c r="AO1418" s="30"/>
    </row>
    <row r="1419" spans="1:41" s="2" customFormat="1" ht="3" customHeight="1" x14ac:dyDescent="0.2">
      <c r="E1419" s="140"/>
      <c r="F1419" s="140"/>
      <c r="G1419" s="140"/>
      <c r="H1419" s="140"/>
      <c r="I1419" s="140"/>
      <c r="J1419" s="140"/>
      <c r="K1419" s="140"/>
      <c r="L1419" s="140"/>
      <c r="M1419" s="140"/>
      <c r="N1419" s="140"/>
      <c r="O1419" s="140"/>
      <c r="P1419" s="143"/>
      <c r="Q1419" s="152"/>
      <c r="R1419" s="5"/>
      <c r="S1419" s="37"/>
      <c r="T1419" s="5"/>
      <c r="U1419" s="4"/>
      <c r="V1419" s="50"/>
      <c r="Y1419" s="50"/>
      <c r="AH1419" s="50"/>
      <c r="AO1419" s="30" t="s">
        <v>161</v>
      </c>
    </row>
    <row r="1420" spans="1:41" s="2" customFormat="1" ht="9.9499999999999993" customHeight="1" x14ac:dyDescent="0.2">
      <c r="D1420" s="10" t="s">
        <v>1505</v>
      </c>
      <c r="P1420" s="73"/>
      <c r="Q1420" s="86"/>
      <c r="R1420" s="204" t="s">
        <v>660</v>
      </c>
      <c r="S1420" s="205" t="s">
        <v>1488</v>
      </c>
      <c r="T1420" s="206"/>
      <c r="U1420" s="4"/>
      <c r="V1420" s="50"/>
      <c r="Y1420" s="50"/>
      <c r="AH1420" s="50"/>
      <c r="AO1420" s="30" t="s">
        <v>161</v>
      </c>
    </row>
    <row r="1421" spans="1:41" s="2" customFormat="1" ht="2.85" customHeight="1" x14ac:dyDescent="0.2">
      <c r="D1421" s="10"/>
      <c r="P1421" s="73"/>
      <c r="Q1421" s="86"/>
      <c r="R1421" s="5"/>
      <c r="S1421" s="37"/>
      <c r="T1421" s="5"/>
      <c r="U1421" s="4"/>
      <c r="V1421" s="50"/>
      <c r="Y1421" s="50"/>
      <c r="AH1421" s="50"/>
      <c r="AO1421" s="30"/>
    </row>
    <row r="1422" spans="1:41" s="2" customFormat="1" ht="9.9499999999999993" customHeight="1" x14ac:dyDescent="0.2">
      <c r="B1422" s="116" t="s">
        <v>198</v>
      </c>
      <c r="D1422" s="38"/>
      <c r="E1422" s="73" t="s">
        <v>1502</v>
      </c>
      <c r="F1422" s="73"/>
      <c r="G1422" s="29" t="s">
        <v>1489</v>
      </c>
      <c r="H1422" s="29"/>
      <c r="I1422" s="29"/>
      <c r="J1422" s="29"/>
      <c r="K1422" s="29" t="s">
        <v>1497</v>
      </c>
      <c r="L1422" s="29"/>
      <c r="M1422" s="29"/>
      <c r="N1422" s="29"/>
      <c r="P1422" s="73"/>
      <c r="Q1422" s="86"/>
      <c r="R1422" s="28"/>
      <c r="S1422" s="37">
        <f t="shared" ref="S1422:S1429" si="269">IF(Suggested="Yes",AA1422,AG1422)</f>
        <v>197.6</v>
      </c>
      <c r="T1422" s="35" t="s">
        <v>150</v>
      </c>
      <c r="U1422" s="4" t="str">
        <f>+Instructions!$B$3</f>
        <v>I</v>
      </c>
      <c r="V1422" s="50"/>
      <c r="W1422" s="54">
        <f>+Instructions!$C$22</f>
        <v>0</v>
      </c>
      <c r="X1422" s="16">
        <f t="shared" ref="X1422:X1429" si="270">ROUND($AA1422*(1-W1422)+0.004999,2)</f>
        <v>197.6</v>
      </c>
      <c r="Y1422" s="50"/>
      <c r="Z1422" s="5" t="s">
        <v>1708</v>
      </c>
      <c r="AA1422" s="37">
        <v>197.6</v>
      </c>
      <c r="AB1422" s="58">
        <f t="shared" ref="AB1422:AC1429" si="271">+W1422</f>
        <v>0</v>
      </c>
      <c r="AC1422" s="16">
        <f t="shared" si="271"/>
        <v>197.6</v>
      </c>
      <c r="AD1422" s="11">
        <f t="shared" ref="AD1422:AD1429" si="272">(AG1422-AC1422)/AG1422</f>
        <v>0</v>
      </c>
      <c r="AE1422" s="119"/>
      <c r="AF1422" s="132">
        <v>8</v>
      </c>
      <c r="AG1422" s="109">
        <f t="shared" ref="AG1422:AG1429" si="273">SUM(AJ1422:AL1422)+AE1422</f>
        <v>197.6</v>
      </c>
      <c r="AH1422" s="50"/>
      <c r="AJ1422" s="16">
        <f t="shared" ref="AJ1422:AJ1429" si="274">ROUND(AC1422/(1-VLOOKUP(AF1422,Group,2,FALSE)),2)</f>
        <v>197.6</v>
      </c>
      <c r="AK1422" s="16">
        <f t="shared" ref="AK1422:AK1429" si="275">IF(VLOOKUP(AF1422,Group,5,FALSE)="YES",VLOOKUP(ROUND(ROUND(AJ1422,1)-AJ1422,2),Round,2,FALSE)+VLOOKUP(AF1422,Group,6,FALSE),0)</f>
        <v>0</v>
      </c>
      <c r="AL1422" s="16">
        <f t="shared" ref="AL1422:AL1429" si="276">IF(VLOOKUP(AF1422,Group,7,FALSE)="",0,ROUND(AJ1422-0.04999,1)-AJ1422+AM1422)</f>
        <v>0</v>
      </c>
      <c r="AM1422" s="16" t="str">
        <f t="shared" ref="AM1422:AM1429" si="277">IF(VLOOKUP(AF1422,Group,7,FALSE)="","",VLOOKUP(AF1422,Group,7,FALSE))</f>
        <v/>
      </c>
      <c r="AO1422" s="30" t="s">
        <v>161</v>
      </c>
    </row>
    <row r="1423" spans="1:41" s="2" customFormat="1" ht="9.9499999999999993" customHeight="1" x14ac:dyDescent="0.2">
      <c r="B1423" s="116" t="s">
        <v>198</v>
      </c>
      <c r="D1423" s="38"/>
      <c r="E1423" s="73" t="s">
        <v>364</v>
      </c>
      <c r="F1423" s="73"/>
      <c r="G1423" s="29" t="s">
        <v>1492</v>
      </c>
      <c r="H1423" s="29"/>
      <c r="I1423" s="29"/>
      <c r="J1423" s="29"/>
      <c r="K1423" s="29" t="s">
        <v>1497</v>
      </c>
      <c r="L1423" s="29"/>
      <c r="M1423" s="29"/>
      <c r="N1423" s="29"/>
      <c r="P1423" s="73"/>
      <c r="Q1423" s="86"/>
      <c r="R1423" s="28"/>
      <c r="S1423" s="37">
        <f t="shared" si="269"/>
        <v>226.35</v>
      </c>
      <c r="T1423" s="35" t="s">
        <v>150</v>
      </c>
      <c r="U1423" s="4" t="str">
        <f>+Instructions!$B$3</f>
        <v>I</v>
      </c>
      <c r="V1423" s="50"/>
      <c r="W1423" s="54">
        <f>+Instructions!$C$22</f>
        <v>0</v>
      </c>
      <c r="X1423" s="16">
        <f t="shared" si="270"/>
        <v>226.35</v>
      </c>
      <c r="Y1423" s="50"/>
      <c r="Z1423" s="5" t="s">
        <v>1708</v>
      </c>
      <c r="AA1423" s="37">
        <v>226.35</v>
      </c>
      <c r="AB1423" s="58">
        <f t="shared" si="271"/>
        <v>0</v>
      </c>
      <c r="AC1423" s="16">
        <f t="shared" si="271"/>
        <v>226.35</v>
      </c>
      <c r="AD1423" s="11">
        <f t="shared" si="272"/>
        <v>0</v>
      </c>
      <c r="AE1423" s="119"/>
      <c r="AF1423" s="132">
        <v>8</v>
      </c>
      <c r="AG1423" s="109">
        <f t="shared" si="273"/>
        <v>226.35</v>
      </c>
      <c r="AH1423" s="50"/>
      <c r="AJ1423" s="16">
        <f t="shared" si="274"/>
        <v>226.35</v>
      </c>
      <c r="AK1423" s="16">
        <f t="shared" si="275"/>
        <v>0</v>
      </c>
      <c r="AL1423" s="16">
        <f t="shared" si="276"/>
        <v>0</v>
      </c>
      <c r="AM1423" s="16" t="str">
        <f t="shared" si="277"/>
        <v/>
      </c>
      <c r="AO1423" s="30" t="s">
        <v>161</v>
      </c>
    </row>
    <row r="1424" spans="1:41" s="2" customFormat="1" ht="9.9499999999999993" customHeight="1" x14ac:dyDescent="0.2">
      <c r="B1424" s="116" t="s">
        <v>198</v>
      </c>
      <c r="D1424" s="38"/>
      <c r="E1424" s="73" t="s">
        <v>1503</v>
      </c>
      <c r="F1424" s="73"/>
      <c r="G1424" s="29" t="s">
        <v>1490</v>
      </c>
      <c r="H1424" s="29"/>
      <c r="I1424" s="29"/>
      <c r="J1424" s="29"/>
      <c r="K1424" s="29" t="s">
        <v>1497</v>
      </c>
      <c r="L1424" s="29"/>
      <c r="M1424" s="29"/>
      <c r="N1424" s="29"/>
      <c r="P1424" s="73"/>
      <c r="Q1424" s="86"/>
      <c r="R1424" s="28"/>
      <c r="S1424" s="37">
        <f t="shared" si="269"/>
        <v>240.1</v>
      </c>
      <c r="T1424" s="35" t="s">
        <v>150</v>
      </c>
      <c r="U1424" s="4" t="str">
        <f>+Instructions!$B$3</f>
        <v>I</v>
      </c>
      <c r="V1424" s="50"/>
      <c r="W1424" s="54">
        <f>+Instructions!$C$22</f>
        <v>0</v>
      </c>
      <c r="X1424" s="16">
        <f t="shared" si="270"/>
        <v>240.1</v>
      </c>
      <c r="Y1424" s="50"/>
      <c r="Z1424" s="5" t="s">
        <v>1708</v>
      </c>
      <c r="AA1424" s="37">
        <v>240.1</v>
      </c>
      <c r="AB1424" s="58">
        <f t="shared" si="271"/>
        <v>0</v>
      </c>
      <c r="AC1424" s="16">
        <f t="shared" si="271"/>
        <v>240.1</v>
      </c>
      <c r="AD1424" s="11">
        <f t="shared" si="272"/>
        <v>0</v>
      </c>
      <c r="AE1424" s="119"/>
      <c r="AF1424" s="132">
        <v>8</v>
      </c>
      <c r="AG1424" s="109">
        <f t="shared" si="273"/>
        <v>240.1</v>
      </c>
      <c r="AH1424" s="50"/>
      <c r="AJ1424" s="16">
        <f t="shared" si="274"/>
        <v>240.1</v>
      </c>
      <c r="AK1424" s="16">
        <f t="shared" si="275"/>
        <v>0</v>
      </c>
      <c r="AL1424" s="16">
        <f t="shared" si="276"/>
        <v>0</v>
      </c>
      <c r="AM1424" s="16" t="str">
        <f t="shared" si="277"/>
        <v/>
      </c>
      <c r="AO1424" s="30" t="s">
        <v>161</v>
      </c>
    </row>
    <row r="1425" spans="2:41" s="2" customFormat="1" ht="9.9499999999999993" customHeight="1" x14ac:dyDescent="0.2">
      <c r="B1425" s="116" t="s">
        <v>198</v>
      </c>
      <c r="D1425" s="38"/>
      <c r="E1425" s="73" t="s">
        <v>1503</v>
      </c>
      <c r="F1425" s="73"/>
      <c r="G1425" s="29" t="s">
        <v>1491</v>
      </c>
      <c r="H1425" s="29"/>
      <c r="I1425" s="29"/>
      <c r="J1425" s="29"/>
      <c r="K1425" s="29" t="s">
        <v>1675</v>
      </c>
      <c r="L1425" s="29"/>
      <c r="M1425" s="29"/>
      <c r="N1425" s="29"/>
      <c r="P1425" s="73"/>
      <c r="Q1425" s="86"/>
      <c r="R1425" s="28"/>
      <c r="S1425" s="37">
        <f t="shared" si="269"/>
        <v>240.1</v>
      </c>
      <c r="T1425" s="35" t="s">
        <v>150</v>
      </c>
      <c r="U1425" s="4" t="str">
        <f>+Instructions!$B$3</f>
        <v>I</v>
      </c>
      <c r="V1425" s="50"/>
      <c r="W1425" s="54">
        <f>+Instructions!$C$22</f>
        <v>0</v>
      </c>
      <c r="X1425" s="16">
        <f t="shared" si="270"/>
        <v>240.1</v>
      </c>
      <c r="Y1425" s="50"/>
      <c r="Z1425" s="5" t="s">
        <v>1708</v>
      </c>
      <c r="AA1425" s="37">
        <v>240.1</v>
      </c>
      <c r="AB1425" s="58">
        <f t="shared" si="271"/>
        <v>0</v>
      </c>
      <c r="AC1425" s="16">
        <f t="shared" si="271"/>
        <v>240.1</v>
      </c>
      <c r="AD1425" s="11">
        <f t="shared" si="272"/>
        <v>0</v>
      </c>
      <c r="AE1425" s="119"/>
      <c r="AF1425" s="132">
        <v>8</v>
      </c>
      <c r="AG1425" s="109">
        <f t="shared" si="273"/>
        <v>240.1</v>
      </c>
      <c r="AH1425" s="50"/>
      <c r="AJ1425" s="16">
        <f t="shared" si="274"/>
        <v>240.1</v>
      </c>
      <c r="AK1425" s="16">
        <f t="shared" si="275"/>
        <v>0</v>
      </c>
      <c r="AL1425" s="16">
        <f t="shared" si="276"/>
        <v>0</v>
      </c>
      <c r="AM1425" s="16" t="str">
        <f t="shared" si="277"/>
        <v/>
      </c>
      <c r="AO1425" s="30" t="s">
        <v>161</v>
      </c>
    </row>
    <row r="1426" spans="2:41" s="2" customFormat="1" ht="9.9499999999999993" customHeight="1" x14ac:dyDescent="0.2">
      <c r="B1426" s="116" t="s">
        <v>198</v>
      </c>
      <c r="D1426" s="38"/>
      <c r="E1426" s="73" t="s">
        <v>365</v>
      </c>
      <c r="F1426" s="73"/>
      <c r="G1426" s="29" t="s">
        <v>1493</v>
      </c>
      <c r="H1426" s="29"/>
      <c r="I1426" s="29"/>
      <c r="J1426" s="29"/>
      <c r="K1426" s="29" t="s">
        <v>1497</v>
      </c>
      <c r="L1426" s="29"/>
      <c r="M1426" s="29"/>
      <c r="N1426" s="29"/>
      <c r="P1426" s="73"/>
      <c r="Q1426" s="86"/>
      <c r="R1426" s="28"/>
      <c r="S1426" s="37">
        <f t="shared" si="269"/>
        <v>296.35000000000002</v>
      </c>
      <c r="T1426" s="35" t="s">
        <v>150</v>
      </c>
      <c r="U1426" s="4" t="str">
        <f>+Instructions!$B$3</f>
        <v>I</v>
      </c>
      <c r="V1426" s="50"/>
      <c r="W1426" s="54">
        <f>+Instructions!$C$22</f>
        <v>0</v>
      </c>
      <c r="X1426" s="16">
        <f t="shared" si="270"/>
        <v>296.35000000000002</v>
      </c>
      <c r="Y1426" s="50"/>
      <c r="Z1426" s="5" t="s">
        <v>1708</v>
      </c>
      <c r="AA1426" s="37">
        <v>296.35000000000002</v>
      </c>
      <c r="AB1426" s="58">
        <f t="shared" si="271"/>
        <v>0</v>
      </c>
      <c r="AC1426" s="16">
        <f t="shared" si="271"/>
        <v>296.35000000000002</v>
      </c>
      <c r="AD1426" s="11">
        <f t="shared" si="272"/>
        <v>0</v>
      </c>
      <c r="AE1426" s="119"/>
      <c r="AF1426" s="132">
        <v>8</v>
      </c>
      <c r="AG1426" s="109">
        <f t="shared" si="273"/>
        <v>296.35000000000002</v>
      </c>
      <c r="AH1426" s="50"/>
      <c r="AJ1426" s="16">
        <f t="shared" si="274"/>
        <v>296.35000000000002</v>
      </c>
      <c r="AK1426" s="16">
        <f t="shared" si="275"/>
        <v>0</v>
      </c>
      <c r="AL1426" s="16">
        <f t="shared" si="276"/>
        <v>0</v>
      </c>
      <c r="AM1426" s="16" t="str">
        <f t="shared" si="277"/>
        <v/>
      </c>
      <c r="AO1426" s="30" t="s">
        <v>161</v>
      </c>
    </row>
    <row r="1427" spans="2:41" s="2" customFormat="1" ht="9.9499999999999993" customHeight="1" x14ac:dyDescent="0.2">
      <c r="B1427" s="116" t="s">
        <v>198</v>
      </c>
      <c r="D1427" s="38"/>
      <c r="E1427" s="73" t="s">
        <v>1504</v>
      </c>
      <c r="F1427" s="73"/>
      <c r="G1427" s="29" t="s">
        <v>1495</v>
      </c>
      <c r="H1427" s="29"/>
      <c r="I1427" s="29"/>
      <c r="J1427" s="29"/>
      <c r="K1427" s="29" t="s">
        <v>1497</v>
      </c>
      <c r="L1427" s="29"/>
      <c r="M1427" s="29"/>
      <c r="N1427" s="29"/>
      <c r="P1427" s="73"/>
      <c r="Q1427" s="86"/>
      <c r="R1427" s="28"/>
      <c r="S1427" s="37">
        <f t="shared" si="269"/>
        <v>380.7</v>
      </c>
      <c r="T1427" s="35" t="s">
        <v>150</v>
      </c>
      <c r="U1427" s="4" t="str">
        <f>+Instructions!$B$3</f>
        <v>I</v>
      </c>
      <c r="V1427" s="50"/>
      <c r="W1427" s="54">
        <f>+Instructions!$C$22</f>
        <v>0</v>
      </c>
      <c r="X1427" s="16">
        <f t="shared" si="270"/>
        <v>380.7</v>
      </c>
      <c r="Y1427" s="50"/>
      <c r="Z1427" s="5" t="s">
        <v>1708</v>
      </c>
      <c r="AA1427" s="37">
        <v>380.7</v>
      </c>
      <c r="AB1427" s="58">
        <f t="shared" si="271"/>
        <v>0</v>
      </c>
      <c r="AC1427" s="16">
        <f t="shared" si="271"/>
        <v>380.7</v>
      </c>
      <c r="AD1427" s="11">
        <f t="shared" si="272"/>
        <v>0</v>
      </c>
      <c r="AE1427" s="119"/>
      <c r="AF1427" s="132">
        <v>8</v>
      </c>
      <c r="AG1427" s="109">
        <f t="shared" si="273"/>
        <v>380.7</v>
      </c>
      <c r="AH1427" s="50"/>
      <c r="AJ1427" s="16">
        <f t="shared" si="274"/>
        <v>380.7</v>
      </c>
      <c r="AK1427" s="16">
        <f t="shared" si="275"/>
        <v>0</v>
      </c>
      <c r="AL1427" s="16">
        <f t="shared" si="276"/>
        <v>0</v>
      </c>
      <c r="AM1427" s="16" t="str">
        <f t="shared" si="277"/>
        <v/>
      </c>
      <c r="AO1427" s="30" t="s">
        <v>161</v>
      </c>
    </row>
    <row r="1428" spans="2:41" s="2" customFormat="1" ht="9.9499999999999993" customHeight="1" x14ac:dyDescent="0.2">
      <c r="B1428" s="116" t="s">
        <v>198</v>
      </c>
      <c r="D1428" s="38"/>
      <c r="E1428" s="73" t="s">
        <v>991</v>
      </c>
      <c r="F1428" s="73"/>
      <c r="G1428" s="29" t="s">
        <v>1494</v>
      </c>
      <c r="H1428" s="29"/>
      <c r="I1428" s="29"/>
      <c r="J1428" s="29"/>
      <c r="K1428" s="29" t="s">
        <v>1497</v>
      </c>
      <c r="L1428" s="29"/>
      <c r="M1428" s="29"/>
      <c r="N1428" s="29"/>
      <c r="P1428" s="73"/>
      <c r="Q1428" s="86"/>
      <c r="R1428" s="28"/>
      <c r="S1428" s="37">
        <f t="shared" si="269"/>
        <v>339.45</v>
      </c>
      <c r="T1428" s="35" t="s">
        <v>150</v>
      </c>
      <c r="U1428" s="4" t="str">
        <f>+Instructions!$B$3</f>
        <v>I</v>
      </c>
      <c r="V1428" s="50"/>
      <c r="W1428" s="54">
        <f>+Instructions!$C$22</f>
        <v>0</v>
      </c>
      <c r="X1428" s="16">
        <f t="shared" si="270"/>
        <v>339.45</v>
      </c>
      <c r="Y1428" s="50"/>
      <c r="Z1428" s="5" t="s">
        <v>1708</v>
      </c>
      <c r="AA1428" s="37">
        <v>339.45</v>
      </c>
      <c r="AB1428" s="58">
        <f t="shared" si="271"/>
        <v>0</v>
      </c>
      <c r="AC1428" s="16">
        <f t="shared" si="271"/>
        <v>339.45</v>
      </c>
      <c r="AD1428" s="11">
        <f t="shared" si="272"/>
        <v>0</v>
      </c>
      <c r="AE1428" s="119"/>
      <c r="AF1428" s="132">
        <v>8</v>
      </c>
      <c r="AG1428" s="109">
        <f t="shared" si="273"/>
        <v>339.45</v>
      </c>
      <c r="AH1428" s="50"/>
      <c r="AJ1428" s="16">
        <f t="shared" si="274"/>
        <v>339.45</v>
      </c>
      <c r="AK1428" s="16">
        <f t="shared" si="275"/>
        <v>0</v>
      </c>
      <c r="AL1428" s="16">
        <f t="shared" si="276"/>
        <v>0</v>
      </c>
      <c r="AM1428" s="16" t="str">
        <f t="shared" si="277"/>
        <v/>
      </c>
      <c r="AO1428" s="30" t="s">
        <v>161</v>
      </c>
    </row>
    <row r="1429" spans="2:41" s="2" customFormat="1" ht="9.9499999999999993" customHeight="1" x14ac:dyDescent="0.2">
      <c r="B1429" s="116" t="s">
        <v>198</v>
      </c>
      <c r="D1429" s="38"/>
      <c r="E1429" s="73" t="s">
        <v>992</v>
      </c>
      <c r="F1429" s="73"/>
      <c r="G1429" s="29" t="s">
        <v>1496</v>
      </c>
      <c r="H1429" s="29"/>
      <c r="I1429" s="29"/>
      <c r="J1429" s="29"/>
      <c r="K1429" s="29" t="s">
        <v>1497</v>
      </c>
      <c r="L1429" s="29"/>
      <c r="M1429" s="29"/>
      <c r="N1429" s="29"/>
      <c r="P1429" s="73"/>
      <c r="Q1429" s="86"/>
      <c r="R1429" s="28"/>
      <c r="S1429" s="37">
        <f t="shared" si="269"/>
        <v>439.15</v>
      </c>
      <c r="T1429" s="35" t="s">
        <v>150</v>
      </c>
      <c r="U1429" s="4" t="str">
        <f>+Instructions!$B$3</f>
        <v>I</v>
      </c>
      <c r="V1429" s="50"/>
      <c r="W1429" s="54">
        <f>+Instructions!$C$22</f>
        <v>0</v>
      </c>
      <c r="X1429" s="16">
        <f t="shared" si="270"/>
        <v>439.15</v>
      </c>
      <c r="Y1429" s="50"/>
      <c r="Z1429" s="5" t="s">
        <v>1708</v>
      </c>
      <c r="AA1429" s="37">
        <v>439.15</v>
      </c>
      <c r="AB1429" s="58">
        <f t="shared" si="271"/>
        <v>0</v>
      </c>
      <c r="AC1429" s="16">
        <f t="shared" si="271"/>
        <v>439.15</v>
      </c>
      <c r="AD1429" s="11">
        <f t="shared" si="272"/>
        <v>0</v>
      </c>
      <c r="AE1429" s="119"/>
      <c r="AF1429" s="132">
        <v>8</v>
      </c>
      <c r="AG1429" s="109">
        <f t="shared" si="273"/>
        <v>439.15</v>
      </c>
      <c r="AH1429" s="50"/>
      <c r="AJ1429" s="16">
        <f t="shared" si="274"/>
        <v>439.15</v>
      </c>
      <c r="AK1429" s="16">
        <f t="shared" si="275"/>
        <v>0</v>
      </c>
      <c r="AL1429" s="16">
        <f t="shared" si="276"/>
        <v>0</v>
      </c>
      <c r="AM1429" s="16" t="str">
        <f t="shared" si="277"/>
        <v/>
      </c>
      <c r="AO1429" s="30" t="s">
        <v>161</v>
      </c>
    </row>
    <row r="1430" spans="2:41" s="2" customFormat="1" ht="1.5" customHeight="1" x14ac:dyDescent="0.2">
      <c r="D1430" s="38"/>
      <c r="E1430" s="140"/>
      <c r="F1430" s="140"/>
      <c r="G1430" s="208"/>
      <c r="H1430" s="140"/>
      <c r="I1430" s="140"/>
      <c r="J1430" s="140"/>
      <c r="K1430" s="140"/>
      <c r="L1430" s="140"/>
      <c r="M1430" s="140"/>
      <c r="N1430" s="140"/>
      <c r="O1430" s="140"/>
      <c r="P1430" s="143"/>
      <c r="Q1430" s="152"/>
      <c r="R1430" s="5"/>
      <c r="S1430" s="37"/>
      <c r="T1430" s="5"/>
      <c r="U1430" s="4"/>
      <c r="V1430" s="50"/>
      <c r="Y1430" s="50"/>
      <c r="AH1430" s="50"/>
      <c r="AO1430" s="30"/>
    </row>
    <row r="1431" spans="2:41" s="2" customFormat="1" ht="9.9499999999999993" customHeight="1" x14ac:dyDescent="0.2">
      <c r="B1431" s="116" t="s">
        <v>198</v>
      </c>
      <c r="D1431" s="38"/>
      <c r="E1431" s="73" t="s">
        <v>1530</v>
      </c>
      <c r="F1431" s="73"/>
      <c r="G1431" s="29" t="s">
        <v>1498</v>
      </c>
      <c r="H1431" s="29"/>
      <c r="I1431" s="29"/>
      <c r="J1431" s="29"/>
      <c r="K1431" s="29" t="s">
        <v>1501</v>
      </c>
      <c r="L1431" s="29"/>
      <c r="M1431" s="29"/>
      <c r="N1431" s="29"/>
      <c r="P1431" s="73"/>
      <c r="Q1431" s="86"/>
      <c r="R1431" s="28"/>
      <c r="S1431" s="37">
        <f t="shared" ref="S1431" si="278">IF(Suggested="Yes",AA1431,AG1431)</f>
        <v>56.4</v>
      </c>
      <c r="T1431" s="35" t="s">
        <v>150</v>
      </c>
      <c r="U1431" s="4" t="str">
        <f>+Instructions!$B$3</f>
        <v>I</v>
      </c>
      <c r="V1431" s="50"/>
      <c r="W1431" s="54">
        <f>+Instructions!$C$22</f>
        <v>0</v>
      </c>
      <c r="X1431" s="16">
        <f t="shared" ref="X1431" si="279">ROUND($AA1431*(1-W1431)+0.004999,2)</f>
        <v>56.4</v>
      </c>
      <c r="Y1431" s="50"/>
      <c r="Z1431" s="5" t="s">
        <v>1708</v>
      </c>
      <c r="AA1431" s="37">
        <v>56.4</v>
      </c>
      <c r="AB1431" s="58">
        <f t="shared" ref="AB1431" si="280">+W1431</f>
        <v>0</v>
      </c>
      <c r="AC1431" s="16">
        <f t="shared" ref="AC1431" si="281">+X1431</f>
        <v>56.4</v>
      </c>
      <c r="AD1431" s="11">
        <f t="shared" ref="AD1431" si="282">(AG1431-AC1431)/AG1431</f>
        <v>0</v>
      </c>
      <c r="AE1431" s="119"/>
      <c r="AF1431" s="132">
        <v>8</v>
      </c>
      <c r="AG1431" s="109">
        <f t="shared" ref="AG1431" si="283">SUM(AJ1431:AL1431)+AE1431</f>
        <v>56.4</v>
      </c>
      <c r="AH1431" s="50"/>
      <c r="AJ1431" s="16">
        <f t="shared" ref="AJ1431" si="284">ROUND(AC1431/(1-VLOOKUP(AF1431,Group,2,FALSE)),2)</f>
        <v>56.4</v>
      </c>
      <c r="AK1431" s="16">
        <f t="shared" ref="AK1431" si="285">IF(VLOOKUP(AF1431,Group,5,FALSE)="YES",VLOOKUP(ROUND(ROUND(AJ1431,1)-AJ1431,2),Round,2,FALSE)+VLOOKUP(AF1431,Group,6,FALSE),0)</f>
        <v>0</v>
      </c>
      <c r="AL1431" s="16">
        <f t="shared" ref="AL1431" si="286">IF(VLOOKUP(AF1431,Group,7,FALSE)="",0,ROUND(AJ1431-0.04999,1)-AJ1431+AM1431)</f>
        <v>0</v>
      </c>
      <c r="AM1431" s="16" t="str">
        <f t="shared" ref="AM1431" si="287">IF(VLOOKUP(AF1431,Group,7,FALSE)="","",VLOOKUP(AF1431,Group,7,FALSE))</f>
        <v/>
      </c>
      <c r="AO1431" s="30" t="s">
        <v>161</v>
      </c>
    </row>
    <row r="1432" spans="2:41" s="2" customFormat="1" ht="9.9499999999999993" customHeight="1" x14ac:dyDescent="0.2">
      <c r="B1432" s="116" t="s">
        <v>198</v>
      </c>
      <c r="D1432" s="38"/>
      <c r="E1432" s="73" t="s">
        <v>1531</v>
      </c>
      <c r="F1432" s="73"/>
      <c r="G1432" s="29" t="s">
        <v>1499</v>
      </c>
      <c r="H1432" s="29"/>
      <c r="I1432" s="29"/>
      <c r="J1432" s="29"/>
      <c r="K1432" s="29" t="s">
        <v>1501</v>
      </c>
      <c r="L1432" s="29"/>
      <c r="M1432" s="29"/>
      <c r="N1432" s="29"/>
      <c r="P1432" s="73"/>
      <c r="Q1432" s="86"/>
      <c r="R1432" s="28"/>
      <c r="S1432" s="37">
        <f t="shared" ref="S1432" si="288">IF(Suggested="Yes",AA1432,AG1432)</f>
        <v>107.15</v>
      </c>
      <c r="T1432" s="35" t="s">
        <v>150</v>
      </c>
      <c r="U1432" s="4" t="str">
        <f>+Instructions!$B$3</f>
        <v>I</v>
      </c>
      <c r="V1432" s="50"/>
      <c r="W1432" s="54">
        <f>+Instructions!$C$22</f>
        <v>0</v>
      </c>
      <c r="X1432" s="16">
        <f t="shared" ref="X1432" si="289">ROUND($AA1432*(1-W1432)+0.004999,2)</f>
        <v>107.15</v>
      </c>
      <c r="Y1432" s="50"/>
      <c r="Z1432" s="5" t="s">
        <v>1708</v>
      </c>
      <c r="AA1432" s="37">
        <v>107.15</v>
      </c>
      <c r="AB1432" s="58">
        <f t="shared" ref="AB1432" si="290">+W1432</f>
        <v>0</v>
      </c>
      <c r="AC1432" s="16">
        <f t="shared" ref="AC1432" si="291">+X1432</f>
        <v>107.15</v>
      </c>
      <c r="AD1432" s="11">
        <f t="shared" ref="AD1432" si="292">(AG1432-AC1432)/AG1432</f>
        <v>0</v>
      </c>
      <c r="AE1432" s="119"/>
      <c r="AF1432" s="132">
        <v>8</v>
      </c>
      <c r="AG1432" s="109">
        <f t="shared" ref="AG1432" si="293">SUM(AJ1432:AL1432)+AE1432</f>
        <v>107.15</v>
      </c>
      <c r="AH1432" s="50"/>
      <c r="AJ1432" s="16">
        <f t="shared" ref="AJ1432" si="294">ROUND(AC1432/(1-VLOOKUP(AF1432,Group,2,FALSE)),2)</f>
        <v>107.15</v>
      </c>
      <c r="AK1432" s="16">
        <f t="shared" ref="AK1432" si="295">IF(VLOOKUP(AF1432,Group,5,FALSE)="YES",VLOOKUP(ROUND(ROUND(AJ1432,1)-AJ1432,2),Round,2,FALSE)+VLOOKUP(AF1432,Group,6,FALSE),0)</f>
        <v>0</v>
      </c>
      <c r="AL1432" s="16">
        <f t="shared" ref="AL1432" si="296">IF(VLOOKUP(AF1432,Group,7,FALSE)="",0,ROUND(AJ1432-0.04999,1)-AJ1432+AM1432)</f>
        <v>0</v>
      </c>
      <c r="AM1432" s="16" t="str">
        <f t="shared" ref="AM1432" si="297">IF(VLOOKUP(AF1432,Group,7,FALSE)="","",VLOOKUP(AF1432,Group,7,FALSE))</f>
        <v/>
      </c>
      <c r="AO1432" s="30" t="s">
        <v>161</v>
      </c>
    </row>
    <row r="1433" spans="2:41" s="2" customFormat="1" ht="9.9499999999999993" customHeight="1" x14ac:dyDescent="0.2">
      <c r="B1433" s="116" t="s">
        <v>198</v>
      </c>
      <c r="D1433" s="38"/>
      <c r="E1433" s="73" t="s">
        <v>1532</v>
      </c>
      <c r="F1433" s="73"/>
      <c r="G1433" s="29" t="s">
        <v>1500</v>
      </c>
      <c r="H1433" s="29"/>
      <c r="I1433" s="29"/>
      <c r="J1433" s="29"/>
      <c r="K1433" s="29" t="s">
        <v>1501</v>
      </c>
      <c r="L1433" s="29"/>
      <c r="M1433" s="29"/>
      <c r="N1433" s="29"/>
      <c r="P1433" s="73"/>
      <c r="Q1433" s="86"/>
      <c r="R1433" s="28"/>
      <c r="S1433" s="37">
        <f t="shared" ref="S1433" si="298">IF(Suggested="Yes",AA1433,AG1433)</f>
        <v>158</v>
      </c>
      <c r="T1433" s="35" t="s">
        <v>150</v>
      </c>
      <c r="U1433" s="4" t="str">
        <f>+Instructions!$B$3</f>
        <v>I</v>
      </c>
      <c r="V1433" s="50"/>
      <c r="W1433" s="54">
        <f>+Instructions!$C$22</f>
        <v>0</v>
      </c>
      <c r="X1433" s="16">
        <f t="shared" ref="X1433" si="299">ROUND($AA1433*(1-W1433)+0.004999,2)</f>
        <v>158</v>
      </c>
      <c r="Y1433" s="50"/>
      <c r="Z1433" s="5" t="s">
        <v>1708</v>
      </c>
      <c r="AA1433" s="37">
        <v>158</v>
      </c>
      <c r="AB1433" s="58">
        <f t="shared" ref="AB1433" si="300">+W1433</f>
        <v>0</v>
      </c>
      <c r="AC1433" s="16">
        <f t="shared" ref="AC1433" si="301">+X1433</f>
        <v>158</v>
      </c>
      <c r="AD1433" s="11">
        <f t="shared" ref="AD1433" si="302">(AG1433-AC1433)/AG1433</f>
        <v>0</v>
      </c>
      <c r="AE1433" s="119"/>
      <c r="AF1433" s="132">
        <v>8</v>
      </c>
      <c r="AG1433" s="109">
        <f t="shared" ref="AG1433" si="303">SUM(AJ1433:AL1433)+AE1433</f>
        <v>158</v>
      </c>
      <c r="AH1433" s="50"/>
      <c r="AJ1433" s="16">
        <f t="shared" ref="AJ1433" si="304">ROUND(AC1433/(1-VLOOKUP(AF1433,Group,2,FALSE)),2)</f>
        <v>158</v>
      </c>
      <c r="AK1433" s="16">
        <f t="shared" ref="AK1433" si="305">IF(VLOOKUP(AF1433,Group,5,FALSE)="YES",VLOOKUP(ROUND(ROUND(AJ1433,1)-AJ1433,2),Round,2,FALSE)+VLOOKUP(AF1433,Group,6,FALSE),0)</f>
        <v>0</v>
      </c>
      <c r="AL1433" s="16">
        <f t="shared" ref="AL1433" si="306">IF(VLOOKUP(AF1433,Group,7,FALSE)="",0,ROUND(AJ1433-0.04999,1)-AJ1433+AM1433)</f>
        <v>0</v>
      </c>
      <c r="AM1433" s="16" t="str">
        <f t="shared" ref="AM1433" si="307">IF(VLOOKUP(AF1433,Group,7,FALSE)="","",VLOOKUP(AF1433,Group,7,FALSE))</f>
        <v/>
      </c>
      <c r="AO1433" s="30" t="s">
        <v>161</v>
      </c>
    </row>
    <row r="1434" spans="2:41" s="2" customFormat="1" ht="1.5" customHeight="1" x14ac:dyDescent="0.2">
      <c r="E1434" s="140"/>
      <c r="F1434" s="140"/>
      <c r="G1434" s="140"/>
      <c r="H1434" s="140"/>
      <c r="I1434" s="140"/>
      <c r="J1434" s="140"/>
      <c r="K1434" s="140"/>
      <c r="L1434" s="140"/>
      <c r="M1434" s="140"/>
      <c r="N1434" s="140"/>
      <c r="O1434" s="140"/>
      <c r="P1434" s="143"/>
      <c r="Q1434" s="152"/>
      <c r="R1434" s="5"/>
      <c r="S1434" s="37"/>
      <c r="T1434" s="5"/>
      <c r="U1434" s="4"/>
      <c r="V1434" s="50"/>
      <c r="Y1434" s="50"/>
      <c r="AH1434" s="50"/>
      <c r="AO1434" s="30"/>
    </row>
    <row r="1435" spans="2:41" s="2" customFormat="1" ht="9.75" customHeight="1" x14ac:dyDescent="0.2">
      <c r="D1435" s="38" t="s">
        <v>155</v>
      </c>
      <c r="E1435" s="140" t="s">
        <v>1506</v>
      </c>
      <c r="F1435" s="140"/>
      <c r="G1435" s="140"/>
      <c r="H1435" s="140"/>
      <c r="I1435" s="140"/>
      <c r="J1435" s="140"/>
      <c r="K1435" s="140"/>
      <c r="L1435" s="140"/>
      <c r="M1435" s="140"/>
      <c r="N1435" s="140"/>
      <c r="O1435" s="140"/>
      <c r="P1435" s="143"/>
      <c r="Q1435" s="152"/>
      <c r="R1435" s="5"/>
      <c r="S1435" s="37"/>
      <c r="T1435" s="5"/>
      <c r="U1435" s="4"/>
      <c r="V1435" s="50"/>
      <c r="Y1435" s="50"/>
      <c r="AH1435" s="50"/>
      <c r="AO1435" s="30" t="s">
        <v>161</v>
      </c>
    </row>
    <row r="1436" spans="2:41" s="2" customFormat="1" ht="9.75" customHeight="1" x14ac:dyDescent="0.2">
      <c r="E1436" s="140" t="s">
        <v>1507</v>
      </c>
      <c r="F1436" s="140"/>
      <c r="G1436" s="140"/>
      <c r="H1436" s="140"/>
      <c r="I1436" s="140"/>
      <c r="J1436" s="140"/>
      <c r="K1436" s="140"/>
      <c r="L1436" s="140"/>
      <c r="M1436" s="140"/>
      <c r="N1436" s="140"/>
      <c r="O1436" s="140"/>
      <c r="P1436" s="143"/>
      <c r="Q1436" s="152"/>
      <c r="R1436" s="5"/>
      <c r="S1436" s="37"/>
      <c r="T1436" s="5"/>
      <c r="U1436" s="4"/>
      <c r="V1436" s="50"/>
      <c r="Y1436" s="50"/>
      <c r="AH1436" s="50"/>
      <c r="AO1436" s="30" t="s">
        <v>161</v>
      </c>
    </row>
    <row r="1437" spans="2:41" s="2" customFormat="1" ht="9.75" customHeight="1" x14ac:dyDescent="0.2">
      <c r="E1437" s="140" t="s">
        <v>1508</v>
      </c>
      <c r="F1437" s="140"/>
      <c r="G1437" s="140"/>
      <c r="H1437" s="140"/>
      <c r="I1437" s="140"/>
      <c r="J1437" s="140"/>
      <c r="K1437" s="140"/>
      <c r="L1437" s="140"/>
      <c r="M1437" s="140"/>
      <c r="N1437" s="140"/>
      <c r="O1437" s="140"/>
      <c r="P1437" s="143"/>
      <c r="Q1437" s="152"/>
      <c r="R1437" s="5"/>
      <c r="S1437" s="37"/>
      <c r="T1437" s="5"/>
      <c r="U1437" s="4"/>
      <c r="V1437" s="50"/>
      <c r="Y1437" s="50"/>
      <c r="AH1437" s="50"/>
      <c r="AO1437" s="30" t="s">
        <v>161</v>
      </c>
    </row>
    <row r="1438" spans="2:41" s="2" customFormat="1" ht="9.75" customHeight="1" x14ac:dyDescent="0.2">
      <c r="E1438" s="140" t="s">
        <v>1509</v>
      </c>
      <c r="F1438" s="140"/>
      <c r="G1438" s="140"/>
      <c r="H1438" s="140"/>
      <c r="I1438" s="140"/>
      <c r="J1438" s="140"/>
      <c r="K1438" s="140"/>
      <c r="L1438" s="140"/>
      <c r="M1438" s="140"/>
      <c r="N1438" s="140"/>
      <c r="O1438" s="140"/>
      <c r="P1438" s="143"/>
      <c r="Q1438" s="152"/>
      <c r="R1438" s="5"/>
      <c r="S1438" s="37"/>
      <c r="T1438" s="5"/>
      <c r="U1438" s="4"/>
      <c r="V1438" s="50"/>
      <c r="Y1438" s="50"/>
      <c r="AH1438" s="50"/>
      <c r="AO1438" s="30" t="s">
        <v>161</v>
      </c>
    </row>
    <row r="1439" spans="2:41" s="2" customFormat="1" ht="9.75" customHeight="1" x14ac:dyDescent="0.2">
      <c r="E1439" s="140" t="s">
        <v>1533</v>
      </c>
      <c r="F1439" s="140"/>
      <c r="G1439" s="140"/>
      <c r="H1439" s="140"/>
      <c r="I1439" s="140"/>
      <c r="J1439" s="140"/>
      <c r="K1439" s="140"/>
      <c r="L1439" s="140"/>
      <c r="M1439" s="140"/>
      <c r="N1439" s="140"/>
      <c r="O1439" s="140"/>
      <c r="P1439" s="143"/>
      <c r="Q1439" s="152"/>
      <c r="R1439" s="5"/>
      <c r="S1439" s="37"/>
      <c r="T1439" s="5"/>
      <c r="U1439" s="4"/>
      <c r="V1439" s="50"/>
      <c r="Y1439" s="50"/>
      <c r="AH1439" s="50"/>
      <c r="AO1439" s="30" t="s">
        <v>161</v>
      </c>
    </row>
    <row r="1440" spans="2:41" s="2" customFormat="1" ht="3" customHeight="1" x14ac:dyDescent="0.2">
      <c r="P1440" s="73"/>
      <c r="Q1440" s="86"/>
      <c r="R1440" s="5"/>
      <c r="S1440" s="37"/>
      <c r="T1440" s="5"/>
      <c r="U1440" s="4"/>
      <c r="V1440" s="50"/>
      <c r="Y1440" s="50"/>
      <c r="AH1440" s="50"/>
      <c r="AO1440" s="30" t="s">
        <v>161</v>
      </c>
    </row>
    <row r="1441" spans="2:41" s="2" customFormat="1" ht="10.5" customHeight="1" x14ac:dyDescent="0.2">
      <c r="D1441" s="10" t="s">
        <v>24</v>
      </c>
      <c r="N1441" s="2" t="s">
        <v>230</v>
      </c>
      <c r="P1441" s="73"/>
      <c r="Q1441" s="86"/>
      <c r="R1441" s="204" t="s">
        <v>660</v>
      </c>
      <c r="S1441" s="205" t="s">
        <v>1022</v>
      </c>
      <c r="T1441" s="206"/>
      <c r="U1441" s="4"/>
      <c r="V1441" s="50"/>
      <c r="Y1441" s="50"/>
      <c r="AH1441" s="50"/>
      <c r="AO1441" s="30" t="s">
        <v>161</v>
      </c>
    </row>
    <row r="1442" spans="2:41" s="2" customFormat="1" ht="2.85" customHeight="1" x14ac:dyDescent="0.2">
      <c r="D1442" s="10"/>
      <c r="P1442" s="73"/>
      <c r="Q1442" s="86"/>
      <c r="R1442" s="5"/>
      <c r="S1442" s="37"/>
      <c r="T1442" s="5"/>
      <c r="U1442" s="4"/>
      <c r="V1442" s="50"/>
      <c r="Y1442" s="50"/>
      <c r="AH1442" s="50"/>
      <c r="AO1442" s="30"/>
    </row>
    <row r="1443" spans="2:41" s="2" customFormat="1" ht="9.9499999999999993" customHeight="1" x14ac:dyDescent="0.2">
      <c r="B1443" s="116" t="s">
        <v>198</v>
      </c>
      <c r="D1443" s="38"/>
      <c r="E1443" s="73"/>
      <c r="F1443" s="73"/>
      <c r="G1443" s="29" t="s">
        <v>1594</v>
      </c>
      <c r="H1443" s="29"/>
      <c r="I1443" s="29"/>
      <c r="J1443" s="29"/>
      <c r="K1443" s="29" t="s">
        <v>1155</v>
      </c>
      <c r="L1443" s="29"/>
      <c r="M1443" s="29"/>
      <c r="N1443" s="29"/>
      <c r="P1443" s="73"/>
      <c r="Q1443" s="86"/>
      <c r="R1443" s="28"/>
      <c r="S1443" s="37">
        <f t="shared" ref="S1443:S1444" si="308">IF(Suggested="Yes",AA1443,AG1443)</f>
        <v>45.35</v>
      </c>
      <c r="T1443" s="35" t="s">
        <v>150</v>
      </c>
      <c r="U1443" s="4" t="str">
        <f>+Instructions!$B$3</f>
        <v>I</v>
      </c>
      <c r="V1443" s="50"/>
      <c r="W1443" s="54">
        <f>+Instructions!$C$22</f>
        <v>0</v>
      </c>
      <c r="X1443" s="16">
        <f>ROUND($AA1443*(1-W1443)+0.004999,2)</f>
        <v>45.35</v>
      </c>
      <c r="Y1443" s="50"/>
      <c r="Z1443" s="5" t="s">
        <v>1708</v>
      </c>
      <c r="AA1443" s="37">
        <v>45.35</v>
      </c>
      <c r="AB1443" s="58">
        <f t="shared" ref="AB1443:AB1444" si="309">+W1443</f>
        <v>0</v>
      </c>
      <c r="AC1443" s="16">
        <f t="shared" ref="AC1443:AC1444" si="310">+X1443</f>
        <v>45.35</v>
      </c>
      <c r="AD1443" s="11">
        <f t="shared" ref="AD1443:AD1444" si="311">(AG1443-AC1443)/AG1443</f>
        <v>0</v>
      </c>
      <c r="AE1443" s="119"/>
      <c r="AF1443" s="132">
        <v>8</v>
      </c>
      <c r="AG1443" s="109">
        <f t="shared" ref="AG1443:AG1444" si="312">SUM(AJ1443:AL1443)+AE1443</f>
        <v>45.35</v>
      </c>
      <c r="AH1443" s="50"/>
      <c r="AJ1443" s="16">
        <f t="shared" ref="AJ1443:AJ1444" si="313">ROUND(AC1443/(1-VLOOKUP(AF1443,Group,2,FALSE)),2)</f>
        <v>45.35</v>
      </c>
      <c r="AK1443" s="16">
        <f t="shared" ref="AK1443:AK1444" si="314">IF(VLOOKUP(AF1443,Group,5,FALSE)="YES",VLOOKUP(ROUND(ROUND(AJ1443,1)-AJ1443,2),Round,2,FALSE)+VLOOKUP(AF1443,Group,6,FALSE),0)</f>
        <v>0</v>
      </c>
      <c r="AL1443" s="16">
        <f t="shared" ref="AL1443:AL1444" si="315">IF(VLOOKUP(AF1443,Group,7,FALSE)="",0,ROUND(AJ1443-0.04999,1)-AJ1443+AM1443)</f>
        <v>0</v>
      </c>
      <c r="AM1443" s="16" t="str">
        <f t="shared" ref="AM1443:AM1444" si="316">IF(VLOOKUP(AF1443,Group,7,FALSE)="","",VLOOKUP(AF1443,Group,7,FALSE))</f>
        <v/>
      </c>
      <c r="AO1443" s="30" t="s">
        <v>161</v>
      </c>
    </row>
    <row r="1444" spans="2:41" s="2" customFormat="1" ht="9.9499999999999993" customHeight="1" x14ac:dyDescent="0.2">
      <c r="B1444" s="116" t="s">
        <v>198</v>
      </c>
      <c r="D1444" s="38"/>
      <c r="E1444" s="73"/>
      <c r="F1444" s="73"/>
      <c r="G1444" s="29" t="s">
        <v>1593</v>
      </c>
      <c r="H1444" s="29"/>
      <c r="I1444" s="29"/>
      <c r="J1444" s="29"/>
      <c r="K1444" s="29" t="s">
        <v>1154</v>
      </c>
      <c r="L1444" s="29"/>
      <c r="M1444" s="29"/>
      <c r="N1444" s="29"/>
      <c r="P1444" s="73"/>
      <c r="Q1444" s="86"/>
      <c r="R1444" s="28"/>
      <c r="S1444" s="37">
        <f t="shared" si="308"/>
        <v>45.35</v>
      </c>
      <c r="T1444" s="35" t="s">
        <v>150</v>
      </c>
      <c r="U1444" s="4" t="str">
        <f>+Instructions!$B$3</f>
        <v>I</v>
      </c>
      <c r="V1444" s="50"/>
      <c r="W1444" s="54">
        <f>+Instructions!$C$22</f>
        <v>0</v>
      </c>
      <c r="X1444" s="16">
        <f>ROUND($AA1444*(1-W1444)+0.004999,2)</f>
        <v>45.35</v>
      </c>
      <c r="Y1444" s="50"/>
      <c r="Z1444" s="5" t="s">
        <v>1708</v>
      </c>
      <c r="AA1444" s="37">
        <v>45.35</v>
      </c>
      <c r="AB1444" s="58">
        <f t="shared" si="309"/>
        <v>0</v>
      </c>
      <c r="AC1444" s="16">
        <f t="shared" si="310"/>
        <v>45.35</v>
      </c>
      <c r="AD1444" s="11">
        <f t="shared" si="311"/>
        <v>0</v>
      </c>
      <c r="AE1444" s="119"/>
      <c r="AF1444" s="132">
        <v>8</v>
      </c>
      <c r="AG1444" s="109">
        <f t="shared" si="312"/>
        <v>45.35</v>
      </c>
      <c r="AH1444" s="50"/>
      <c r="AJ1444" s="16">
        <f t="shared" si="313"/>
        <v>45.35</v>
      </c>
      <c r="AK1444" s="16">
        <f t="shared" si="314"/>
        <v>0</v>
      </c>
      <c r="AL1444" s="16">
        <f t="shared" si="315"/>
        <v>0</v>
      </c>
      <c r="AM1444" s="16" t="str">
        <f t="shared" si="316"/>
        <v/>
      </c>
      <c r="AO1444" s="30" t="s">
        <v>161</v>
      </c>
    </row>
    <row r="1445" spans="2:41" s="2" customFormat="1" ht="9.9499999999999993" customHeight="1" x14ac:dyDescent="0.2">
      <c r="B1445" s="116" t="s">
        <v>198</v>
      </c>
      <c r="D1445" s="38"/>
      <c r="E1445" s="73"/>
      <c r="F1445" s="73"/>
      <c r="G1445" s="29" t="s">
        <v>1596</v>
      </c>
      <c r="H1445" s="29"/>
      <c r="I1445" s="29"/>
      <c r="J1445" s="29"/>
      <c r="K1445" s="29" t="s">
        <v>1597</v>
      </c>
      <c r="L1445" s="29"/>
      <c r="M1445" s="29"/>
      <c r="N1445" s="29"/>
      <c r="P1445" s="73"/>
      <c r="Q1445" s="86"/>
      <c r="R1445" s="28"/>
      <c r="S1445" s="37">
        <f t="shared" ref="S1445" si="317">IF(Suggested="Yes",AA1445,AG1445)</f>
        <v>183.15</v>
      </c>
      <c r="T1445" s="35" t="s">
        <v>150</v>
      </c>
      <c r="U1445" s="4" t="str">
        <f>+Instructions!$B$3</f>
        <v>I</v>
      </c>
      <c r="V1445" s="50"/>
      <c r="W1445" s="54">
        <f>+Instructions!$C$22</f>
        <v>0</v>
      </c>
      <c r="X1445" s="16">
        <f>ROUND($AA1445*(1-W1445)+0.004999,2)</f>
        <v>183.15</v>
      </c>
      <c r="Y1445" s="50"/>
      <c r="Z1445" s="5" t="s">
        <v>1708</v>
      </c>
      <c r="AA1445" s="37">
        <v>183.15</v>
      </c>
      <c r="AB1445" s="58">
        <f t="shared" ref="AB1445" si="318">+W1445</f>
        <v>0</v>
      </c>
      <c r="AC1445" s="16">
        <f t="shared" ref="AC1445" si="319">+X1445</f>
        <v>183.15</v>
      </c>
      <c r="AD1445" s="11">
        <f t="shared" ref="AD1445" si="320">(AG1445-AC1445)/AG1445</f>
        <v>0</v>
      </c>
      <c r="AE1445" s="119"/>
      <c r="AF1445" s="132">
        <v>8</v>
      </c>
      <c r="AG1445" s="109">
        <f t="shared" ref="AG1445" si="321">SUM(AJ1445:AL1445)+AE1445</f>
        <v>183.15</v>
      </c>
      <c r="AH1445" s="50"/>
      <c r="AJ1445" s="16">
        <f t="shared" ref="AJ1445" si="322">ROUND(AC1445/(1-VLOOKUP(AF1445,Group,2,FALSE)),2)</f>
        <v>183.15</v>
      </c>
      <c r="AK1445" s="16">
        <f t="shared" ref="AK1445" si="323">IF(VLOOKUP(AF1445,Group,5,FALSE)="YES",VLOOKUP(ROUND(ROUND(AJ1445,1)-AJ1445,2),Round,2,FALSE)+VLOOKUP(AF1445,Group,6,FALSE),0)</f>
        <v>0</v>
      </c>
      <c r="AL1445" s="16">
        <f t="shared" ref="AL1445" si="324">IF(VLOOKUP(AF1445,Group,7,FALSE)="",0,ROUND(AJ1445-0.04999,1)-AJ1445+AM1445)</f>
        <v>0</v>
      </c>
      <c r="AM1445" s="16" t="str">
        <f t="shared" ref="AM1445" si="325">IF(VLOOKUP(AF1445,Group,7,FALSE)="","",VLOOKUP(AF1445,Group,7,FALSE))</f>
        <v/>
      </c>
      <c r="AO1445" s="30" t="s">
        <v>161</v>
      </c>
    </row>
    <row r="1446" spans="2:41" s="2" customFormat="1" ht="9.9499999999999993" customHeight="1" x14ac:dyDescent="0.2">
      <c r="B1446" s="116" t="s">
        <v>198</v>
      </c>
      <c r="D1446" s="38"/>
      <c r="E1446" s="73"/>
      <c r="F1446" s="73"/>
      <c r="G1446" s="29" t="s">
        <v>1595</v>
      </c>
      <c r="H1446" s="29"/>
      <c r="I1446" s="29"/>
      <c r="J1446" s="29"/>
      <c r="K1446" s="29" t="s">
        <v>1273</v>
      </c>
      <c r="L1446" s="29"/>
      <c r="M1446" s="29"/>
      <c r="N1446" s="29"/>
      <c r="P1446" s="73"/>
      <c r="Q1446" s="86"/>
      <c r="R1446" s="28"/>
      <c r="S1446" s="37">
        <f t="shared" ref="S1446" si="326">IF(Suggested="Yes",AA1446,AG1446)</f>
        <v>183.15</v>
      </c>
      <c r="T1446" s="35" t="s">
        <v>150</v>
      </c>
      <c r="U1446" s="4" t="str">
        <f>+Instructions!$B$3</f>
        <v>I</v>
      </c>
      <c r="V1446" s="50"/>
      <c r="W1446" s="54">
        <f>+Instructions!$C$22</f>
        <v>0</v>
      </c>
      <c r="X1446" s="16">
        <f>ROUND($AA1446*(1-W1446)+0.004999,2)</f>
        <v>183.15</v>
      </c>
      <c r="Y1446" s="50"/>
      <c r="Z1446" s="5" t="s">
        <v>1708</v>
      </c>
      <c r="AA1446" s="37">
        <v>183.15</v>
      </c>
      <c r="AB1446" s="58">
        <f t="shared" ref="AB1446" si="327">+W1446</f>
        <v>0</v>
      </c>
      <c r="AC1446" s="16">
        <f t="shared" ref="AC1446" si="328">+X1446</f>
        <v>183.15</v>
      </c>
      <c r="AD1446" s="11">
        <f t="shared" ref="AD1446" si="329">(AG1446-AC1446)/AG1446</f>
        <v>0</v>
      </c>
      <c r="AE1446" s="119"/>
      <c r="AF1446" s="132">
        <v>8</v>
      </c>
      <c r="AG1446" s="109">
        <f t="shared" ref="AG1446" si="330">SUM(AJ1446:AL1446)+AE1446</f>
        <v>183.15</v>
      </c>
      <c r="AH1446" s="50"/>
      <c r="AJ1446" s="16">
        <f t="shared" ref="AJ1446" si="331">ROUND(AC1446/(1-VLOOKUP(AF1446,Group,2,FALSE)),2)</f>
        <v>183.15</v>
      </c>
      <c r="AK1446" s="16">
        <f t="shared" ref="AK1446" si="332">IF(VLOOKUP(AF1446,Group,5,FALSE)="YES",VLOOKUP(ROUND(ROUND(AJ1446,1)-AJ1446,2),Round,2,FALSE)+VLOOKUP(AF1446,Group,6,FALSE),0)</f>
        <v>0</v>
      </c>
      <c r="AL1446" s="16">
        <f t="shared" ref="AL1446" si="333">IF(VLOOKUP(AF1446,Group,7,FALSE)="",0,ROUND(AJ1446-0.04999,1)-AJ1446+AM1446)</f>
        <v>0</v>
      </c>
      <c r="AM1446" s="16" t="str">
        <f t="shared" ref="AM1446" si="334">IF(VLOOKUP(AF1446,Group,7,FALSE)="","",VLOOKUP(AF1446,Group,7,FALSE))</f>
        <v/>
      </c>
      <c r="AO1446" s="30" t="s">
        <v>161</v>
      </c>
    </row>
    <row r="1447" spans="2:41" s="2" customFormat="1" ht="1.5" customHeight="1" x14ac:dyDescent="0.2">
      <c r="P1447" s="73"/>
      <c r="Q1447" s="86"/>
      <c r="R1447" s="5"/>
      <c r="S1447" s="37"/>
      <c r="T1447" s="5"/>
      <c r="U1447" s="4"/>
      <c r="V1447" s="50"/>
      <c r="Y1447" s="50"/>
      <c r="AH1447" s="50"/>
      <c r="AO1447" s="30" t="s">
        <v>161</v>
      </c>
    </row>
    <row r="1448" spans="2:41" s="2" customFormat="1" ht="9.75" customHeight="1" x14ac:dyDescent="0.2">
      <c r="D1448" s="38" t="s">
        <v>155</v>
      </c>
      <c r="E1448" s="140" t="s">
        <v>1598</v>
      </c>
      <c r="F1448" s="140"/>
      <c r="G1448" s="140"/>
      <c r="H1448" s="140"/>
      <c r="I1448" s="140"/>
      <c r="J1448" s="140"/>
      <c r="K1448" s="140"/>
      <c r="L1448" s="140"/>
      <c r="M1448" s="140"/>
      <c r="N1448" s="140"/>
      <c r="O1448" s="140"/>
      <c r="P1448" s="143"/>
      <c r="Q1448" s="152"/>
      <c r="R1448" s="5"/>
      <c r="S1448" s="37"/>
      <c r="T1448" s="5"/>
      <c r="U1448" s="4"/>
      <c r="V1448" s="50"/>
      <c r="Y1448" s="50"/>
      <c r="AH1448" s="50"/>
      <c r="AO1448" s="30" t="s">
        <v>161</v>
      </c>
    </row>
    <row r="1449" spans="2:41" s="2" customFormat="1" ht="9.75" customHeight="1" x14ac:dyDescent="0.2">
      <c r="E1449" s="140" t="s">
        <v>1607</v>
      </c>
      <c r="F1449" s="140"/>
      <c r="G1449" s="140"/>
      <c r="H1449" s="140"/>
      <c r="I1449" s="140"/>
      <c r="J1449" s="140"/>
      <c r="K1449" s="140"/>
      <c r="L1449" s="140"/>
      <c r="M1449" s="140"/>
      <c r="N1449" s="140"/>
      <c r="O1449" s="140"/>
      <c r="P1449" s="143"/>
      <c r="Q1449" s="152"/>
      <c r="R1449" s="5"/>
      <c r="S1449" s="37"/>
      <c r="T1449" s="5"/>
      <c r="U1449" s="4"/>
      <c r="V1449" s="50"/>
      <c r="Y1449" s="50"/>
      <c r="AH1449" s="50"/>
      <c r="AO1449" s="30" t="s">
        <v>161</v>
      </c>
    </row>
    <row r="1450" spans="2:41" s="2" customFormat="1" ht="9.75" customHeight="1" x14ac:dyDescent="0.2">
      <c r="E1450" s="140" t="s">
        <v>1608</v>
      </c>
      <c r="F1450" s="140"/>
      <c r="G1450" s="140"/>
      <c r="H1450" s="140"/>
      <c r="I1450" s="140"/>
      <c r="J1450" s="140"/>
      <c r="K1450" s="140"/>
      <c r="L1450" s="140"/>
      <c r="M1450" s="140"/>
      <c r="N1450" s="140"/>
      <c r="O1450" s="140"/>
      <c r="P1450" s="143"/>
      <c r="Q1450" s="152"/>
      <c r="R1450" s="5"/>
      <c r="S1450" s="37"/>
      <c r="T1450" s="5"/>
      <c r="U1450" s="4"/>
      <c r="V1450" s="50"/>
      <c r="Y1450" s="50"/>
      <c r="AH1450" s="50"/>
      <c r="AO1450" s="30" t="s">
        <v>161</v>
      </c>
    </row>
    <row r="1451" spans="2:41" s="2" customFormat="1" ht="3" customHeight="1" x14ac:dyDescent="0.2">
      <c r="P1451" s="73"/>
      <c r="Q1451" s="86"/>
      <c r="R1451" s="5"/>
      <c r="S1451" s="37"/>
      <c r="T1451" s="5"/>
      <c r="U1451" s="4"/>
      <c r="V1451" s="50"/>
      <c r="Y1451" s="50"/>
      <c r="AH1451" s="50"/>
      <c r="AO1451" s="30" t="s">
        <v>161</v>
      </c>
    </row>
    <row r="1452" spans="2:41" s="2" customFormat="1" ht="9.9499999999999993" customHeight="1" x14ac:dyDescent="0.2">
      <c r="D1452" s="10" t="s">
        <v>1330</v>
      </c>
      <c r="N1452" s="2" t="s">
        <v>230</v>
      </c>
      <c r="P1452" s="73"/>
      <c r="Q1452" s="86"/>
      <c r="R1452" s="204" t="s">
        <v>660</v>
      </c>
      <c r="S1452" s="205" t="s">
        <v>1667</v>
      </c>
      <c r="T1452" s="206"/>
      <c r="U1452" s="4"/>
      <c r="V1452" s="50"/>
      <c r="Y1452" s="50"/>
      <c r="AH1452" s="50"/>
      <c r="AO1452" s="30" t="s">
        <v>161</v>
      </c>
    </row>
    <row r="1453" spans="2:41" s="2" customFormat="1" ht="2.85" customHeight="1" x14ac:dyDescent="0.2">
      <c r="D1453" s="10"/>
      <c r="P1453" s="73"/>
      <c r="Q1453" s="86"/>
      <c r="R1453" s="5"/>
      <c r="S1453" s="37"/>
      <c r="T1453" s="5"/>
      <c r="U1453" s="4"/>
      <c r="V1453" s="50"/>
      <c r="Y1453" s="50"/>
      <c r="AH1453" s="50"/>
      <c r="AO1453" s="30"/>
    </row>
    <row r="1454" spans="2:41" s="2" customFormat="1" ht="9.9499999999999993" customHeight="1" x14ac:dyDescent="0.2">
      <c r="C1454" s="191"/>
      <c r="D1454" s="38" t="s">
        <v>116</v>
      </c>
      <c r="E1454" s="255" t="s">
        <v>1666</v>
      </c>
      <c r="G1454" s="139"/>
      <c r="H1454" s="139"/>
      <c r="I1454" s="139" t="s">
        <v>1677</v>
      </c>
      <c r="K1454" s="139"/>
      <c r="L1454" s="139" t="s">
        <v>1680</v>
      </c>
      <c r="O1454" s="139"/>
      <c r="P1454" s="73"/>
      <c r="Q1454" s="86"/>
      <c r="R1454" s="5"/>
      <c r="S1454" s="37"/>
      <c r="T1454" s="5"/>
      <c r="U1454" s="4"/>
      <c r="V1454" s="50"/>
      <c r="Y1454" s="50"/>
      <c r="AH1454" s="50"/>
      <c r="AO1454" s="30"/>
    </row>
    <row r="1455" spans="2:41" s="2" customFormat="1" ht="9.9499999999999993" customHeight="1" x14ac:dyDescent="0.2">
      <c r="C1455" s="191"/>
      <c r="E1455" s="255" t="s">
        <v>5</v>
      </c>
      <c r="G1455" s="139"/>
      <c r="H1455" s="139"/>
      <c r="I1455" s="139" t="s">
        <v>1676</v>
      </c>
      <c r="K1455" s="139"/>
      <c r="L1455" s="139" t="s">
        <v>1681</v>
      </c>
      <c r="O1455" s="139"/>
      <c r="P1455" s="73"/>
      <c r="Q1455" s="86"/>
      <c r="R1455" s="5"/>
      <c r="S1455" s="37"/>
      <c r="T1455" s="5"/>
      <c r="U1455" s="4"/>
      <c r="V1455" s="50"/>
      <c r="Y1455" s="50"/>
      <c r="AH1455" s="50"/>
      <c r="AO1455" s="30"/>
    </row>
    <row r="1456" spans="2:41" s="2" customFormat="1" ht="9.9499999999999993" customHeight="1" x14ac:dyDescent="0.2">
      <c r="B1456" s="29"/>
      <c r="C1456" s="72"/>
      <c r="E1456" s="255" t="s">
        <v>1604</v>
      </c>
      <c r="G1456" s="139"/>
      <c r="H1456" s="139"/>
      <c r="I1456" s="139" t="s">
        <v>1678</v>
      </c>
      <c r="K1456" s="139"/>
      <c r="L1456" s="139" t="s">
        <v>1679</v>
      </c>
      <c r="O1456" s="139"/>
      <c r="P1456" s="73"/>
      <c r="Q1456" s="86"/>
      <c r="R1456" s="5"/>
      <c r="S1456" s="37"/>
      <c r="T1456" s="5"/>
      <c r="U1456" s="4"/>
      <c r="V1456" s="50"/>
      <c r="Y1456" s="50"/>
      <c r="AH1456" s="50"/>
      <c r="AO1456" s="30"/>
    </row>
    <row r="1457" spans="2:41" s="2" customFormat="1" ht="1.5" customHeight="1" x14ac:dyDescent="0.2">
      <c r="C1457" s="72"/>
      <c r="P1457" s="73"/>
      <c r="Q1457" s="86"/>
      <c r="R1457" s="5"/>
      <c r="S1457" s="37"/>
      <c r="T1457" s="5"/>
      <c r="U1457" s="4"/>
      <c r="V1457" s="50"/>
      <c r="Y1457" s="50"/>
      <c r="AH1457" s="50"/>
      <c r="AO1457" s="30"/>
    </row>
    <row r="1458" spans="2:41" s="2" customFormat="1" ht="9.9499999999999993" customHeight="1" x14ac:dyDescent="0.2">
      <c r="B1458" s="116" t="s">
        <v>198</v>
      </c>
      <c r="D1458" s="38"/>
      <c r="E1458" s="73" t="s">
        <v>1603</v>
      </c>
      <c r="F1458" s="73"/>
      <c r="G1458" s="29" t="s">
        <v>1599</v>
      </c>
      <c r="H1458" s="29"/>
      <c r="I1458" s="29"/>
      <c r="J1458" s="29"/>
      <c r="K1458" s="29"/>
      <c r="L1458" s="29" t="s">
        <v>1605</v>
      </c>
      <c r="M1458" s="29"/>
      <c r="N1458" s="29"/>
      <c r="P1458" s="73"/>
      <c r="Q1458" s="86"/>
      <c r="R1458" s="28"/>
      <c r="S1458" s="37">
        <f t="shared" ref="S1458" si="335">IF(Suggested="Yes",AA1458,AG1458)</f>
        <v>84.55</v>
      </c>
      <c r="T1458" s="35" t="s">
        <v>150</v>
      </c>
      <c r="U1458" s="4" t="str">
        <f>+Instructions!$B$3</f>
        <v>I</v>
      </c>
      <c r="V1458" s="50"/>
      <c r="W1458" s="54">
        <f>+Instructions!$C$22</f>
        <v>0</v>
      </c>
      <c r="X1458" s="16">
        <f t="shared" ref="X1458" si="336">ROUND($AA1458*(1-W1458)+0.004999,2)</f>
        <v>84.55</v>
      </c>
      <c r="Y1458" s="50"/>
      <c r="Z1458" s="5" t="s">
        <v>1708</v>
      </c>
      <c r="AA1458" s="37">
        <v>84.55</v>
      </c>
      <c r="AB1458" s="58">
        <f t="shared" ref="AB1458" si="337">+W1458</f>
        <v>0</v>
      </c>
      <c r="AC1458" s="16">
        <f t="shared" ref="AC1458" si="338">+X1458</f>
        <v>84.55</v>
      </c>
      <c r="AD1458" s="11">
        <f t="shared" ref="AD1458" si="339">(AG1458-AC1458)/AG1458</f>
        <v>0</v>
      </c>
      <c r="AE1458" s="119"/>
      <c r="AF1458" s="132">
        <v>8</v>
      </c>
      <c r="AG1458" s="109">
        <f t="shared" ref="AG1458" si="340">SUM(AJ1458:AL1458)+AE1458</f>
        <v>84.55</v>
      </c>
      <c r="AH1458" s="50"/>
      <c r="AJ1458" s="16">
        <f t="shared" ref="AJ1458" si="341">ROUND(AC1458/(1-VLOOKUP(AF1458,Group,2,FALSE)),2)</f>
        <v>84.55</v>
      </c>
      <c r="AK1458" s="16">
        <f t="shared" ref="AK1458" si="342">IF(VLOOKUP(AF1458,Group,5,FALSE)="YES",VLOOKUP(ROUND(ROUND(AJ1458,1)-AJ1458,2),Round,2,FALSE)+VLOOKUP(AF1458,Group,6,FALSE),0)</f>
        <v>0</v>
      </c>
      <c r="AL1458" s="16">
        <f t="shared" ref="AL1458" si="343">IF(VLOOKUP(AF1458,Group,7,FALSE)="",0,ROUND(AJ1458-0.04999,1)-AJ1458+AM1458)</f>
        <v>0</v>
      </c>
      <c r="AM1458" s="16" t="str">
        <f t="shared" ref="AM1458" si="344">IF(VLOOKUP(AF1458,Group,7,FALSE)="","",VLOOKUP(AF1458,Group,7,FALSE))</f>
        <v/>
      </c>
      <c r="AO1458" s="30" t="s">
        <v>161</v>
      </c>
    </row>
    <row r="1459" spans="2:41" s="2" customFormat="1" ht="9.9499999999999993" customHeight="1" x14ac:dyDescent="0.2">
      <c r="B1459" s="116" t="s">
        <v>198</v>
      </c>
      <c r="D1459" s="38"/>
      <c r="E1459" s="73" t="s">
        <v>1603</v>
      </c>
      <c r="F1459" s="73"/>
      <c r="G1459" s="29" t="s">
        <v>1600</v>
      </c>
      <c r="H1459" s="29"/>
      <c r="I1459" s="29"/>
      <c r="J1459" s="29"/>
      <c r="K1459" s="29"/>
      <c r="L1459" s="29" t="s">
        <v>1605</v>
      </c>
      <c r="M1459" s="29"/>
      <c r="N1459" s="29"/>
      <c r="P1459" s="73"/>
      <c r="Q1459" s="86"/>
      <c r="R1459" s="28"/>
      <c r="S1459" s="37">
        <f t="shared" ref="S1459:S1463" si="345">IF(Suggested="Yes",AA1459,AG1459)</f>
        <v>84.55</v>
      </c>
      <c r="T1459" s="35" t="s">
        <v>150</v>
      </c>
      <c r="U1459" s="4" t="str">
        <f>+Instructions!$B$3</f>
        <v>I</v>
      </c>
      <c r="V1459" s="50"/>
      <c r="W1459" s="54">
        <f>+Instructions!$C$22</f>
        <v>0</v>
      </c>
      <c r="X1459" s="16">
        <f t="shared" ref="X1459:X1463" si="346">ROUND($AA1459*(1-W1459)+0.004999,2)</f>
        <v>84.55</v>
      </c>
      <c r="Y1459" s="50"/>
      <c r="Z1459" s="5" t="s">
        <v>1708</v>
      </c>
      <c r="AA1459" s="37">
        <v>84.55</v>
      </c>
      <c r="AB1459" s="58">
        <f t="shared" ref="AB1459:AB1463" si="347">+W1459</f>
        <v>0</v>
      </c>
      <c r="AC1459" s="16">
        <f t="shared" ref="AC1459:AC1463" si="348">+X1459</f>
        <v>84.55</v>
      </c>
      <c r="AD1459" s="11">
        <f t="shared" ref="AD1459:AD1463" si="349">(AG1459-AC1459)/AG1459</f>
        <v>0</v>
      </c>
      <c r="AE1459" s="119"/>
      <c r="AF1459" s="132">
        <v>8</v>
      </c>
      <c r="AG1459" s="109">
        <f t="shared" ref="AG1459:AG1463" si="350">SUM(AJ1459:AL1459)+AE1459</f>
        <v>84.55</v>
      </c>
      <c r="AH1459" s="50"/>
      <c r="AJ1459" s="16">
        <f t="shared" ref="AJ1459:AJ1463" si="351">ROUND(AC1459/(1-VLOOKUP(AF1459,Group,2,FALSE)),2)</f>
        <v>84.55</v>
      </c>
      <c r="AK1459" s="16">
        <f t="shared" ref="AK1459:AK1463" si="352">IF(VLOOKUP(AF1459,Group,5,FALSE)="YES",VLOOKUP(ROUND(ROUND(AJ1459,1)-AJ1459,2),Round,2,FALSE)+VLOOKUP(AF1459,Group,6,FALSE),0)</f>
        <v>0</v>
      </c>
      <c r="AL1459" s="16">
        <f t="shared" ref="AL1459:AL1463" si="353">IF(VLOOKUP(AF1459,Group,7,FALSE)="",0,ROUND(AJ1459-0.04999,1)-AJ1459+AM1459)</f>
        <v>0</v>
      </c>
      <c r="AM1459" s="16" t="str">
        <f t="shared" ref="AM1459:AM1463" si="354">IF(VLOOKUP(AF1459,Group,7,FALSE)="","",VLOOKUP(AF1459,Group,7,FALSE))</f>
        <v/>
      </c>
      <c r="AO1459" s="30" t="s">
        <v>161</v>
      </c>
    </row>
    <row r="1460" spans="2:41" s="2" customFormat="1" ht="9.9499999999999993" customHeight="1" x14ac:dyDescent="0.2">
      <c r="B1460" s="116" t="s">
        <v>198</v>
      </c>
      <c r="D1460" s="38"/>
      <c r="E1460" s="73" t="s">
        <v>1603</v>
      </c>
      <c r="F1460" s="73"/>
      <c r="G1460" s="29" t="s">
        <v>1682</v>
      </c>
      <c r="H1460" s="29"/>
      <c r="I1460" s="29"/>
      <c r="J1460" s="29"/>
      <c r="K1460" s="29"/>
      <c r="L1460" s="29" t="s">
        <v>1605</v>
      </c>
      <c r="M1460" s="29"/>
      <c r="N1460" s="29"/>
      <c r="P1460" s="73"/>
      <c r="Q1460" s="86"/>
      <c r="R1460" s="28"/>
      <c r="S1460" s="37">
        <f t="shared" si="345"/>
        <v>84.55</v>
      </c>
      <c r="T1460" s="35" t="s">
        <v>150</v>
      </c>
      <c r="U1460" s="4" t="str">
        <f>+Instructions!$B$3</f>
        <v>I</v>
      </c>
      <c r="V1460" s="50"/>
      <c r="W1460" s="54">
        <f>+Instructions!$C$22</f>
        <v>0</v>
      </c>
      <c r="X1460" s="16">
        <f t="shared" si="346"/>
        <v>84.55</v>
      </c>
      <c r="Y1460" s="50"/>
      <c r="Z1460" s="5" t="s">
        <v>1708</v>
      </c>
      <c r="AA1460" s="37">
        <v>84.55</v>
      </c>
      <c r="AB1460" s="58">
        <f t="shared" si="347"/>
        <v>0</v>
      </c>
      <c r="AC1460" s="16">
        <f t="shared" si="348"/>
        <v>84.55</v>
      </c>
      <c r="AD1460" s="11">
        <f t="shared" si="349"/>
        <v>0</v>
      </c>
      <c r="AE1460" s="119"/>
      <c r="AF1460" s="132">
        <v>8</v>
      </c>
      <c r="AG1460" s="109">
        <f t="shared" si="350"/>
        <v>84.55</v>
      </c>
      <c r="AH1460" s="50"/>
      <c r="AJ1460" s="16">
        <f t="shared" si="351"/>
        <v>84.55</v>
      </c>
      <c r="AK1460" s="16">
        <f t="shared" si="352"/>
        <v>0</v>
      </c>
      <c r="AL1460" s="16">
        <f t="shared" si="353"/>
        <v>0</v>
      </c>
      <c r="AM1460" s="16" t="str">
        <f t="shared" si="354"/>
        <v/>
      </c>
      <c r="AO1460" s="30" t="s">
        <v>161</v>
      </c>
    </row>
    <row r="1461" spans="2:41" s="2" customFormat="1" ht="9.9499999999999993" customHeight="1" x14ac:dyDescent="0.2">
      <c r="B1461" s="116" t="s">
        <v>198</v>
      </c>
      <c r="D1461" s="38"/>
      <c r="E1461" s="73" t="s">
        <v>1603</v>
      </c>
      <c r="F1461" s="73"/>
      <c r="G1461" s="29" t="s">
        <v>1683</v>
      </c>
      <c r="H1461" s="29"/>
      <c r="I1461" s="29"/>
      <c r="J1461" s="29"/>
      <c r="K1461" s="29"/>
      <c r="L1461" s="29" t="s">
        <v>1605</v>
      </c>
      <c r="M1461" s="29"/>
      <c r="N1461" s="29"/>
      <c r="P1461" s="73"/>
      <c r="Q1461" s="86"/>
      <c r="R1461" s="28"/>
      <c r="S1461" s="37">
        <f t="shared" si="345"/>
        <v>84.55</v>
      </c>
      <c r="T1461" s="35" t="s">
        <v>150</v>
      </c>
      <c r="U1461" s="4" t="str">
        <f>+Instructions!$B$3</f>
        <v>I</v>
      </c>
      <c r="V1461" s="50"/>
      <c r="W1461" s="54">
        <f>+Instructions!$C$22</f>
        <v>0</v>
      </c>
      <c r="X1461" s="16">
        <f t="shared" si="346"/>
        <v>84.55</v>
      </c>
      <c r="Y1461" s="50"/>
      <c r="Z1461" s="5" t="s">
        <v>1708</v>
      </c>
      <c r="AA1461" s="37">
        <v>84.55</v>
      </c>
      <c r="AB1461" s="58">
        <f t="shared" si="347"/>
        <v>0</v>
      </c>
      <c r="AC1461" s="16">
        <f t="shared" si="348"/>
        <v>84.55</v>
      </c>
      <c r="AD1461" s="11">
        <f t="shared" si="349"/>
        <v>0</v>
      </c>
      <c r="AE1461" s="119"/>
      <c r="AF1461" s="132">
        <v>8</v>
      </c>
      <c r="AG1461" s="109">
        <f t="shared" si="350"/>
        <v>84.55</v>
      </c>
      <c r="AH1461" s="50"/>
      <c r="AJ1461" s="16">
        <f t="shared" si="351"/>
        <v>84.55</v>
      </c>
      <c r="AK1461" s="16">
        <f t="shared" si="352"/>
        <v>0</v>
      </c>
      <c r="AL1461" s="16">
        <f t="shared" si="353"/>
        <v>0</v>
      </c>
      <c r="AM1461" s="16" t="str">
        <f t="shared" si="354"/>
        <v/>
      </c>
      <c r="AO1461" s="30" t="s">
        <v>161</v>
      </c>
    </row>
    <row r="1462" spans="2:41" s="2" customFormat="1" ht="9.9499999999999993" customHeight="1" x14ac:dyDescent="0.2">
      <c r="B1462" s="116" t="s">
        <v>198</v>
      </c>
      <c r="D1462" s="38"/>
      <c r="E1462" s="73" t="s">
        <v>1603</v>
      </c>
      <c r="F1462" s="73"/>
      <c r="G1462" s="29" t="s">
        <v>1601</v>
      </c>
      <c r="H1462" s="29"/>
      <c r="I1462" s="29"/>
      <c r="J1462" s="29"/>
      <c r="K1462" s="29"/>
      <c r="L1462" s="29" t="s">
        <v>1605</v>
      </c>
      <c r="M1462" s="29"/>
      <c r="N1462" s="29"/>
      <c r="P1462" s="73"/>
      <c r="Q1462" s="86"/>
      <c r="R1462" s="28"/>
      <c r="S1462" s="37">
        <f t="shared" si="345"/>
        <v>84.55</v>
      </c>
      <c r="T1462" s="35" t="s">
        <v>150</v>
      </c>
      <c r="U1462" s="4" t="str">
        <f>+Instructions!$B$3</f>
        <v>I</v>
      </c>
      <c r="V1462" s="50"/>
      <c r="W1462" s="54">
        <f>+Instructions!$C$22</f>
        <v>0</v>
      </c>
      <c r="X1462" s="16">
        <f t="shared" si="346"/>
        <v>84.55</v>
      </c>
      <c r="Y1462" s="50"/>
      <c r="Z1462" s="5" t="s">
        <v>1708</v>
      </c>
      <c r="AA1462" s="37">
        <v>84.55</v>
      </c>
      <c r="AB1462" s="58">
        <f t="shared" si="347"/>
        <v>0</v>
      </c>
      <c r="AC1462" s="16">
        <f t="shared" si="348"/>
        <v>84.55</v>
      </c>
      <c r="AD1462" s="11">
        <f t="shared" si="349"/>
        <v>0</v>
      </c>
      <c r="AE1462" s="119"/>
      <c r="AF1462" s="132">
        <v>8</v>
      </c>
      <c r="AG1462" s="109">
        <f t="shared" si="350"/>
        <v>84.55</v>
      </c>
      <c r="AH1462" s="50"/>
      <c r="AJ1462" s="16">
        <f t="shared" si="351"/>
        <v>84.55</v>
      </c>
      <c r="AK1462" s="16">
        <f t="shared" si="352"/>
        <v>0</v>
      </c>
      <c r="AL1462" s="16">
        <f t="shared" si="353"/>
        <v>0</v>
      </c>
      <c r="AM1462" s="16" t="str">
        <f t="shared" si="354"/>
        <v/>
      </c>
      <c r="AO1462" s="30" t="s">
        <v>161</v>
      </c>
    </row>
    <row r="1463" spans="2:41" s="2" customFormat="1" ht="9.9499999999999993" customHeight="1" x14ac:dyDescent="0.2">
      <c r="B1463" s="116" t="s">
        <v>198</v>
      </c>
      <c r="D1463" s="38"/>
      <c r="E1463" s="73" t="s">
        <v>1603</v>
      </c>
      <c r="F1463" s="73"/>
      <c r="G1463" s="29" t="s">
        <v>1602</v>
      </c>
      <c r="H1463" s="29"/>
      <c r="I1463" s="29"/>
      <c r="J1463" s="29"/>
      <c r="K1463" s="29"/>
      <c r="L1463" s="29" t="s">
        <v>1605</v>
      </c>
      <c r="M1463" s="29"/>
      <c r="N1463" s="29"/>
      <c r="P1463" s="73"/>
      <c r="Q1463" s="86"/>
      <c r="R1463" s="28"/>
      <c r="S1463" s="37">
        <f t="shared" si="345"/>
        <v>84.55</v>
      </c>
      <c r="T1463" s="35" t="s">
        <v>150</v>
      </c>
      <c r="U1463" s="4" t="str">
        <f>+Instructions!$B$3</f>
        <v>I</v>
      </c>
      <c r="V1463" s="50"/>
      <c r="W1463" s="54">
        <f>+Instructions!$C$22</f>
        <v>0</v>
      </c>
      <c r="X1463" s="16">
        <f t="shared" si="346"/>
        <v>84.55</v>
      </c>
      <c r="Y1463" s="50"/>
      <c r="Z1463" s="5" t="s">
        <v>1708</v>
      </c>
      <c r="AA1463" s="37">
        <v>84.55</v>
      </c>
      <c r="AB1463" s="58">
        <f t="shared" si="347"/>
        <v>0</v>
      </c>
      <c r="AC1463" s="16">
        <f t="shared" si="348"/>
        <v>84.55</v>
      </c>
      <c r="AD1463" s="11">
        <f t="shared" si="349"/>
        <v>0</v>
      </c>
      <c r="AE1463" s="119"/>
      <c r="AF1463" s="132">
        <v>8</v>
      </c>
      <c r="AG1463" s="109">
        <f t="shared" si="350"/>
        <v>84.55</v>
      </c>
      <c r="AH1463" s="50"/>
      <c r="AJ1463" s="16">
        <f t="shared" si="351"/>
        <v>84.55</v>
      </c>
      <c r="AK1463" s="16">
        <f t="shared" si="352"/>
        <v>0</v>
      </c>
      <c r="AL1463" s="16">
        <f t="shared" si="353"/>
        <v>0</v>
      </c>
      <c r="AM1463" s="16" t="str">
        <f t="shared" si="354"/>
        <v/>
      </c>
      <c r="AO1463" s="30" t="s">
        <v>161</v>
      </c>
    </row>
    <row r="1464" spans="2:41" s="2" customFormat="1" ht="2.85" customHeight="1" x14ac:dyDescent="0.2">
      <c r="D1464" s="10"/>
      <c r="P1464" s="73"/>
      <c r="Q1464" s="86"/>
      <c r="R1464" s="5"/>
      <c r="S1464" s="37"/>
      <c r="T1464" s="5"/>
      <c r="U1464" s="4"/>
      <c r="V1464" s="50"/>
      <c r="Y1464" s="50"/>
      <c r="AH1464" s="50"/>
      <c r="AO1464" s="30"/>
    </row>
    <row r="1465" spans="2:41" s="2" customFormat="1" ht="9.9499999999999993" customHeight="1" x14ac:dyDescent="0.2">
      <c r="D1465" s="38"/>
      <c r="E1465" s="256" t="s">
        <v>1685</v>
      </c>
      <c r="F1465" s="256"/>
      <c r="G1465" s="256"/>
      <c r="H1465" s="256"/>
      <c r="I1465" s="256" t="s">
        <v>1684</v>
      </c>
      <c r="J1465" s="256"/>
      <c r="K1465" s="256" t="s">
        <v>1686</v>
      </c>
      <c r="L1465" s="256" t="s">
        <v>1687</v>
      </c>
      <c r="M1465" s="256"/>
      <c r="N1465" s="256" t="s">
        <v>1688</v>
      </c>
      <c r="O1465" s="257"/>
      <c r="P1465" s="143"/>
      <c r="Q1465" s="152"/>
      <c r="R1465" s="5"/>
      <c r="S1465" s="37"/>
      <c r="T1465" s="5"/>
      <c r="U1465" s="4"/>
      <c r="V1465" s="50"/>
      <c r="Y1465" s="50"/>
      <c r="AH1465" s="50"/>
      <c r="AO1465" s="30"/>
    </row>
    <row r="1466" spans="2:41" s="2" customFormat="1" ht="9.9499999999999993" customHeight="1" x14ac:dyDescent="0.2">
      <c r="D1466" s="38"/>
      <c r="E1466" s="258"/>
      <c r="F1466" s="257"/>
      <c r="G1466" s="257"/>
      <c r="H1466" s="257"/>
      <c r="I1466" s="257"/>
      <c r="J1466" s="257"/>
      <c r="K1466" s="257"/>
      <c r="L1466" s="257"/>
      <c r="M1466" s="257"/>
      <c r="N1466" s="257"/>
      <c r="O1466" s="257"/>
      <c r="P1466" s="143"/>
      <c r="Q1466" s="152"/>
      <c r="R1466" s="5"/>
      <c r="S1466" s="37"/>
      <c r="T1466" s="5"/>
      <c r="U1466" s="4"/>
      <c r="V1466" s="50"/>
      <c r="Y1466" s="50"/>
      <c r="AH1466" s="50"/>
      <c r="AO1466" s="30"/>
    </row>
    <row r="1467" spans="2:41" s="2" customFormat="1" ht="9.9499999999999993" customHeight="1" x14ac:dyDescent="0.2">
      <c r="D1467" s="38"/>
      <c r="E1467" s="257"/>
      <c r="F1467" s="257"/>
      <c r="G1467" s="257"/>
      <c r="H1467" s="257"/>
      <c r="I1467" s="257"/>
      <c r="J1467" s="257"/>
      <c r="K1467" s="258"/>
      <c r="L1467" s="257"/>
      <c r="M1467" s="257"/>
      <c r="N1467" s="258"/>
      <c r="O1467" s="257"/>
      <c r="P1467" s="143"/>
      <c r="Q1467" s="152"/>
      <c r="R1467" s="5"/>
      <c r="S1467" s="37"/>
      <c r="T1467" s="5"/>
      <c r="U1467" s="4"/>
      <c r="V1467" s="50"/>
      <c r="Y1467" s="50"/>
      <c r="AH1467" s="50"/>
      <c r="AO1467" s="30"/>
    </row>
    <row r="1468" spans="2:41" s="2" customFormat="1" ht="9.9499999999999993" customHeight="1" x14ac:dyDescent="0.2">
      <c r="D1468" s="38"/>
      <c r="E1468" s="258"/>
      <c r="F1468" s="257"/>
      <c r="G1468" s="258"/>
      <c r="H1468" s="257"/>
      <c r="I1468" s="257"/>
      <c r="J1468" s="257"/>
      <c r="K1468" s="257"/>
      <c r="L1468" s="257"/>
      <c r="M1468" s="257"/>
      <c r="N1468" s="257"/>
      <c r="O1468" s="257"/>
      <c r="P1468" s="143"/>
      <c r="Q1468" s="152"/>
      <c r="R1468" s="5"/>
      <c r="S1468" s="37"/>
      <c r="T1468" s="5"/>
      <c r="U1468" s="4"/>
      <c r="V1468" s="50"/>
      <c r="Y1468" s="50"/>
      <c r="AH1468" s="50"/>
      <c r="AO1468" s="30"/>
    </row>
    <row r="1469" spans="2:41" s="2" customFormat="1" ht="9.9499999999999993" customHeight="1" x14ac:dyDescent="0.2">
      <c r="D1469" s="38"/>
      <c r="E1469" s="257"/>
      <c r="F1469" s="257"/>
      <c r="G1469" s="257"/>
      <c r="H1469" s="257"/>
      <c r="I1469" s="257"/>
      <c r="J1469" s="257"/>
      <c r="K1469" s="257"/>
      <c r="L1469" s="257"/>
      <c r="M1469" s="257"/>
      <c r="N1469" s="257"/>
      <c r="O1469" s="257"/>
      <c r="P1469" s="143"/>
      <c r="Q1469" s="152"/>
      <c r="R1469" s="5"/>
      <c r="S1469" s="37"/>
      <c r="T1469" s="5"/>
      <c r="U1469" s="4"/>
      <c r="V1469" s="50"/>
      <c r="Y1469" s="50"/>
      <c r="AH1469" s="50"/>
      <c r="AO1469" s="30"/>
    </row>
    <row r="1470" spans="2:41" s="2" customFormat="1" ht="9.9499999999999993" customHeight="1" x14ac:dyDescent="0.2">
      <c r="D1470" s="38"/>
      <c r="E1470" s="257"/>
      <c r="F1470" s="257"/>
      <c r="G1470" s="257"/>
      <c r="H1470" s="257"/>
      <c r="I1470" s="257"/>
      <c r="J1470" s="257"/>
      <c r="K1470" s="257"/>
      <c r="L1470" s="257"/>
      <c r="M1470" s="257"/>
      <c r="N1470" s="257"/>
      <c r="O1470" s="257"/>
      <c r="P1470" s="143"/>
      <c r="Q1470" s="152"/>
      <c r="R1470" s="5"/>
      <c r="S1470" s="37"/>
      <c r="T1470" s="5"/>
      <c r="U1470" s="4"/>
      <c r="V1470" s="50"/>
      <c r="Y1470" s="50"/>
      <c r="AH1470" s="50"/>
      <c r="AO1470" s="30"/>
    </row>
    <row r="1471" spans="2:41" s="2" customFormat="1" ht="2.1" customHeight="1" x14ac:dyDescent="0.2">
      <c r="E1471" s="5"/>
      <c r="F1471" s="259"/>
      <c r="G1471" s="259"/>
      <c r="H1471" s="259"/>
      <c r="I1471" s="259"/>
      <c r="J1471" s="259"/>
      <c r="K1471" s="259"/>
      <c r="L1471" s="259"/>
      <c r="M1471" s="259"/>
      <c r="N1471" s="259"/>
      <c r="O1471" s="259"/>
      <c r="P1471" s="73"/>
      <c r="Q1471" s="86"/>
      <c r="R1471" s="5"/>
      <c r="S1471" s="37"/>
      <c r="T1471" s="5"/>
      <c r="U1471" s="4"/>
      <c r="V1471" s="50"/>
      <c r="Y1471" s="50"/>
      <c r="AH1471" s="50"/>
      <c r="AO1471" s="30" t="s">
        <v>161</v>
      </c>
    </row>
    <row r="1472" spans="2:41" s="2" customFormat="1" ht="9.75" customHeight="1" x14ac:dyDescent="0.2">
      <c r="D1472" s="38" t="s">
        <v>155</v>
      </c>
      <c r="E1472" s="140" t="s">
        <v>1606</v>
      </c>
      <c r="F1472" s="140"/>
      <c r="G1472" s="140"/>
      <c r="H1472" s="140"/>
      <c r="I1472" s="140"/>
      <c r="J1472" s="140"/>
      <c r="K1472" s="140"/>
      <c r="L1472" s="140"/>
      <c r="M1472" s="140"/>
      <c r="N1472" s="140"/>
      <c r="O1472" s="140"/>
      <c r="P1472" s="143"/>
      <c r="Q1472" s="152"/>
      <c r="R1472" s="5"/>
      <c r="S1472" s="37"/>
      <c r="T1472" s="5"/>
      <c r="U1472" s="4"/>
      <c r="V1472" s="50"/>
      <c r="Y1472" s="50"/>
      <c r="AH1472" s="50"/>
      <c r="AO1472" s="30" t="s">
        <v>161</v>
      </c>
    </row>
    <row r="1473" spans="2:41" s="2" customFormat="1" ht="3" customHeight="1" x14ac:dyDescent="0.2">
      <c r="C1473" s="72"/>
      <c r="P1473" s="73"/>
      <c r="Q1473" s="86"/>
      <c r="R1473" s="5"/>
      <c r="S1473" s="37"/>
      <c r="T1473" s="5"/>
      <c r="U1473" s="4"/>
      <c r="V1473" s="50"/>
      <c r="Y1473" s="50"/>
      <c r="AH1473" s="50"/>
      <c r="AO1473" s="30"/>
    </row>
    <row r="1474" spans="2:41" s="2" customFormat="1" ht="9.9499999999999993" customHeight="1" x14ac:dyDescent="0.2">
      <c r="D1474" s="10" t="s">
        <v>375</v>
      </c>
      <c r="P1474" s="73"/>
      <c r="Q1474" s="86"/>
      <c r="R1474" s="204" t="s">
        <v>660</v>
      </c>
      <c r="S1474" s="205" t="s">
        <v>705</v>
      </c>
      <c r="T1474" s="206"/>
      <c r="U1474" s="4"/>
      <c r="V1474" s="50"/>
      <c r="Y1474" s="50"/>
      <c r="AH1474" s="50"/>
      <c r="AO1474" s="30" t="s">
        <v>161</v>
      </c>
    </row>
    <row r="1475" spans="2:41" s="2" customFormat="1" ht="2.85" customHeight="1" x14ac:dyDescent="0.2">
      <c r="D1475" s="10"/>
      <c r="P1475" s="73"/>
      <c r="Q1475" s="86"/>
      <c r="R1475" s="5"/>
      <c r="S1475" s="37"/>
      <c r="T1475" s="5"/>
      <c r="U1475" s="4"/>
      <c r="V1475" s="50"/>
      <c r="Y1475" s="50"/>
      <c r="AH1475" s="50"/>
      <c r="AO1475" s="30"/>
    </row>
    <row r="1476" spans="2:41" s="2" customFormat="1" ht="9.9499999999999993" customHeight="1" x14ac:dyDescent="0.2">
      <c r="B1476" s="116" t="s">
        <v>198</v>
      </c>
      <c r="D1476" s="38"/>
      <c r="E1476" s="73" t="s">
        <v>376</v>
      </c>
      <c r="F1476" s="73"/>
      <c r="G1476" s="180" t="s">
        <v>896</v>
      </c>
      <c r="H1476" s="29"/>
      <c r="I1476" s="29"/>
      <c r="J1476" s="29"/>
      <c r="K1476" s="29" t="s">
        <v>382</v>
      </c>
      <c r="L1476" s="29"/>
      <c r="M1476" s="29"/>
      <c r="N1476" s="29"/>
      <c r="P1476" s="73"/>
      <c r="Q1476" s="86"/>
      <c r="R1476" s="28"/>
      <c r="S1476" s="37">
        <f>IF(Suggested="Yes",AA1476,AG1476)</f>
        <v>339.8</v>
      </c>
      <c r="T1476" s="35" t="s">
        <v>150</v>
      </c>
      <c r="U1476" s="4" t="str">
        <f>+Instructions!$B$3</f>
        <v>I</v>
      </c>
      <c r="V1476" s="50"/>
      <c r="W1476" s="54">
        <f>+Instructions!$C$22</f>
        <v>0</v>
      </c>
      <c r="X1476" s="16">
        <f>ROUND($AA1476*(1-W1476)+0.004999,2)</f>
        <v>339.8</v>
      </c>
      <c r="Y1476" s="50"/>
      <c r="Z1476" s="5" t="s">
        <v>1708</v>
      </c>
      <c r="AA1476" s="37">
        <v>339.8</v>
      </c>
      <c r="AB1476" s="58">
        <f t="shared" ref="AB1476:AC1480" si="355">+W1476</f>
        <v>0</v>
      </c>
      <c r="AC1476" s="16">
        <f t="shared" si="355"/>
        <v>339.8</v>
      </c>
      <c r="AD1476" s="11">
        <f>(AG1476-AC1476)/AG1476</f>
        <v>0</v>
      </c>
      <c r="AE1476" s="119"/>
      <c r="AF1476" s="132">
        <v>7</v>
      </c>
      <c r="AG1476" s="109">
        <f>SUM(AJ1476:AL1476)+AE1476</f>
        <v>339.8</v>
      </c>
      <c r="AH1476" s="50"/>
      <c r="AJ1476" s="16">
        <f>ROUND(AC1476/(1-VLOOKUP(AF1476,Group,2,FALSE)),2)</f>
        <v>339.8</v>
      </c>
      <c r="AK1476" s="16">
        <f>IF(VLOOKUP(AF1476,Group,5,FALSE)="YES",VLOOKUP(ROUND(ROUND(AJ1476,1)-AJ1476,2),Round,2,FALSE)+VLOOKUP(AF1476,Group,6,FALSE),0)</f>
        <v>0</v>
      </c>
      <c r="AL1476" s="16">
        <f>IF(VLOOKUP(AF1476,Group,7,FALSE)="",0,ROUND(AJ1476-0.04999,1)-AJ1476+AM1476)</f>
        <v>0</v>
      </c>
      <c r="AM1476" s="16" t="str">
        <f>IF(VLOOKUP(AF1476,Group,7,FALSE)="","",VLOOKUP(AF1476,Group,7,FALSE))</f>
        <v/>
      </c>
      <c r="AO1476" s="30" t="s">
        <v>161</v>
      </c>
    </row>
    <row r="1477" spans="2:41" s="2" customFormat="1" ht="9.9499999999999993" customHeight="1" x14ac:dyDescent="0.2">
      <c r="B1477" s="116" t="s">
        <v>198</v>
      </c>
      <c r="D1477" s="38"/>
      <c r="E1477" s="73" t="s">
        <v>385</v>
      </c>
      <c r="F1477" s="73"/>
      <c r="G1477" s="180" t="s">
        <v>897</v>
      </c>
      <c r="H1477" s="29"/>
      <c r="I1477" s="29"/>
      <c r="J1477" s="29"/>
      <c r="K1477" s="29" t="s">
        <v>383</v>
      </c>
      <c r="L1477" s="29"/>
      <c r="M1477" s="29"/>
      <c r="N1477" s="29"/>
      <c r="P1477" s="73"/>
      <c r="Q1477" s="86"/>
      <c r="R1477" s="28" t="s">
        <v>154</v>
      </c>
      <c r="S1477" s="37">
        <f>IF(Suggested="Yes",AA1477,AG1477)</f>
        <v>435.25</v>
      </c>
      <c r="T1477" s="35" t="s">
        <v>150</v>
      </c>
      <c r="U1477" s="4" t="str">
        <f>+Instructions!$B$3</f>
        <v>I</v>
      </c>
      <c r="V1477" s="50"/>
      <c r="W1477" s="54">
        <f>+Instructions!$C$22</f>
        <v>0</v>
      </c>
      <c r="X1477" s="16">
        <f>ROUND($AA1477*(1-W1477)+0.004999,2)</f>
        <v>435.25</v>
      </c>
      <c r="Y1477" s="50"/>
      <c r="Z1477" s="5" t="s">
        <v>1708</v>
      </c>
      <c r="AA1477" s="37">
        <v>435.25</v>
      </c>
      <c r="AB1477" s="58">
        <f t="shared" si="355"/>
        <v>0</v>
      </c>
      <c r="AC1477" s="16">
        <f t="shared" si="355"/>
        <v>435.25</v>
      </c>
      <c r="AD1477" s="11">
        <f>(AG1477-AC1477)/AG1477</f>
        <v>0</v>
      </c>
      <c r="AE1477" s="119"/>
      <c r="AF1477" s="132">
        <v>7</v>
      </c>
      <c r="AG1477" s="109">
        <f>SUM(AJ1477:AL1477)+AE1477</f>
        <v>435.25</v>
      </c>
      <c r="AH1477" s="50"/>
      <c r="AJ1477" s="16">
        <f>ROUND(AC1477/(1-VLOOKUP(AF1477,Group,2,FALSE)),2)</f>
        <v>435.25</v>
      </c>
      <c r="AK1477" s="16">
        <f>IF(VLOOKUP(AF1477,Group,5,FALSE)="YES",VLOOKUP(ROUND(ROUND(AJ1477,1)-AJ1477,2),Round,2,FALSE)+VLOOKUP(AF1477,Group,6,FALSE),0)</f>
        <v>0</v>
      </c>
      <c r="AL1477" s="16">
        <f>IF(VLOOKUP(AF1477,Group,7,FALSE)="",0,ROUND(AJ1477-0.04999,1)-AJ1477+AM1477)</f>
        <v>0</v>
      </c>
      <c r="AM1477" s="16" t="str">
        <f>IF(VLOOKUP(AF1477,Group,7,FALSE)="","",VLOOKUP(AF1477,Group,7,FALSE))</f>
        <v/>
      </c>
      <c r="AO1477" s="30" t="s">
        <v>161</v>
      </c>
    </row>
    <row r="1478" spans="2:41" s="2" customFormat="1" ht="9.9499999999999993" customHeight="1" x14ac:dyDescent="0.2">
      <c r="B1478" s="116" t="s">
        <v>198</v>
      </c>
      <c r="D1478" s="38"/>
      <c r="E1478" s="73" t="s">
        <v>377</v>
      </c>
      <c r="F1478" s="73"/>
      <c r="G1478" s="180" t="s">
        <v>898</v>
      </c>
      <c r="H1478" s="29"/>
      <c r="I1478" s="29"/>
      <c r="J1478" s="29"/>
      <c r="K1478" s="29" t="s">
        <v>381</v>
      </c>
      <c r="L1478" s="29"/>
      <c r="M1478" s="29"/>
      <c r="N1478" s="29"/>
      <c r="P1478" s="73"/>
      <c r="Q1478" s="86"/>
      <c r="R1478" s="28"/>
      <c r="S1478" s="37">
        <f>IF(Suggested="Yes",AA1478,AG1478)</f>
        <v>204.65</v>
      </c>
      <c r="T1478" s="35" t="s">
        <v>150</v>
      </c>
      <c r="U1478" s="4" t="str">
        <f>+Instructions!$B$3</f>
        <v>I</v>
      </c>
      <c r="V1478" s="50"/>
      <c r="W1478" s="54">
        <f>+Instructions!$C$22</f>
        <v>0</v>
      </c>
      <c r="X1478" s="16">
        <f>ROUND($AA1478*(1-W1478)+0.004999,2)</f>
        <v>204.65</v>
      </c>
      <c r="Y1478" s="50"/>
      <c r="Z1478" s="5" t="s">
        <v>1708</v>
      </c>
      <c r="AA1478" s="37">
        <v>204.65</v>
      </c>
      <c r="AB1478" s="58">
        <f t="shared" si="355"/>
        <v>0</v>
      </c>
      <c r="AC1478" s="16">
        <f t="shared" si="355"/>
        <v>204.65</v>
      </c>
      <c r="AD1478" s="11">
        <f>(AG1478-AC1478)/AG1478</f>
        <v>0</v>
      </c>
      <c r="AE1478" s="119"/>
      <c r="AF1478" s="132">
        <v>7</v>
      </c>
      <c r="AG1478" s="109">
        <f>SUM(AJ1478:AL1478)+AE1478</f>
        <v>204.65</v>
      </c>
      <c r="AH1478" s="50"/>
      <c r="AJ1478" s="16">
        <f>ROUND(AC1478/(1-VLOOKUP(AF1478,Group,2,FALSE)),2)</f>
        <v>204.65</v>
      </c>
      <c r="AK1478" s="16">
        <f>IF(VLOOKUP(AF1478,Group,5,FALSE)="YES",VLOOKUP(ROUND(ROUND(AJ1478,1)-AJ1478,2),Round,2,FALSE)+VLOOKUP(AF1478,Group,6,FALSE),0)</f>
        <v>0</v>
      </c>
      <c r="AL1478" s="16">
        <f>IF(VLOOKUP(AF1478,Group,7,FALSE)="",0,ROUND(AJ1478-0.04999,1)-AJ1478+AM1478)</f>
        <v>0</v>
      </c>
      <c r="AM1478" s="16" t="str">
        <f>IF(VLOOKUP(AF1478,Group,7,FALSE)="","",VLOOKUP(AF1478,Group,7,FALSE))</f>
        <v/>
      </c>
      <c r="AO1478" s="30" t="s">
        <v>161</v>
      </c>
    </row>
    <row r="1479" spans="2:41" s="2" customFormat="1" ht="9.9499999999999993" customHeight="1" x14ac:dyDescent="0.2">
      <c r="B1479" s="116" t="s">
        <v>198</v>
      </c>
      <c r="D1479" s="38"/>
      <c r="E1479" s="73" t="s">
        <v>378</v>
      </c>
      <c r="F1479" s="73"/>
      <c r="G1479" s="180" t="s">
        <v>899</v>
      </c>
      <c r="H1479" s="29"/>
      <c r="I1479" s="29"/>
      <c r="J1479" s="29"/>
      <c r="K1479" s="29" t="s">
        <v>380</v>
      </c>
      <c r="L1479" s="29"/>
      <c r="M1479" s="29"/>
      <c r="N1479" s="29"/>
      <c r="P1479" s="73"/>
      <c r="Q1479" s="86"/>
      <c r="R1479" s="28"/>
      <c r="S1479" s="37">
        <f>IF(Suggested="Yes",AA1479,AG1479)</f>
        <v>150.1</v>
      </c>
      <c r="T1479" s="35" t="s">
        <v>150</v>
      </c>
      <c r="U1479" s="4" t="str">
        <f>+Instructions!$B$3</f>
        <v>I</v>
      </c>
      <c r="V1479" s="50"/>
      <c r="W1479" s="54">
        <f>+Instructions!$C$22</f>
        <v>0</v>
      </c>
      <c r="X1479" s="16">
        <f>ROUND($AA1479*(1-W1479)+0.004999,2)</f>
        <v>150.1</v>
      </c>
      <c r="Y1479" s="50"/>
      <c r="Z1479" s="5" t="s">
        <v>1708</v>
      </c>
      <c r="AA1479" s="37">
        <v>150.1</v>
      </c>
      <c r="AB1479" s="58">
        <f t="shared" si="355"/>
        <v>0</v>
      </c>
      <c r="AC1479" s="16">
        <f t="shared" si="355"/>
        <v>150.1</v>
      </c>
      <c r="AD1479" s="11">
        <f>(AG1479-AC1479)/AG1479</f>
        <v>0</v>
      </c>
      <c r="AE1479" s="119"/>
      <c r="AF1479" s="132">
        <v>7</v>
      </c>
      <c r="AG1479" s="109">
        <f>SUM(AJ1479:AL1479)+AE1479</f>
        <v>150.1</v>
      </c>
      <c r="AH1479" s="50"/>
      <c r="AJ1479" s="16">
        <f>ROUND(AC1479/(1-VLOOKUP(AF1479,Group,2,FALSE)),2)</f>
        <v>150.1</v>
      </c>
      <c r="AK1479" s="16">
        <f>IF(VLOOKUP(AF1479,Group,5,FALSE)="YES",VLOOKUP(ROUND(ROUND(AJ1479,1)-AJ1479,2),Round,2,FALSE)+VLOOKUP(AF1479,Group,6,FALSE),0)</f>
        <v>0</v>
      </c>
      <c r="AL1479" s="16">
        <f>IF(VLOOKUP(AF1479,Group,7,FALSE)="",0,ROUND(AJ1479-0.04999,1)-AJ1479+AM1479)</f>
        <v>0</v>
      </c>
      <c r="AM1479" s="16" t="str">
        <f>IF(VLOOKUP(AF1479,Group,7,FALSE)="","",VLOOKUP(AF1479,Group,7,FALSE))</f>
        <v/>
      </c>
      <c r="AO1479" s="30" t="s">
        <v>161</v>
      </c>
    </row>
    <row r="1480" spans="2:41" s="2" customFormat="1" ht="9.9499999999999993" customHeight="1" x14ac:dyDescent="0.2">
      <c r="B1480" s="116" t="s">
        <v>198</v>
      </c>
      <c r="D1480" s="38"/>
      <c r="E1480" s="73" t="s">
        <v>379</v>
      </c>
      <c r="F1480" s="73"/>
      <c r="G1480" s="180" t="s">
        <v>900</v>
      </c>
      <c r="H1480" s="29"/>
      <c r="I1480" s="29"/>
      <c r="J1480" s="29"/>
      <c r="K1480" s="29" t="s">
        <v>380</v>
      </c>
      <c r="L1480" s="29"/>
      <c r="M1480" s="29"/>
      <c r="N1480" s="29"/>
      <c r="P1480" s="73"/>
      <c r="Q1480" s="86"/>
      <c r="R1480" s="28"/>
      <c r="S1480" s="37">
        <f>IF(Suggested="Yes",AA1480,AG1480)</f>
        <v>251.4</v>
      </c>
      <c r="T1480" s="35" t="s">
        <v>150</v>
      </c>
      <c r="U1480" s="4" t="str">
        <f>+Instructions!$B$3</f>
        <v>I</v>
      </c>
      <c r="V1480" s="50"/>
      <c r="W1480" s="54">
        <f>+Instructions!$C$22</f>
        <v>0</v>
      </c>
      <c r="X1480" s="16">
        <f>ROUND($AA1480*(1-W1480)+0.004999,2)</f>
        <v>251.4</v>
      </c>
      <c r="Y1480" s="50"/>
      <c r="Z1480" s="5" t="s">
        <v>1708</v>
      </c>
      <c r="AA1480" s="37">
        <v>251.4</v>
      </c>
      <c r="AB1480" s="58">
        <f t="shared" si="355"/>
        <v>0</v>
      </c>
      <c r="AC1480" s="16">
        <f t="shared" si="355"/>
        <v>251.4</v>
      </c>
      <c r="AD1480" s="11">
        <f>(AG1480-AC1480)/AG1480</f>
        <v>0</v>
      </c>
      <c r="AE1480" s="119"/>
      <c r="AF1480" s="132">
        <v>7</v>
      </c>
      <c r="AG1480" s="109">
        <f>SUM(AJ1480:AL1480)+AE1480</f>
        <v>251.4</v>
      </c>
      <c r="AH1480" s="50"/>
      <c r="AJ1480" s="16">
        <f>ROUND(AC1480/(1-VLOOKUP(AF1480,Group,2,FALSE)),2)</f>
        <v>251.4</v>
      </c>
      <c r="AK1480" s="16">
        <f>IF(VLOOKUP(AF1480,Group,5,FALSE)="YES",VLOOKUP(ROUND(ROUND(AJ1480,1)-AJ1480,2),Round,2,FALSE)+VLOOKUP(AF1480,Group,6,FALSE),0)</f>
        <v>0</v>
      </c>
      <c r="AL1480" s="16">
        <f>IF(VLOOKUP(AF1480,Group,7,FALSE)="",0,ROUND(AJ1480-0.04999,1)-AJ1480+AM1480)</f>
        <v>0</v>
      </c>
      <c r="AM1480" s="16" t="str">
        <f>IF(VLOOKUP(AF1480,Group,7,FALSE)="","",VLOOKUP(AF1480,Group,7,FALSE))</f>
        <v/>
      </c>
      <c r="AO1480" s="30" t="s">
        <v>161</v>
      </c>
    </row>
    <row r="1481" spans="2:41" s="2" customFormat="1" ht="1.5" customHeight="1" x14ac:dyDescent="0.2">
      <c r="P1481" s="73"/>
      <c r="Q1481" s="86"/>
      <c r="R1481" s="5"/>
      <c r="S1481" s="37"/>
      <c r="T1481" s="5"/>
      <c r="U1481" s="4"/>
      <c r="V1481" s="50"/>
      <c r="Y1481" s="50"/>
      <c r="AH1481" s="50"/>
      <c r="AO1481" s="30" t="s">
        <v>161</v>
      </c>
    </row>
    <row r="1482" spans="2:41" s="2" customFormat="1" ht="9.6" customHeight="1" x14ac:dyDescent="0.2">
      <c r="D1482" s="38" t="s">
        <v>155</v>
      </c>
      <c r="E1482" s="140" t="s">
        <v>1658</v>
      </c>
      <c r="F1482" s="140"/>
      <c r="G1482" s="140"/>
      <c r="H1482" s="140"/>
      <c r="I1482" s="140"/>
      <c r="J1482" s="140"/>
      <c r="K1482" s="140"/>
      <c r="L1482" s="140"/>
      <c r="M1482" s="140"/>
      <c r="N1482" s="140"/>
      <c r="O1482" s="140"/>
      <c r="P1482" s="143"/>
      <c r="Q1482" s="152"/>
      <c r="R1482" s="5"/>
      <c r="S1482" s="37"/>
      <c r="T1482" s="5"/>
      <c r="U1482" s="4"/>
      <c r="V1482" s="50"/>
      <c r="Y1482" s="50"/>
      <c r="AH1482" s="50"/>
      <c r="AO1482" s="30" t="s">
        <v>161</v>
      </c>
    </row>
    <row r="1483" spans="2:41" s="2" customFormat="1" ht="9.6" customHeight="1" x14ac:dyDescent="0.2">
      <c r="D1483" s="38"/>
      <c r="E1483" s="140" t="s">
        <v>1655</v>
      </c>
      <c r="F1483" s="140"/>
      <c r="G1483" s="140"/>
      <c r="H1483" s="140"/>
      <c r="I1483" s="140"/>
      <c r="J1483" s="140"/>
      <c r="K1483" s="140"/>
      <c r="L1483" s="140"/>
      <c r="M1483" s="140"/>
      <c r="N1483" s="140"/>
      <c r="O1483" s="140"/>
      <c r="P1483" s="143"/>
      <c r="Q1483" s="152"/>
      <c r="R1483" s="5"/>
      <c r="S1483" s="37"/>
      <c r="T1483" s="5"/>
      <c r="U1483" s="4"/>
      <c r="V1483" s="50"/>
      <c r="Y1483" s="50"/>
      <c r="AH1483" s="50"/>
      <c r="AO1483" s="30" t="s">
        <v>161</v>
      </c>
    </row>
    <row r="1484" spans="2:41" s="2" customFormat="1" ht="3" customHeight="1" x14ac:dyDescent="0.2">
      <c r="C1484" s="72"/>
      <c r="P1484" s="73"/>
      <c r="Q1484" s="86"/>
      <c r="R1484" s="5"/>
      <c r="S1484" s="37"/>
      <c r="T1484" s="5"/>
      <c r="U1484" s="4"/>
      <c r="V1484" s="50"/>
      <c r="Y1484" s="50"/>
      <c r="AH1484" s="50"/>
      <c r="AO1484" s="30"/>
    </row>
    <row r="1485" spans="2:41" s="2" customFormat="1" ht="9.9499999999999993" customHeight="1" x14ac:dyDescent="0.2">
      <c r="D1485" s="10" t="s">
        <v>371</v>
      </c>
      <c r="P1485" s="73"/>
      <c r="Q1485" s="86"/>
      <c r="R1485" s="204" t="s">
        <v>660</v>
      </c>
      <c r="S1485" s="205" t="s">
        <v>705</v>
      </c>
      <c r="T1485" s="206"/>
      <c r="U1485" s="4"/>
      <c r="V1485" s="50"/>
      <c r="Y1485" s="50"/>
      <c r="AH1485" s="50"/>
      <c r="AO1485" s="30" t="s">
        <v>161</v>
      </c>
    </row>
    <row r="1486" spans="2:41" s="2" customFormat="1" ht="2.85" customHeight="1" x14ac:dyDescent="0.2">
      <c r="D1486" s="10"/>
      <c r="P1486" s="73"/>
      <c r="Q1486" s="86"/>
      <c r="R1486" s="5"/>
      <c r="S1486" s="37"/>
      <c r="T1486" s="5"/>
      <c r="U1486" s="4"/>
      <c r="V1486" s="50"/>
      <c r="Y1486" s="50"/>
      <c r="AH1486" s="50"/>
      <c r="AO1486" s="30"/>
    </row>
    <row r="1487" spans="2:41" s="2" customFormat="1" ht="9.9499999999999993" customHeight="1" x14ac:dyDescent="0.2">
      <c r="B1487" s="116" t="s">
        <v>198</v>
      </c>
      <c r="D1487" s="38"/>
      <c r="E1487" s="73" t="s">
        <v>61</v>
      </c>
      <c r="F1487" s="73"/>
      <c r="G1487" s="220" t="s">
        <v>901</v>
      </c>
      <c r="H1487" s="29"/>
      <c r="J1487" s="29"/>
      <c r="K1487" s="29" t="s">
        <v>2</v>
      </c>
      <c r="L1487" s="29"/>
      <c r="M1487" s="29"/>
      <c r="N1487" s="29"/>
      <c r="P1487" s="73"/>
      <c r="Q1487" s="86" t="s">
        <v>120</v>
      </c>
      <c r="R1487" s="28"/>
      <c r="S1487" s="37">
        <f>IF(Suggested="Yes",AA1487,AG1487)</f>
        <v>146.25</v>
      </c>
      <c r="T1487" s="35" t="s">
        <v>150</v>
      </c>
      <c r="U1487" s="4" t="str">
        <f>+Instructions!$B$3</f>
        <v>I</v>
      </c>
      <c r="V1487" s="50"/>
      <c r="W1487" s="54">
        <f>+Instructions!$C$22</f>
        <v>0</v>
      </c>
      <c r="X1487" s="16">
        <f>ROUND($AA1487*(1-W1487)+0.004999,2)</f>
        <v>146.25</v>
      </c>
      <c r="Y1487" s="50"/>
      <c r="Z1487" s="5" t="s">
        <v>1708</v>
      </c>
      <c r="AA1487" s="37">
        <v>146.25</v>
      </c>
      <c r="AB1487" s="58">
        <f t="shared" ref="AB1487:AC1490" si="356">+W1487</f>
        <v>0</v>
      </c>
      <c r="AC1487" s="16">
        <f t="shared" si="356"/>
        <v>146.25</v>
      </c>
      <c r="AD1487" s="11">
        <f>(AG1487-AC1487)/AG1487</f>
        <v>0</v>
      </c>
      <c r="AE1487" s="119"/>
      <c r="AF1487" s="132">
        <v>7</v>
      </c>
      <c r="AG1487" s="109">
        <f>SUM(AJ1487:AL1487)+AE1487</f>
        <v>146.25</v>
      </c>
      <c r="AH1487" s="50"/>
      <c r="AJ1487" s="16">
        <f>ROUND(AC1487/(1-VLOOKUP(AF1487,Group,2,FALSE)),2)</f>
        <v>146.25</v>
      </c>
      <c r="AK1487" s="16">
        <f>IF(VLOOKUP(AF1487,Group,5,FALSE)="YES",VLOOKUP(ROUND(ROUND(AJ1487,1)-AJ1487,2),Round,2,FALSE)+VLOOKUP(AF1487,Group,6,FALSE),0)</f>
        <v>0</v>
      </c>
      <c r="AL1487" s="16">
        <f>IF(VLOOKUP(AF1487,Group,7,FALSE)="",0,ROUND(AJ1487-0.04999,1)-AJ1487+AM1487)</f>
        <v>0</v>
      </c>
      <c r="AM1487" s="16" t="str">
        <f>IF(VLOOKUP(AF1487,Group,7,FALSE)="","",VLOOKUP(AF1487,Group,7,FALSE))</f>
        <v/>
      </c>
      <c r="AO1487" s="30" t="s">
        <v>161</v>
      </c>
    </row>
    <row r="1488" spans="2:41" s="2" customFormat="1" ht="9.9499999999999993" customHeight="1" x14ac:dyDescent="0.2">
      <c r="B1488" s="116" t="s">
        <v>198</v>
      </c>
      <c r="D1488" s="38"/>
      <c r="E1488" s="73" t="s">
        <v>96</v>
      </c>
      <c r="F1488" s="73"/>
      <c r="G1488" s="220" t="s">
        <v>902</v>
      </c>
      <c r="H1488" s="29"/>
      <c r="J1488" s="29"/>
      <c r="K1488" s="29" t="s">
        <v>389</v>
      </c>
      <c r="L1488" s="140"/>
      <c r="M1488" s="140" t="s">
        <v>391</v>
      </c>
      <c r="N1488" s="29"/>
      <c r="P1488" s="73"/>
      <c r="Q1488" s="86" t="s">
        <v>120</v>
      </c>
      <c r="R1488" s="28"/>
      <c r="S1488" s="37">
        <f>IF(Suggested="Yes",AA1488,AG1488)</f>
        <v>170.7</v>
      </c>
      <c r="T1488" s="35" t="s">
        <v>150</v>
      </c>
      <c r="U1488" s="4" t="str">
        <f>+Instructions!$B$3</f>
        <v>I</v>
      </c>
      <c r="V1488" s="50"/>
      <c r="W1488" s="54">
        <f>+Instructions!$C$22</f>
        <v>0</v>
      </c>
      <c r="X1488" s="16">
        <f>ROUND($AA1488*(1-W1488)+0.004999,2)</f>
        <v>170.7</v>
      </c>
      <c r="Y1488" s="50"/>
      <c r="Z1488" s="5" t="s">
        <v>1708</v>
      </c>
      <c r="AA1488" s="37">
        <v>170.7</v>
      </c>
      <c r="AB1488" s="58">
        <f t="shared" si="356"/>
        <v>0</v>
      </c>
      <c r="AC1488" s="16">
        <f t="shared" si="356"/>
        <v>170.7</v>
      </c>
      <c r="AD1488" s="11">
        <f>(AG1488-AC1488)/AG1488</f>
        <v>0</v>
      </c>
      <c r="AE1488" s="119"/>
      <c r="AF1488" s="132">
        <v>7</v>
      </c>
      <c r="AG1488" s="109">
        <f>SUM(AJ1488:AL1488)+AE1488</f>
        <v>170.7</v>
      </c>
      <c r="AH1488" s="50"/>
      <c r="AJ1488" s="16">
        <f>ROUND(AC1488/(1-VLOOKUP(AF1488,Group,2,FALSE)),2)</f>
        <v>170.7</v>
      </c>
      <c r="AK1488" s="16">
        <f>IF(VLOOKUP(AF1488,Group,5,FALSE)="YES",VLOOKUP(ROUND(ROUND(AJ1488,1)-AJ1488,2),Round,2,FALSE)+VLOOKUP(AF1488,Group,6,FALSE),0)</f>
        <v>0</v>
      </c>
      <c r="AL1488" s="16">
        <f>IF(VLOOKUP(AF1488,Group,7,FALSE)="",0,ROUND(AJ1488-0.04999,1)-AJ1488+AM1488)</f>
        <v>0</v>
      </c>
      <c r="AM1488" s="16" t="str">
        <f>IF(VLOOKUP(AF1488,Group,7,FALSE)="","",VLOOKUP(AF1488,Group,7,FALSE))</f>
        <v/>
      </c>
      <c r="AO1488" s="30" t="s">
        <v>161</v>
      </c>
    </row>
    <row r="1489" spans="2:41" s="2" customFormat="1" ht="9.9499999999999993" customHeight="1" x14ac:dyDescent="0.2">
      <c r="B1489" s="116" t="s">
        <v>198</v>
      </c>
      <c r="D1489" s="38"/>
      <c r="E1489" s="73" t="s">
        <v>97</v>
      </c>
      <c r="F1489" s="73"/>
      <c r="G1489" s="220" t="s">
        <v>903</v>
      </c>
      <c r="H1489" s="29"/>
      <c r="J1489" s="29"/>
      <c r="K1489" s="29" t="s">
        <v>388</v>
      </c>
      <c r="L1489" s="140"/>
      <c r="M1489" s="140" t="s">
        <v>390</v>
      </c>
      <c r="N1489" s="29"/>
      <c r="P1489" s="73"/>
      <c r="Q1489" s="86"/>
      <c r="R1489" s="28"/>
      <c r="S1489" s="37">
        <f>IF(Suggested="Yes",AA1489,AG1489)</f>
        <v>170.55</v>
      </c>
      <c r="T1489" s="35" t="s">
        <v>150</v>
      </c>
      <c r="U1489" s="4" t="str">
        <f>+Instructions!$B$3</f>
        <v>I</v>
      </c>
      <c r="V1489" s="50"/>
      <c r="W1489" s="54">
        <f>+Instructions!$C$22</f>
        <v>0</v>
      </c>
      <c r="X1489" s="16">
        <f>ROUND($AA1489*(1-W1489)+0.004999,2)</f>
        <v>170.55</v>
      </c>
      <c r="Y1489" s="50"/>
      <c r="Z1489" s="5" t="s">
        <v>1708</v>
      </c>
      <c r="AA1489" s="37">
        <v>170.55</v>
      </c>
      <c r="AB1489" s="58">
        <f t="shared" si="356"/>
        <v>0</v>
      </c>
      <c r="AC1489" s="16">
        <f t="shared" si="356"/>
        <v>170.55</v>
      </c>
      <c r="AD1489" s="11">
        <f>(AG1489-AC1489)/AG1489</f>
        <v>0</v>
      </c>
      <c r="AE1489" s="119"/>
      <c r="AF1489" s="132">
        <v>7</v>
      </c>
      <c r="AG1489" s="109">
        <f>SUM(AJ1489:AL1489)+AE1489</f>
        <v>170.55</v>
      </c>
      <c r="AH1489" s="50"/>
      <c r="AJ1489" s="16">
        <f>ROUND(AC1489/(1-VLOOKUP(AF1489,Group,2,FALSE)),2)</f>
        <v>170.55</v>
      </c>
      <c r="AK1489" s="16">
        <f>IF(VLOOKUP(AF1489,Group,5,FALSE)="YES",VLOOKUP(ROUND(ROUND(AJ1489,1)-AJ1489,2),Round,2,FALSE)+VLOOKUP(AF1489,Group,6,FALSE),0)</f>
        <v>0</v>
      </c>
      <c r="AL1489" s="16">
        <f>IF(VLOOKUP(AF1489,Group,7,FALSE)="",0,ROUND(AJ1489-0.04999,1)-AJ1489+AM1489)</f>
        <v>0</v>
      </c>
      <c r="AM1489" s="16" t="str">
        <f>IF(VLOOKUP(AF1489,Group,7,FALSE)="","",VLOOKUP(AF1489,Group,7,FALSE))</f>
        <v/>
      </c>
      <c r="AO1489" s="30" t="s">
        <v>161</v>
      </c>
    </row>
    <row r="1490" spans="2:41" s="2" customFormat="1" ht="9.9499999999999993" customHeight="1" x14ac:dyDescent="0.2">
      <c r="B1490" s="116" t="s">
        <v>198</v>
      </c>
      <c r="D1490" s="38"/>
      <c r="E1490" s="73" t="s">
        <v>0</v>
      </c>
      <c r="F1490" s="73"/>
      <c r="G1490" s="220" t="s">
        <v>904</v>
      </c>
      <c r="H1490" s="29"/>
      <c r="J1490" s="29"/>
      <c r="K1490" s="29" t="s">
        <v>1</v>
      </c>
      <c r="L1490" s="29"/>
      <c r="M1490" s="29"/>
      <c r="N1490" s="29"/>
      <c r="P1490" s="73"/>
      <c r="Q1490" s="86" t="s">
        <v>120</v>
      </c>
      <c r="R1490" s="28"/>
      <c r="S1490" s="37">
        <f>IF(Suggested="Yes",AA1490,AG1490)</f>
        <v>170.7</v>
      </c>
      <c r="T1490" s="35" t="s">
        <v>150</v>
      </c>
      <c r="U1490" s="4" t="str">
        <f>+Instructions!$B$3</f>
        <v>I</v>
      </c>
      <c r="V1490" s="50"/>
      <c r="W1490" s="54">
        <f>+Instructions!$C$22</f>
        <v>0</v>
      </c>
      <c r="X1490" s="16">
        <f>ROUND($AA1490*(1-W1490)+0.004999,2)</f>
        <v>170.7</v>
      </c>
      <c r="Y1490" s="50"/>
      <c r="Z1490" s="5" t="s">
        <v>1708</v>
      </c>
      <c r="AA1490" s="37">
        <v>170.7</v>
      </c>
      <c r="AB1490" s="58">
        <f t="shared" si="356"/>
        <v>0</v>
      </c>
      <c r="AC1490" s="16">
        <f t="shared" si="356"/>
        <v>170.7</v>
      </c>
      <c r="AD1490" s="11">
        <f>(AG1490-AC1490)/AG1490</f>
        <v>0</v>
      </c>
      <c r="AE1490" s="119"/>
      <c r="AF1490" s="132">
        <v>7</v>
      </c>
      <c r="AG1490" s="109">
        <f>SUM(AJ1490:AL1490)+AE1490</f>
        <v>170.7</v>
      </c>
      <c r="AH1490" s="50"/>
      <c r="AJ1490" s="16">
        <f>ROUND(AC1490/(1-VLOOKUP(AF1490,Group,2,FALSE)),2)</f>
        <v>170.7</v>
      </c>
      <c r="AK1490" s="16">
        <f>IF(VLOOKUP(AF1490,Group,5,FALSE)="YES",VLOOKUP(ROUND(ROUND(AJ1490,1)-AJ1490,2),Round,2,FALSE)+VLOOKUP(AF1490,Group,6,FALSE),0)</f>
        <v>0</v>
      </c>
      <c r="AL1490" s="16">
        <f>IF(VLOOKUP(AF1490,Group,7,FALSE)="",0,ROUND(AJ1490-0.04999,1)-AJ1490+AM1490)</f>
        <v>0</v>
      </c>
      <c r="AM1490" s="16" t="str">
        <f>IF(VLOOKUP(AF1490,Group,7,FALSE)="","",VLOOKUP(AF1490,Group,7,FALSE))</f>
        <v/>
      </c>
      <c r="AO1490" s="30" t="s">
        <v>161</v>
      </c>
    </row>
    <row r="1491" spans="2:41" s="2" customFormat="1" ht="3" customHeight="1" x14ac:dyDescent="0.2">
      <c r="C1491" s="72"/>
      <c r="P1491" s="73"/>
      <c r="Q1491" s="86"/>
      <c r="R1491" s="5"/>
      <c r="S1491" s="37"/>
      <c r="T1491" s="5"/>
      <c r="U1491" s="4"/>
      <c r="V1491" s="50"/>
      <c r="Y1491" s="50"/>
      <c r="AH1491" s="50"/>
      <c r="AO1491" s="30"/>
    </row>
    <row r="1492" spans="2:41" s="2" customFormat="1" ht="9.9499999999999993" customHeight="1" x14ac:dyDescent="0.2">
      <c r="D1492" s="10" t="s">
        <v>372</v>
      </c>
      <c r="K1492" s="2" t="s">
        <v>230</v>
      </c>
      <c r="P1492" s="73"/>
      <c r="Q1492" s="86"/>
      <c r="R1492" s="204" t="s">
        <v>660</v>
      </c>
      <c r="S1492" s="205" t="s">
        <v>705</v>
      </c>
      <c r="T1492" s="206"/>
      <c r="U1492" s="4"/>
      <c r="V1492" s="50"/>
      <c r="Y1492" s="50"/>
      <c r="AH1492" s="50"/>
      <c r="AO1492" s="30" t="s">
        <v>161</v>
      </c>
    </row>
    <row r="1493" spans="2:41" s="2" customFormat="1" ht="2.85" customHeight="1" x14ac:dyDescent="0.2">
      <c r="D1493" s="10"/>
      <c r="P1493" s="73"/>
      <c r="Q1493" s="86"/>
      <c r="R1493" s="5"/>
      <c r="S1493" s="37"/>
      <c r="T1493" s="5"/>
      <c r="U1493" s="4"/>
      <c r="V1493" s="50"/>
      <c r="Y1493" s="50"/>
      <c r="AH1493" s="50"/>
      <c r="AO1493" s="30"/>
    </row>
    <row r="1494" spans="2:41" s="2" customFormat="1" ht="9.9499999999999993" customHeight="1" x14ac:dyDescent="0.2">
      <c r="B1494" s="116" t="s">
        <v>198</v>
      </c>
      <c r="D1494" s="38"/>
      <c r="E1494" s="73" t="s">
        <v>395</v>
      </c>
      <c r="F1494" s="73"/>
      <c r="G1494" s="220" t="s">
        <v>905</v>
      </c>
      <c r="H1494" s="29"/>
      <c r="J1494" s="29"/>
      <c r="K1494" s="29" t="s">
        <v>3</v>
      </c>
      <c r="L1494" s="29"/>
      <c r="M1494" s="29"/>
      <c r="N1494" s="29"/>
      <c r="P1494" s="73"/>
      <c r="Q1494" s="86"/>
      <c r="R1494" s="28"/>
      <c r="S1494" s="37">
        <f>IF(Suggested="Yes",AA1494,AG1494)</f>
        <v>303.75</v>
      </c>
      <c r="T1494" s="35" t="s">
        <v>150</v>
      </c>
      <c r="U1494" s="4" t="str">
        <f>+Instructions!$B$3</f>
        <v>I</v>
      </c>
      <c r="V1494" s="50"/>
      <c r="W1494" s="54">
        <f>+Instructions!$C$22</f>
        <v>0</v>
      </c>
      <c r="X1494" s="16">
        <f>ROUND($AA1494*(1-W1494)+0.004999,2)</f>
        <v>303.75</v>
      </c>
      <c r="Y1494" s="50"/>
      <c r="Z1494" s="5" t="s">
        <v>1708</v>
      </c>
      <c r="AA1494" s="37">
        <v>303.75</v>
      </c>
      <c r="AB1494" s="58">
        <f t="shared" ref="AB1494:AC1495" si="357">+W1494</f>
        <v>0</v>
      </c>
      <c r="AC1494" s="16">
        <f t="shared" si="357"/>
        <v>303.75</v>
      </c>
      <c r="AD1494" s="11">
        <f>(AG1494-AC1494)/AG1494</f>
        <v>0</v>
      </c>
      <c r="AE1494" s="119"/>
      <c r="AF1494" s="132">
        <v>7</v>
      </c>
      <c r="AG1494" s="109">
        <f>SUM(AJ1494:AL1494)+AE1494</f>
        <v>303.75</v>
      </c>
      <c r="AH1494" s="50"/>
      <c r="AJ1494" s="16">
        <f>ROUND(AC1494/(1-VLOOKUP(AF1494,Group,2,FALSE)),2)</f>
        <v>303.75</v>
      </c>
      <c r="AK1494" s="16">
        <f>IF(VLOOKUP(AF1494,Group,5,FALSE)="YES",VLOOKUP(ROUND(ROUND(AJ1494,1)-AJ1494,2),Round,2,FALSE)+VLOOKUP(AF1494,Group,6,FALSE),0)</f>
        <v>0</v>
      </c>
      <c r="AL1494" s="16">
        <f>IF(VLOOKUP(AF1494,Group,7,FALSE)="",0,ROUND(AJ1494-0.04999,1)-AJ1494+AM1494)</f>
        <v>0</v>
      </c>
      <c r="AM1494" s="16" t="str">
        <f>IF(VLOOKUP(AF1494,Group,7,FALSE)="","",VLOOKUP(AF1494,Group,7,FALSE))</f>
        <v/>
      </c>
      <c r="AO1494" s="30" t="s">
        <v>161</v>
      </c>
    </row>
    <row r="1495" spans="2:41" s="2" customFormat="1" ht="9.9499999999999993" customHeight="1" x14ac:dyDescent="0.2">
      <c r="B1495" s="116" t="s">
        <v>198</v>
      </c>
      <c r="D1495" s="38"/>
      <c r="E1495" s="73" t="s">
        <v>395</v>
      </c>
      <c r="F1495" s="73"/>
      <c r="G1495" s="220" t="s">
        <v>906</v>
      </c>
      <c r="H1495" s="29"/>
      <c r="J1495" s="29"/>
      <c r="K1495" s="29" t="s">
        <v>423</v>
      </c>
      <c r="L1495" s="29"/>
      <c r="M1495" s="29"/>
      <c r="N1495" s="29"/>
      <c r="P1495" s="73"/>
      <c r="Q1495" s="86"/>
      <c r="R1495" s="28"/>
      <c r="S1495" s="37">
        <f>IF(Suggested="Yes",AA1495,AG1495)</f>
        <v>332.15</v>
      </c>
      <c r="T1495" s="35" t="s">
        <v>150</v>
      </c>
      <c r="U1495" s="4" t="str">
        <f>+Instructions!$B$3</f>
        <v>I</v>
      </c>
      <c r="V1495" s="50"/>
      <c r="W1495" s="54">
        <f>+Instructions!$C$22</f>
        <v>0</v>
      </c>
      <c r="X1495" s="16">
        <f>ROUND($AA1495*(1-W1495)+0.004999,2)</f>
        <v>332.15</v>
      </c>
      <c r="Y1495" s="50"/>
      <c r="Z1495" s="5" t="s">
        <v>1708</v>
      </c>
      <c r="AA1495" s="37">
        <v>332.15</v>
      </c>
      <c r="AB1495" s="58">
        <f t="shared" si="357"/>
        <v>0</v>
      </c>
      <c r="AC1495" s="16">
        <f t="shared" si="357"/>
        <v>332.15</v>
      </c>
      <c r="AD1495" s="11">
        <f>(AG1495-AC1495)/AG1495</f>
        <v>0</v>
      </c>
      <c r="AE1495" s="119"/>
      <c r="AF1495" s="132">
        <v>7</v>
      </c>
      <c r="AG1495" s="109">
        <f>SUM(AJ1495:AL1495)+AE1495</f>
        <v>332.15</v>
      </c>
      <c r="AH1495" s="50"/>
      <c r="AJ1495" s="16">
        <f>ROUND(AC1495/(1-VLOOKUP(AF1495,Group,2,FALSE)),2)</f>
        <v>332.15</v>
      </c>
      <c r="AK1495" s="16">
        <f>IF(VLOOKUP(AF1495,Group,5,FALSE)="YES",VLOOKUP(ROUND(ROUND(AJ1495,1)-AJ1495,2),Round,2,FALSE)+VLOOKUP(AF1495,Group,6,FALSE),0)</f>
        <v>0</v>
      </c>
      <c r="AL1495" s="16">
        <f>IF(VLOOKUP(AF1495,Group,7,FALSE)="",0,ROUND(AJ1495-0.04999,1)-AJ1495+AM1495)</f>
        <v>0</v>
      </c>
      <c r="AM1495" s="16" t="str">
        <f>IF(VLOOKUP(AF1495,Group,7,FALSE)="","",VLOOKUP(AF1495,Group,7,FALSE))</f>
        <v/>
      </c>
      <c r="AO1495" s="30" t="s">
        <v>161</v>
      </c>
    </row>
    <row r="1496" spans="2:41" s="2" customFormat="1" ht="3" customHeight="1" x14ac:dyDescent="0.2">
      <c r="C1496" s="72"/>
      <c r="P1496" s="73"/>
      <c r="Q1496" s="86"/>
      <c r="R1496" s="5"/>
      <c r="S1496" s="37"/>
      <c r="T1496" s="204"/>
      <c r="U1496" s="4"/>
      <c r="V1496" s="50"/>
      <c r="Y1496" s="50"/>
      <c r="AH1496" s="50"/>
      <c r="AO1496" s="30"/>
    </row>
    <row r="1497" spans="2:41" s="2" customFormat="1" ht="9.9499999999999993" customHeight="1" x14ac:dyDescent="0.2">
      <c r="D1497" s="10" t="s">
        <v>394</v>
      </c>
      <c r="P1497" s="73"/>
      <c r="Q1497" s="86"/>
      <c r="R1497" s="204" t="s">
        <v>660</v>
      </c>
      <c r="S1497" s="205" t="s">
        <v>705</v>
      </c>
      <c r="T1497" s="206"/>
      <c r="U1497" s="4"/>
      <c r="V1497" s="50"/>
      <c r="Y1497" s="50"/>
      <c r="AH1497" s="50"/>
      <c r="AO1497" s="30" t="s">
        <v>161</v>
      </c>
    </row>
    <row r="1498" spans="2:41" s="2" customFormat="1" ht="2.85" customHeight="1" x14ac:dyDescent="0.2">
      <c r="D1498" s="10"/>
      <c r="P1498" s="73"/>
      <c r="Q1498" s="86"/>
      <c r="R1498" s="5"/>
      <c r="S1498" s="37"/>
      <c r="T1498" s="5"/>
      <c r="U1498" s="4"/>
      <c r="V1498" s="50"/>
      <c r="Y1498" s="50"/>
      <c r="AH1498" s="50"/>
      <c r="AO1498" s="30"/>
    </row>
    <row r="1499" spans="2:41" s="2" customFormat="1" ht="9.9499999999999993" customHeight="1" x14ac:dyDescent="0.2">
      <c r="B1499" s="116" t="s">
        <v>198</v>
      </c>
      <c r="D1499" s="38"/>
      <c r="E1499" s="73" t="s">
        <v>396</v>
      </c>
      <c r="F1499" s="73"/>
      <c r="G1499" s="220" t="s">
        <v>907</v>
      </c>
      <c r="H1499" s="29"/>
      <c r="J1499" s="29"/>
      <c r="K1499" s="29" t="s">
        <v>397</v>
      </c>
      <c r="L1499" s="29"/>
      <c r="M1499" s="29" t="s">
        <v>230</v>
      </c>
      <c r="N1499" s="29" t="s">
        <v>230</v>
      </c>
      <c r="P1499" s="73"/>
      <c r="Q1499" s="86"/>
      <c r="R1499" s="28"/>
      <c r="S1499" s="37">
        <f>IF(Suggested="Yes",AA1499,AG1499)</f>
        <v>615.25</v>
      </c>
      <c r="T1499" s="35" t="s">
        <v>150</v>
      </c>
      <c r="U1499" s="4" t="str">
        <f>+Instructions!$B$3</f>
        <v>I</v>
      </c>
      <c r="V1499" s="50"/>
      <c r="W1499" s="54">
        <f>+Instructions!$C$22</f>
        <v>0</v>
      </c>
      <c r="X1499" s="16">
        <f>ROUND($AA1499*(1-W1499)+0.004999,2)</f>
        <v>615.25</v>
      </c>
      <c r="Y1499" s="50"/>
      <c r="Z1499" s="5" t="s">
        <v>1708</v>
      </c>
      <c r="AA1499" s="37">
        <v>615.25</v>
      </c>
      <c r="AB1499" s="58">
        <f>+W1499</f>
        <v>0</v>
      </c>
      <c r="AC1499" s="16">
        <f>+X1499</f>
        <v>615.25</v>
      </c>
      <c r="AD1499" s="11">
        <f>(AG1499-AC1499)/AG1499</f>
        <v>0</v>
      </c>
      <c r="AE1499" s="119"/>
      <c r="AF1499" s="132">
        <v>7</v>
      </c>
      <c r="AG1499" s="109">
        <f>SUM(AJ1499:AL1499)+AE1499</f>
        <v>615.25</v>
      </c>
      <c r="AH1499" s="50"/>
      <c r="AJ1499" s="16">
        <f>ROUND(AC1499/(1-VLOOKUP(AF1499,Group,2,FALSE)),2)</f>
        <v>615.25</v>
      </c>
      <c r="AK1499" s="16">
        <f>IF(VLOOKUP(AF1499,Group,5,FALSE)="YES",VLOOKUP(ROUND(ROUND(AJ1499,1)-AJ1499,2),Round,2,FALSE)+VLOOKUP(AF1499,Group,6,FALSE),0)</f>
        <v>0</v>
      </c>
      <c r="AL1499" s="16">
        <f>IF(VLOOKUP(AF1499,Group,7,FALSE)="",0,ROUND(AJ1499-0.04999,1)-AJ1499+AM1499)</f>
        <v>0</v>
      </c>
      <c r="AM1499" s="16" t="str">
        <f>IF(VLOOKUP(AF1499,Group,7,FALSE)="","",VLOOKUP(AF1499,Group,7,FALSE))</f>
        <v/>
      </c>
      <c r="AO1499" s="30" t="s">
        <v>161</v>
      </c>
    </row>
    <row r="1500" spans="2:41" s="2" customFormat="1" ht="3" customHeight="1" x14ac:dyDescent="0.2">
      <c r="E1500" s="140"/>
      <c r="F1500" s="140"/>
      <c r="G1500" s="140"/>
      <c r="H1500" s="140"/>
      <c r="I1500" s="140"/>
      <c r="J1500" s="140"/>
      <c r="K1500" s="140"/>
      <c r="L1500" s="140"/>
      <c r="M1500" s="140"/>
      <c r="N1500" s="140"/>
      <c r="O1500" s="140"/>
      <c r="P1500" s="143"/>
      <c r="Q1500" s="152"/>
      <c r="R1500" s="5"/>
      <c r="S1500" s="37"/>
      <c r="T1500" s="5"/>
      <c r="U1500" s="4"/>
      <c r="V1500" s="50"/>
      <c r="Y1500" s="50"/>
      <c r="AH1500" s="50"/>
      <c r="AO1500" s="30" t="s">
        <v>161</v>
      </c>
    </row>
    <row r="1501" spans="2:41" s="2" customFormat="1" ht="9.9499999999999993" customHeight="1" x14ac:dyDescent="0.2">
      <c r="D1501" s="10" t="s">
        <v>401</v>
      </c>
      <c r="P1501" s="73"/>
      <c r="Q1501" s="86"/>
      <c r="R1501" s="204" t="s">
        <v>660</v>
      </c>
      <c r="S1501" s="205" t="s">
        <v>705</v>
      </c>
      <c r="T1501" s="206"/>
      <c r="U1501" s="4"/>
      <c r="V1501" s="50"/>
      <c r="Y1501" s="50"/>
      <c r="AH1501" s="50"/>
      <c r="AO1501" s="30" t="s">
        <v>161</v>
      </c>
    </row>
    <row r="1502" spans="2:41" s="2" customFormat="1" ht="2.85" customHeight="1" x14ac:dyDescent="0.2">
      <c r="D1502" s="10"/>
      <c r="P1502" s="73"/>
      <c r="Q1502" s="86"/>
      <c r="R1502" s="5"/>
      <c r="S1502" s="37"/>
      <c r="T1502" s="5"/>
      <c r="U1502" s="4"/>
      <c r="V1502" s="50"/>
      <c r="Y1502" s="50"/>
      <c r="AH1502" s="50"/>
      <c r="AO1502" s="30"/>
    </row>
    <row r="1503" spans="2:41" s="2" customFormat="1" ht="9.9499999999999993" customHeight="1" x14ac:dyDescent="0.2">
      <c r="B1503" s="116" t="s">
        <v>198</v>
      </c>
      <c r="D1503" s="38"/>
      <c r="E1503" s="73" t="s">
        <v>403</v>
      </c>
      <c r="F1503" s="73"/>
      <c r="G1503" s="220" t="s">
        <v>908</v>
      </c>
      <c r="H1503" s="29"/>
      <c r="I1503" s="29"/>
      <c r="J1503" s="29" t="s">
        <v>406</v>
      </c>
      <c r="K1503" s="29"/>
      <c r="L1503" s="139" t="s">
        <v>1023</v>
      </c>
      <c r="M1503" s="29"/>
      <c r="N1503" s="29"/>
      <c r="P1503" s="73"/>
      <c r="Q1503" s="86"/>
      <c r="R1503" s="28"/>
      <c r="S1503" s="37">
        <f>IF(Suggested="Yes",AA1503,AG1503)</f>
        <v>1264.1500000000001</v>
      </c>
      <c r="T1503" s="35" t="s">
        <v>150</v>
      </c>
      <c r="U1503" s="4" t="str">
        <f>+Instructions!$B$3</f>
        <v>I</v>
      </c>
      <c r="V1503" s="50"/>
      <c r="W1503" s="54">
        <f>+Instructions!$C$22</f>
        <v>0</v>
      </c>
      <c r="X1503" s="16">
        <f>ROUND($AA1503*(1-W1503)+0.004999,2)</f>
        <v>1264.1500000000001</v>
      </c>
      <c r="Y1503" s="50"/>
      <c r="Z1503" s="5" t="s">
        <v>1708</v>
      </c>
      <c r="AA1503" s="37">
        <v>1264.1500000000001</v>
      </c>
      <c r="AB1503" s="58">
        <f t="shared" ref="AB1503:AC1506" si="358">+W1503</f>
        <v>0</v>
      </c>
      <c r="AC1503" s="16">
        <f t="shared" si="358"/>
        <v>1264.1500000000001</v>
      </c>
      <c r="AD1503" s="11">
        <f>(AG1503-AC1503)/AG1503</f>
        <v>0</v>
      </c>
      <c r="AE1503" s="119"/>
      <c r="AF1503" s="132">
        <v>7</v>
      </c>
      <c r="AG1503" s="109">
        <f>SUM(AJ1503:AL1503)+AE1503</f>
        <v>1264.1500000000001</v>
      </c>
      <c r="AH1503" s="50"/>
      <c r="AJ1503" s="16">
        <f>ROUND(AC1503/(1-VLOOKUP(AF1503,Group,2,FALSE)),2)</f>
        <v>1264.1500000000001</v>
      </c>
      <c r="AK1503" s="16">
        <f>IF(VLOOKUP(AF1503,Group,5,FALSE)="YES",VLOOKUP(ROUND(ROUND(AJ1503,1)-AJ1503,2),Round,2,FALSE)+VLOOKUP(AF1503,Group,6,FALSE),0)</f>
        <v>0</v>
      </c>
      <c r="AL1503" s="16">
        <f>IF(VLOOKUP(AF1503,Group,7,FALSE)="",0,ROUND(AJ1503-0.04999,1)-AJ1503+AM1503)</f>
        <v>0</v>
      </c>
      <c r="AM1503" s="16" t="str">
        <f>IF(VLOOKUP(AF1503,Group,7,FALSE)="","",VLOOKUP(AF1503,Group,7,FALSE))</f>
        <v/>
      </c>
      <c r="AO1503" s="30" t="s">
        <v>161</v>
      </c>
    </row>
    <row r="1504" spans="2:41" s="2" customFormat="1" ht="9.9499999999999993" customHeight="1" x14ac:dyDescent="0.2">
      <c r="B1504" s="116" t="s">
        <v>198</v>
      </c>
      <c r="D1504" s="38"/>
      <c r="E1504" s="73" t="s">
        <v>366</v>
      </c>
      <c r="F1504" s="73"/>
      <c r="G1504" s="220" t="s">
        <v>909</v>
      </c>
      <c r="H1504" s="29"/>
      <c r="I1504" s="29"/>
      <c r="J1504" s="29" t="s">
        <v>406</v>
      </c>
      <c r="K1504" s="29"/>
      <c r="L1504" s="139" t="s">
        <v>1024</v>
      </c>
      <c r="M1504" s="29"/>
      <c r="N1504" s="29"/>
      <c r="P1504" s="73"/>
      <c r="Q1504" s="86"/>
      <c r="R1504" s="28"/>
      <c r="S1504" s="37">
        <f>IF(Suggested="Yes",AA1504,AG1504)</f>
        <v>1358.1</v>
      </c>
      <c r="T1504" s="35" t="s">
        <v>150</v>
      </c>
      <c r="U1504" s="4" t="str">
        <f>+Instructions!$B$3</f>
        <v>I</v>
      </c>
      <c r="V1504" s="50"/>
      <c r="W1504" s="54">
        <f>+Instructions!$C$22</f>
        <v>0</v>
      </c>
      <c r="X1504" s="16">
        <f>ROUND($AA1504*(1-W1504)+0.004999,2)</f>
        <v>1358.1</v>
      </c>
      <c r="Y1504" s="50"/>
      <c r="Z1504" s="5" t="s">
        <v>1708</v>
      </c>
      <c r="AA1504" s="37">
        <v>1358.1</v>
      </c>
      <c r="AB1504" s="58">
        <f t="shared" si="358"/>
        <v>0</v>
      </c>
      <c r="AC1504" s="16">
        <f t="shared" si="358"/>
        <v>1358.1</v>
      </c>
      <c r="AD1504" s="11">
        <f>(AG1504-AC1504)/AG1504</f>
        <v>0</v>
      </c>
      <c r="AE1504" s="119"/>
      <c r="AF1504" s="132">
        <v>7</v>
      </c>
      <c r="AG1504" s="109">
        <f>SUM(AJ1504:AL1504)+AE1504</f>
        <v>1358.1</v>
      </c>
      <c r="AH1504" s="50"/>
      <c r="AJ1504" s="16">
        <f>ROUND(AC1504/(1-VLOOKUP(AF1504,Group,2,FALSE)),2)</f>
        <v>1358.1</v>
      </c>
      <c r="AK1504" s="16">
        <f>IF(VLOOKUP(AF1504,Group,5,FALSE)="YES",VLOOKUP(ROUND(ROUND(AJ1504,1)-AJ1504,2),Round,2,FALSE)+VLOOKUP(AF1504,Group,6,FALSE),0)</f>
        <v>0</v>
      </c>
      <c r="AL1504" s="16">
        <f>IF(VLOOKUP(AF1504,Group,7,FALSE)="",0,ROUND(AJ1504-0.04999,1)-AJ1504+AM1504)</f>
        <v>0</v>
      </c>
      <c r="AM1504" s="16" t="str">
        <f>IF(VLOOKUP(AF1504,Group,7,FALSE)="","",VLOOKUP(AF1504,Group,7,FALSE))</f>
        <v/>
      </c>
      <c r="AO1504" s="30" t="s">
        <v>161</v>
      </c>
    </row>
    <row r="1505" spans="2:41" s="2" customFormat="1" ht="9.9499999999999993" customHeight="1" x14ac:dyDescent="0.2">
      <c r="B1505" s="116" t="s">
        <v>198</v>
      </c>
      <c r="D1505" s="38"/>
      <c r="E1505" s="73" t="s">
        <v>404</v>
      </c>
      <c r="F1505" s="73"/>
      <c r="G1505" s="220" t="s">
        <v>910</v>
      </c>
      <c r="H1505" s="29"/>
      <c r="I1505" s="29"/>
      <c r="J1505" s="29" t="s">
        <v>406</v>
      </c>
      <c r="K1505" s="29"/>
      <c r="L1505" s="139" t="s">
        <v>1025</v>
      </c>
      <c r="M1505" s="29"/>
      <c r="N1505" s="29"/>
      <c r="P1505" s="73"/>
      <c r="Q1505" s="86"/>
      <c r="R1505" s="28"/>
      <c r="S1505" s="37">
        <f>IF(Suggested="Yes",AA1505,AG1505)</f>
        <v>1452</v>
      </c>
      <c r="T1505" s="35" t="s">
        <v>150</v>
      </c>
      <c r="U1505" s="4" t="str">
        <f>+Instructions!$B$3</f>
        <v>I</v>
      </c>
      <c r="V1505" s="50"/>
      <c r="W1505" s="54">
        <f>+Instructions!$C$22</f>
        <v>0</v>
      </c>
      <c r="X1505" s="16">
        <f>ROUND($AA1505*(1-W1505)+0.004999,2)</f>
        <v>1452</v>
      </c>
      <c r="Y1505" s="50"/>
      <c r="Z1505" s="5" t="s">
        <v>1708</v>
      </c>
      <c r="AA1505" s="37">
        <v>1452</v>
      </c>
      <c r="AB1505" s="58">
        <f t="shared" si="358"/>
        <v>0</v>
      </c>
      <c r="AC1505" s="16">
        <f t="shared" si="358"/>
        <v>1452</v>
      </c>
      <c r="AD1505" s="11">
        <f>(AG1505-AC1505)/AG1505</f>
        <v>0</v>
      </c>
      <c r="AE1505" s="119"/>
      <c r="AF1505" s="132">
        <v>7</v>
      </c>
      <c r="AG1505" s="109">
        <f>SUM(AJ1505:AL1505)+AE1505</f>
        <v>1452</v>
      </c>
      <c r="AH1505" s="50"/>
      <c r="AJ1505" s="16">
        <f>ROUND(AC1505/(1-VLOOKUP(AF1505,Group,2,FALSE)),2)</f>
        <v>1452</v>
      </c>
      <c r="AK1505" s="16">
        <f>IF(VLOOKUP(AF1505,Group,5,FALSE)="YES",VLOOKUP(ROUND(ROUND(AJ1505,1)-AJ1505,2),Round,2,FALSE)+VLOOKUP(AF1505,Group,6,FALSE),0)</f>
        <v>0</v>
      </c>
      <c r="AL1505" s="16">
        <f>IF(VLOOKUP(AF1505,Group,7,FALSE)="",0,ROUND(AJ1505-0.04999,1)-AJ1505+AM1505)</f>
        <v>0</v>
      </c>
      <c r="AM1505" s="16" t="str">
        <f>IF(VLOOKUP(AF1505,Group,7,FALSE)="","",VLOOKUP(AF1505,Group,7,FALSE))</f>
        <v/>
      </c>
      <c r="AO1505" s="30" t="s">
        <v>161</v>
      </c>
    </row>
    <row r="1506" spans="2:41" s="2" customFormat="1" ht="9.9499999999999993" customHeight="1" x14ac:dyDescent="0.2">
      <c r="B1506" s="116" t="s">
        <v>198</v>
      </c>
      <c r="D1506" s="38"/>
      <c r="E1506" s="73" t="s">
        <v>405</v>
      </c>
      <c r="F1506" s="73"/>
      <c r="G1506" s="220" t="s">
        <v>911</v>
      </c>
      <c r="H1506" s="29"/>
      <c r="I1506" s="29"/>
      <c r="J1506" s="29" t="s">
        <v>406</v>
      </c>
      <c r="K1506" s="29"/>
      <c r="L1506" s="139" t="s">
        <v>1026</v>
      </c>
      <c r="M1506" s="29"/>
      <c r="N1506" s="29"/>
      <c r="P1506" s="73"/>
      <c r="Q1506" s="86"/>
      <c r="R1506" s="28"/>
      <c r="S1506" s="37">
        <f>IF(Suggested="Yes",AA1506,AG1506)</f>
        <v>1545.8</v>
      </c>
      <c r="T1506" s="35" t="s">
        <v>150</v>
      </c>
      <c r="U1506" s="4" t="str">
        <f>+Instructions!$B$3</f>
        <v>I</v>
      </c>
      <c r="V1506" s="50"/>
      <c r="W1506" s="54">
        <f>+Instructions!$C$22</f>
        <v>0</v>
      </c>
      <c r="X1506" s="16">
        <f>ROUND($AA1506*(1-W1506)+0.004999,2)</f>
        <v>1545.8</v>
      </c>
      <c r="Y1506" s="50"/>
      <c r="Z1506" s="5" t="s">
        <v>1708</v>
      </c>
      <c r="AA1506" s="37">
        <v>1545.8</v>
      </c>
      <c r="AB1506" s="58">
        <f t="shared" si="358"/>
        <v>0</v>
      </c>
      <c r="AC1506" s="16">
        <f t="shared" si="358"/>
        <v>1545.8</v>
      </c>
      <c r="AD1506" s="11">
        <f>(AG1506-AC1506)/AG1506</f>
        <v>0</v>
      </c>
      <c r="AE1506" s="119"/>
      <c r="AF1506" s="132">
        <v>7</v>
      </c>
      <c r="AG1506" s="109">
        <f>SUM(AJ1506:AL1506)+AE1506</f>
        <v>1545.8</v>
      </c>
      <c r="AH1506" s="50"/>
      <c r="AJ1506" s="16">
        <f>ROUND(AC1506/(1-VLOOKUP(AF1506,Group,2,FALSE)),2)</f>
        <v>1545.8</v>
      </c>
      <c r="AK1506" s="16">
        <f>IF(VLOOKUP(AF1506,Group,5,FALSE)="YES",VLOOKUP(ROUND(ROUND(AJ1506,1)-AJ1506,2),Round,2,FALSE)+VLOOKUP(AF1506,Group,6,FALSE),0)</f>
        <v>0</v>
      </c>
      <c r="AL1506" s="16">
        <f>IF(VLOOKUP(AF1506,Group,7,FALSE)="",0,ROUND(AJ1506-0.04999,1)-AJ1506+AM1506)</f>
        <v>0</v>
      </c>
      <c r="AM1506" s="16" t="str">
        <f>IF(VLOOKUP(AF1506,Group,7,FALSE)="","",VLOOKUP(AF1506,Group,7,FALSE))</f>
        <v/>
      </c>
      <c r="AO1506" s="30" t="s">
        <v>161</v>
      </c>
    </row>
    <row r="1507" spans="2:41" s="2" customFormat="1" ht="1.5" customHeight="1" x14ac:dyDescent="0.2">
      <c r="C1507" s="72"/>
      <c r="P1507" s="73"/>
      <c r="Q1507" s="86"/>
      <c r="R1507" s="5"/>
      <c r="S1507" s="37"/>
      <c r="T1507" s="5"/>
      <c r="U1507" s="4"/>
      <c r="V1507" s="50"/>
      <c r="Y1507" s="50"/>
      <c r="AH1507" s="50"/>
      <c r="AO1507" s="30"/>
    </row>
    <row r="1508" spans="2:41" s="2" customFormat="1" ht="9.75" customHeight="1" x14ac:dyDescent="0.2">
      <c r="D1508" s="38" t="s">
        <v>155</v>
      </c>
      <c r="E1508" s="140" t="s">
        <v>659</v>
      </c>
      <c r="F1508" s="140"/>
      <c r="G1508" s="140"/>
      <c r="H1508" s="140"/>
      <c r="I1508" s="140"/>
      <c r="J1508" s="140"/>
      <c r="K1508" s="140"/>
      <c r="L1508" s="140"/>
      <c r="M1508" s="140"/>
      <c r="N1508" s="140"/>
      <c r="O1508" s="140"/>
      <c r="P1508" s="143"/>
      <c r="Q1508" s="152"/>
      <c r="R1508" s="5"/>
      <c r="S1508" s="37"/>
      <c r="T1508" s="5"/>
      <c r="U1508" s="4"/>
      <c r="V1508" s="50"/>
      <c r="Y1508" s="50"/>
      <c r="AH1508" s="50"/>
      <c r="AO1508" s="30" t="s">
        <v>161</v>
      </c>
    </row>
    <row r="1509" spans="2:41" s="2" customFormat="1" ht="9.75" customHeight="1" x14ac:dyDescent="0.2">
      <c r="D1509" s="38"/>
      <c r="E1509" s="140" t="s">
        <v>974</v>
      </c>
      <c r="F1509" s="140"/>
      <c r="G1509" s="140"/>
      <c r="H1509" s="140"/>
      <c r="I1509" s="140"/>
      <c r="J1509" s="140"/>
      <c r="K1509" s="140"/>
      <c r="L1509" s="140"/>
      <c r="M1509" s="140"/>
      <c r="N1509" s="140"/>
      <c r="O1509" s="140"/>
      <c r="P1509" s="143"/>
      <c r="Q1509" s="152"/>
      <c r="R1509" s="5"/>
      <c r="S1509" s="37"/>
      <c r="T1509" s="5"/>
      <c r="U1509" s="4"/>
      <c r="V1509" s="50"/>
      <c r="Y1509" s="50"/>
      <c r="AH1509" s="50"/>
      <c r="AO1509" s="30" t="s">
        <v>161</v>
      </c>
    </row>
    <row r="1510" spans="2:41" s="2" customFormat="1" ht="1.5" customHeight="1" x14ac:dyDescent="0.2">
      <c r="D1510" s="38"/>
      <c r="E1510" s="140"/>
      <c r="F1510" s="140"/>
      <c r="G1510" s="140"/>
      <c r="H1510" s="140"/>
      <c r="I1510" s="140"/>
      <c r="J1510" s="140"/>
      <c r="K1510" s="140"/>
      <c r="L1510" s="140"/>
      <c r="M1510" s="140"/>
      <c r="N1510" s="140"/>
      <c r="O1510" s="140"/>
      <c r="P1510" s="143"/>
      <c r="Q1510" s="152"/>
      <c r="R1510" s="5"/>
      <c r="S1510" s="37"/>
      <c r="T1510" s="5"/>
      <c r="U1510" s="4"/>
      <c r="V1510" s="50"/>
      <c r="Y1510" s="50"/>
      <c r="AH1510" s="50"/>
      <c r="AO1510" s="30"/>
    </row>
    <row r="1511" spans="2:41" s="2" customFormat="1" ht="9.75" customHeight="1" x14ac:dyDescent="0.2">
      <c r="D1511" s="38" t="s">
        <v>230</v>
      </c>
      <c r="E1511" s="140" t="s">
        <v>431</v>
      </c>
      <c r="F1511" s="140"/>
      <c r="G1511" s="140"/>
      <c r="H1511" s="140"/>
      <c r="I1511" s="140"/>
      <c r="J1511" s="140"/>
      <c r="K1511" s="140"/>
      <c r="L1511" s="140"/>
      <c r="M1511" s="140"/>
      <c r="N1511" s="140"/>
      <c r="O1511" s="140"/>
      <c r="P1511" s="143"/>
      <c r="Q1511" s="152"/>
      <c r="R1511" s="5"/>
      <c r="S1511" s="37"/>
      <c r="T1511" s="5"/>
      <c r="U1511" s="4"/>
      <c r="V1511" s="50"/>
      <c r="Y1511" s="50"/>
      <c r="AH1511" s="50"/>
      <c r="AO1511" s="30"/>
    </row>
    <row r="1512" spans="2:41" s="2" customFormat="1" ht="9.75" customHeight="1" x14ac:dyDescent="0.2">
      <c r="D1512" s="38"/>
      <c r="E1512" s="140" t="s">
        <v>432</v>
      </c>
      <c r="F1512" s="140"/>
      <c r="G1512" s="140"/>
      <c r="H1512" s="140"/>
      <c r="I1512" s="140"/>
      <c r="J1512" s="140"/>
      <c r="K1512" s="140"/>
      <c r="L1512" s="140"/>
      <c r="M1512" s="140"/>
      <c r="N1512" s="140"/>
      <c r="O1512" s="140"/>
      <c r="P1512" s="143"/>
      <c r="Q1512" s="152"/>
      <c r="R1512" s="5"/>
      <c r="S1512" s="37"/>
      <c r="T1512" s="5"/>
      <c r="U1512" s="4"/>
      <c r="V1512" s="50"/>
      <c r="Y1512" s="50"/>
      <c r="AH1512" s="50"/>
      <c r="AO1512" s="30"/>
    </row>
    <row r="1513" spans="2:41" s="2" customFormat="1" ht="3" customHeight="1" x14ac:dyDescent="0.2">
      <c r="D1513" s="38"/>
      <c r="E1513" s="140"/>
      <c r="F1513" s="140"/>
      <c r="G1513" s="140"/>
      <c r="H1513" s="140"/>
      <c r="I1513" s="140"/>
      <c r="J1513" s="140"/>
      <c r="K1513" s="140"/>
      <c r="L1513" s="140"/>
      <c r="M1513" s="140"/>
      <c r="N1513" s="140"/>
      <c r="O1513" s="140"/>
      <c r="P1513" s="143"/>
      <c r="Q1513" s="152"/>
      <c r="R1513" s="5"/>
      <c r="S1513" s="37"/>
      <c r="T1513" s="5"/>
      <c r="U1513" s="4"/>
      <c r="V1513" s="50"/>
      <c r="Y1513" s="50"/>
      <c r="AH1513" s="50"/>
      <c r="AO1513" s="30"/>
    </row>
    <row r="1514" spans="2:41" s="2" customFormat="1" ht="9.9499999999999993" customHeight="1" x14ac:dyDescent="0.2">
      <c r="D1514" s="10" t="s">
        <v>825</v>
      </c>
      <c r="N1514" s="2" t="s">
        <v>230</v>
      </c>
      <c r="P1514" s="73"/>
      <c r="Q1514" s="86"/>
      <c r="R1514" s="204" t="s">
        <v>660</v>
      </c>
      <c r="S1514" s="205" t="s">
        <v>822</v>
      </c>
      <c r="T1514" s="206"/>
      <c r="U1514" s="4"/>
      <c r="V1514" s="50"/>
      <c r="Y1514" s="50"/>
      <c r="AH1514" s="50"/>
      <c r="AO1514" s="30" t="s">
        <v>161</v>
      </c>
    </row>
    <row r="1515" spans="2:41" s="2" customFormat="1" ht="2.85" customHeight="1" x14ac:dyDescent="0.2">
      <c r="D1515" s="10"/>
      <c r="P1515" s="73"/>
      <c r="Q1515" s="86"/>
      <c r="R1515" s="5"/>
      <c r="S1515" s="37"/>
      <c r="T1515" s="5"/>
      <c r="U1515" s="4"/>
      <c r="V1515" s="50"/>
      <c r="Y1515" s="50"/>
      <c r="AH1515" s="50"/>
      <c r="AO1515" s="30"/>
    </row>
    <row r="1516" spans="2:41" s="2" customFormat="1" ht="9.9499999999999993" customHeight="1" x14ac:dyDescent="0.2">
      <c r="B1516" s="116" t="s">
        <v>198</v>
      </c>
      <c r="D1516" s="38"/>
      <c r="E1516" s="73" t="s">
        <v>4</v>
      </c>
      <c r="F1516" s="73"/>
      <c r="G1516" s="220" t="s">
        <v>912</v>
      </c>
      <c r="H1516" s="29"/>
      <c r="I1516" s="29"/>
      <c r="J1516" s="29" t="s">
        <v>825</v>
      </c>
      <c r="K1516" s="29"/>
      <c r="L1516" s="29"/>
      <c r="M1516" s="29"/>
      <c r="N1516" s="29"/>
      <c r="P1516" s="73"/>
      <c r="Q1516" s="86"/>
      <c r="R1516" s="28"/>
      <c r="S1516" s="37">
        <f t="shared" ref="S1516:S1523" si="359">IF(Suggested="Yes",AA1516,AG1516)</f>
        <v>695.9</v>
      </c>
      <c r="T1516" s="35" t="s">
        <v>150</v>
      </c>
      <c r="U1516" s="4" t="str">
        <f>+Instructions!$B$3</f>
        <v>I</v>
      </c>
      <c r="V1516" s="50"/>
      <c r="W1516" s="54">
        <f>+Instructions!$C$22</f>
        <v>0</v>
      </c>
      <c r="X1516" s="16">
        <f t="shared" ref="X1516:X1523" si="360">ROUND($AA1516*(1-W1516)+0.004999,2)</f>
        <v>695.9</v>
      </c>
      <c r="Y1516" s="50"/>
      <c r="Z1516" s="5" t="s">
        <v>1708</v>
      </c>
      <c r="AA1516" s="37">
        <v>695.9</v>
      </c>
      <c r="AB1516" s="58">
        <f t="shared" ref="AB1516:AB1523" si="361">+W1516</f>
        <v>0</v>
      </c>
      <c r="AC1516" s="16">
        <f t="shared" ref="AC1516:AC1523" si="362">+X1516</f>
        <v>695.9</v>
      </c>
      <c r="AD1516" s="11">
        <f t="shared" ref="AD1516:AD1523" si="363">(AG1516-AC1516)/AG1516</f>
        <v>0</v>
      </c>
      <c r="AE1516" s="119"/>
      <c r="AF1516" s="132">
        <v>8</v>
      </c>
      <c r="AG1516" s="109">
        <f t="shared" ref="AG1516:AG1523" si="364">SUM(AJ1516:AL1516)+AE1516</f>
        <v>695.9</v>
      </c>
      <c r="AH1516" s="50"/>
      <c r="AJ1516" s="16">
        <f t="shared" ref="AJ1516:AJ1523" si="365">ROUND(AC1516/(1-VLOOKUP(AF1516,Group,2,FALSE)),2)</f>
        <v>695.9</v>
      </c>
      <c r="AK1516" s="16">
        <f t="shared" ref="AK1516:AK1523" si="366">IF(VLOOKUP(AF1516,Group,5,FALSE)="YES",VLOOKUP(ROUND(ROUND(AJ1516,1)-AJ1516,2),Round,2,FALSE)+VLOOKUP(AF1516,Group,6,FALSE),0)</f>
        <v>0</v>
      </c>
      <c r="AL1516" s="16">
        <f t="shared" ref="AL1516:AL1523" si="367">IF(VLOOKUP(AF1516,Group,7,FALSE)="",0,ROUND(AJ1516-0.04999,1)-AJ1516+AM1516)</f>
        <v>0</v>
      </c>
      <c r="AM1516" s="16" t="str">
        <f t="shared" ref="AM1516:AM1523" si="368">IF(VLOOKUP(AF1516,Group,7,FALSE)="","",VLOOKUP(AF1516,Group,7,FALSE))</f>
        <v/>
      </c>
      <c r="AO1516" s="30" t="s">
        <v>161</v>
      </c>
    </row>
    <row r="1517" spans="2:41" s="2" customFormat="1" ht="9.9499999999999993" customHeight="1" x14ac:dyDescent="0.2">
      <c r="B1517" s="116" t="s">
        <v>198</v>
      </c>
      <c r="D1517" s="38"/>
      <c r="E1517" s="73" t="s">
        <v>823</v>
      </c>
      <c r="F1517" s="73"/>
      <c r="G1517" s="220" t="s">
        <v>913</v>
      </c>
      <c r="H1517" s="29"/>
      <c r="I1517" s="29"/>
      <c r="J1517" s="29" t="s">
        <v>825</v>
      </c>
      <c r="K1517" s="29"/>
      <c r="L1517" s="29"/>
      <c r="M1517" s="29"/>
      <c r="N1517" s="29"/>
      <c r="P1517" s="73"/>
      <c r="Q1517" s="86"/>
      <c r="R1517" s="28"/>
      <c r="S1517" s="37">
        <f t="shared" si="359"/>
        <v>796.7</v>
      </c>
      <c r="T1517" s="35" t="s">
        <v>150</v>
      </c>
      <c r="U1517" s="4" t="str">
        <f>+Instructions!$B$3</f>
        <v>I</v>
      </c>
      <c r="V1517" s="50"/>
      <c r="W1517" s="54">
        <f>+Instructions!$C$22</f>
        <v>0</v>
      </c>
      <c r="X1517" s="16">
        <f t="shared" si="360"/>
        <v>796.7</v>
      </c>
      <c r="Y1517" s="50"/>
      <c r="Z1517" s="5" t="s">
        <v>1708</v>
      </c>
      <c r="AA1517" s="37">
        <v>796.7</v>
      </c>
      <c r="AB1517" s="58">
        <f t="shared" si="361"/>
        <v>0</v>
      </c>
      <c r="AC1517" s="16">
        <f t="shared" si="362"/>
        <v>796.7</v>
      </c>
      <c r="AD1517" s="11">
        <f t="shared" si="363"/>
        <v>0</v>
      </c>
      <c r="AE1517" s="119"/>
      <c r="AF1517" s="132">
        <v>8</v>
      </c>
      <c r="AG1517" s="109">
        <f t="shared" si="364"/>
        <v>796.7</v>
      </c>
      <c r="AH1517" s="50"/>
      <c r="AJ1517" s="16">
        <f t="shared" si="365"/>
        <v>796.7</v>
      </c>
      <c r="AK1517" s="16">
        <f t="shared" si="366"/>
        <v>0</v>
      </c>
      <c r="AL1517" s="16">
        <f t="shared" si="367"/>
        <v>0</v>
      </c>
      <c r="AM1517" s="16" t="str">
        <f t="shared" si="368"/>
        <v/>
      </c>
      <c r="AO1517" s="30" t="s">
        <v>161</v>
      </c>
    </row>
    <row r="1518" spans="2:41" s="2" customFormat="1" ht="9.9499999999999993" customHeight="1" x14ac:dyDescent="0.2">
      <c r="B1518" s="116" t="s">
        <v>198</v>
      </c>
      <c r="D1518" s="38"/>
      <c r="E1518" s="73" t="s">
        <v>6</v>
      </c>
      <c r="F1518" s="73"/>
      <c r="G1518" s="220" t="s">
        <v>914</v>
      </c>
      <c r="H1518" s="29"/>
      <c r="I1518" s="29"/>
      <c r="J1518" s="29" t="s">
        <v>825</v>
      </c>
      <c r="K1518" s="29"/>
      <c r="L1518" s="29"/>
      <c r="M1518" s="29"/>
      <c r="N1518" s="29"/>
      <c r="P1518" s="73"/>
      <c r="Q1518" s="86"/>
      <c r="R1518" s="28"/>
      <c r="S1518" s="37">
        <f t="shared" si="359"/>
        <v>808.5</v>
      </c>
      <c r="T1518" s="35" t="s">
        <v>150</v>
      </c>
      <c r="U1518" s="4" t="str">
        <f>+Instructions!$B$3</f>
        <v>I</v>
      </c>
      <c r="V1518" s="50"/>
      <c r="W1518" s="54">
        <f>+Instructions!$C$22</f>
        <v>0</v>
      </c>
      <c r="X1518" s="16">
        <f t="shared" si="360"/>
        <v>808.5</v>
      </c>
      <c r="Y1518" s="50"/>
      <c r="Z1518" s="5" t="s">
        <v>1708</v>
      </c>
      <c r="AA1518" s="37">
        <v>808.5</v>
      </c>
      <c r="AB1518" s="58">
        <f t="shared" si="361"/>
        <v>0</v>
      </c>
      <c r="AC1518" s="16">
        <f t="shared" si="362"/>
        <v>808.5</v>
      </c>
      <c r="AD1518" s="11">
        <f t="shared" si="363"/>
        <v>0</v>
      </c>
      <c r="AE1518" s="119"/>
      <c r="AF1518" s="132">
        <v>8</v>
      </c>
      <c r="AG1518" s="109">
        <f t="shared" si="364"/>
        <v>808.5</v>
      </c>
      <c r="AH1518" s="50"/>
      <c r="AJ1518" s="16">
        <f t="shared" si="365"/>
        <v>808.5</v>
      </c>
      <c r="AK1518" s="16">
        <f t="shared" si="366"/>
        <v>0</v>
      </c>
      <c r="AL1518" s="16">
        <f t="shared" si="367"/>
        <v>0</v>
      </c>
      <c r="AM1518" s="16" t="str">
        <f t="shared" si="368"/>
        <v/>
      </c>
      <c r="AO1518" s="30" t="s">
        <v>161</v>
      </c>
    </row>
    <row r="1519" spans="2:41" s="2" customFormat="1" ht="9.9499999999999993" customHeight="1" x14ac:dyDescent="0.2">
      <c r="B1519" s="116" t="s">
        <v>198</v>
      </c>
      <c r="D1519" s="38"/>
      <c r="E1519" s="73" t="s">
        <v>7</v>
      </c>
      <c r="F1519" s="73"/>
      <c r="G1519" s="220" t="s">
        <v>915</v>
      </c>
      <c r="H1519" s="29"/>
      <c r="I1519" s="29"/>
      <c r="J1519" s="29" t="s">
        <v>825</v>
      </c>
      <c r="K1519" s="29"/>
      <c r="L1519" s="29"/>
      <c r="M1519" s="29"/>
      <c r="N1519" s="29"/>
      <c r="P1519" s="73"/>
      <c r="Q1519" s="86"/>
      <c r="R1519" s="28"/>
      <c r="S1519" s="37">
        <f t="shared" si="359"/>
        <v>880.3</v>
      </c>
      <c r="T1519" s="35" t="s">
        <v>150</v>
      </c>
      <c r="U1519" s="4" t="str">
        <f>+Instructions!$B$3</f>
        <v>I</v>
      </c>
      <c r="V1519" s="50"/>
      <c r="W1519" s="54">
        <f>+Instructions!$C$22</f>
        <v>0</v>
      </c>
      <c r="X1519" s="16">
        <f t="shared" si="360"/>
        <v>880.3</v>
      </c>
      <c r="Y1519" s="50"/>
      <c r="Z1519" s="5" t="s">
        <v>1708</v>
      </c>
      <c r="AA1519" s="37">
        <v>880.3</v>
      </c>
      <c r="AB1519" s="58">
        <f t="shared" si="361"/>
        <v>0</v>
      </c>
      <c r="AC1519" s="16">
        <f t="shared" si="362"/>
        <v>880.3</v>
      </c>
      <c r="AD1519" s="11">
        <f t="shared" si="363"/>
        <v>0</v>
      </c>
      <c r="AE1519" s="119"/>
      <c r="AF1519" s="132">
        <v>8</v>
      </c>
      <c r="AG1519" s="109">
        <f t="shared" si="364"/>
        <v>880.3</v>
      </c>
      <c r="AH1519" s="50"/>
      <c r="AJ1519" s="16">
        <f t="shared" si="365"/>
        <v>880.3</v>
      </c>
      <c r="AK1519" s="16">
        <f t="shared" si="366"/>
        <v>0</v>
      </c>
      <c r="AL1519" s="16">
        <f t="shared" si="367"/>
        <v>0</v>
      </c>
      <c r="AM1519" s="16" t="str">
        <f t="shared" si="368"/>
        <v/>
      </c>
      <c r="AO1519" s="30" t="s">
        <v>161</v>
      </c>
    </row>
    <row r="1520" spans="2:41" s="2" customFormat="1" ht="9.9499999999999993" customHeight="1" x14ac:dyDescent="0.2">
      <c r="B1520" s="116" t="s">
        <v>198</v>
      </c>
      <c r="D1520" s="38"/>
      <c r="E1520" s="73" t="s">
        <v>398</v>
      </c>
      <c r="F1520" s="73"/>
      <c r="G1520" s="220" t="s">
        <v>916</v>
      </c>
      <c r="H1520" s="29"/>
      <c r="I1520" s="29"/>
      <c r="J1520" s="29" t="s">
        <v>825</v>
      </c>
      <c r="K1520" s="29"/>
      <c r="L1520" s="29"/>
      <c r="M1520" s="29"/>
      <c r="N1520" s="29"/>
      <c r="P1520" s="73"/>
      <c r="Q1520" s="86"/>
      <c r="R1520" s="28"/>
      <c r="S1520" s="37">
        <f t="shared" si="359"/>
        <v>913.3</v>
      </c>
      <c r="T1520" s="35" t="s">
        <v>150</v>
      </c>
      <c r="U1520" s="4" t="str">
        <f>+Instructions!$B$3</f>
        <v>I</v>
      </c>
      <c r="V1520" s="50"/>
      <c r="W1520" s="54">
        <f>+Instructions!$C$22</f>
        <v>0</v>
      </c>
      <c r="X1520" s="16">
        <f t="shared" si="360"/>
        <v>913.3</v>
      </c>
      <c r="Y1520" s="50"/>
      <c r="Z1520" s="5" t="s">
        <v>1708</v>
      </c>
      <c r="AA1520" s="37">
        <v>913.3</v>
      </c>
      <c r="AB1520" s="58">
        <f t="shared" si="361"/>
        <v>0</v>
      </c>
      <c r="AC1520" s="16">
        <f t="shared" si="362"/>
        <v>913.3</v>
      </c>
      <c r="AD1520" s="11">
        <f t="shared" si="363"/>
        <v>0</v>
      </c>
      <c r="AE1520" s="119"/>
      <c r="AF1520" s="132">
        <v>8</v>
      </c>
      <c r="AG1520" s="109">
        <f t="shared" si="364"/>
        <v>913.3</v>
      </c>
      <c r="AH1520" s="50"/>
      <c r="AJ1520" s="16">
        <f t="shared" si="365"/>
        <v>913.3</v>
      </c>
      <c r="AK1520" s="16">
        <f t="shared" si="366"/>
        <v>0</v>
      </c>
      <c r="AL1520" s="16">
        <f t="shared" si="367"/>
        <v>0</v>
      </c>
      <c r="AM1520" s="16" t="str">
        <f t="shared" si="368"/>
        <v/>
      </c>
      <c r="AO1520" s="30" t="s">
        <v>161</v>
      </c>
    </row>
    <row r="1521" spans="2:41" s="2" customFormat="1" ht="9.9499999999999993" customHeight="1" x14ac:dyDescent="0.2">
      <c r="B1521" s="116" t="s">
        <v>198</v>
      </c>
      <c r="D1521" s="38"/>
      <c r="E1521" s="73" t="s">
        <v>8</v>
      </c>
      <c r="F1521" s="73"/>
      <c r="G1521" s="220" t="s">
        <v>917</v>
      </c>
      <c r="H1521" s="29"/>
      <c r="I1521" s="29"/>
      <c r="J1521" s="29" t="s">
        <v>825</v>
      </c>
      <c r="K1521" s="29"/>
      <c r="L1521" s="29"/>
      <c r="M1521" s="29"/>
      <c r="N1521" s="29"/>
      <c r="P1521" s="73"/>
      <c r="Q1521" s="86"/>
      <c r="R1521" s="28"/>
      <c r="S1521" s="37">
        <f t="shared" si="359"/>
        <v>944.3</v>
      </c>
      <c r="T1521" s="35" t="s">
        <v>150</v>
      </c>
      <c r="U1521" s="4" t="str">
        <f>+Instructions!$B$3</f>
        <v>I</v>
      </c>
      <c r="V1521" s="50"/>
      <c r="W1521" s="54">
        <f>+Instructions!$C$22</f>
        <v>0</v>
      </c>
      <c r="X1521" s="16">
        <f t="shared" si="360"/>
        <v>944.3</v>
      </c>
      <c r="Y1521" s="50"/>
      <c r="Z1521" s="5" t="s">
        <v>1708</v>
      </c>
      <c r="AA1521" s="37">
        <v>944.3</v>
      </c>
      <c r="AB1521" s="58">
        <f t="shared" si="361"/>
        <v>0</v>
      </c>
      <c r="AC1521" s="16">
        <f t="shared" si="362"/>
        <v>944.3</v>
      </c>
      <c r="AD1521" s="11">
        <f t="shared" si="363"/>
        <v>0</v>
      </c>
      <c r="AE1521" s="119"/>
      <c r="AF1521" s="132">
        <v>8</v>
      </c>
      <c r="AG1521" s="109">
        <f t="shared" si="364"/>
        <v>944.3</v>
      </c>
      <c r="AH1521" s="50"/>
      <c r="AJ1521" s="16">
        <f t="shared" si="365"/>
        <v>944.3</v>
      </c>
      <c r="AK1521" s="16">
        <f t="shared" si="366"/>
        <v>0</v>
      </c>
      <c r="AL1521" s="16">
        <f t="shared" si="367"/>
        <v>0</v>
      </c>
      <c r="AM1521" s="16" t="str">
        <f t="shared" si="368"/>
        <v/>
      </c>
      <c r="AO1521" s="30" t="s">
        <v>161</v>
      </c>
    </row>
    <row r="1522" spans="2:41" s="2" customFormat="1" ht="9.9499999999999993" customHeight="1" x14ac:dyDescent="0.2">
      <c r="B1522" s="116" t="s">
        <v>198</v>
      </c>
      <c r="D1522" s="38"/>
      <c r="E1522" s="73" t="s">
        <v>824</v>
      </c>
      <c r="F1522" s="73"/>
      <c r="G1522" s="220" t="s">
        <v>918</v>
      </c>
      <c r="H1522" s="29"/>
      <c r="I1522" s="29"/>
      <c r="J1522" s="29" t="s">
        <v>825</v>
      </c>
      <c r="K1522" s="29"/>
      <c r="L1522" s="29"/>
      <c r="M1522" s="29"/>
      <c r="N1522" s="29"/>
      <c r="P1522" s="73"/>
      <c r="Q1522" s="86"/>
      <c r="R1522" s="28"/>
      <c r="S1522" s="37">
        <f t="shared" si="359"/>
        <v>1039.3499999999999</v>
      </c>
      <c r="T1522" s="35" t="s">
        <v>150</v>
      </c>
      <c r="U1522" s="4" t="str">
        <f>+Instructions!$B$3</f>
        <v>I</v>
      </c>
      <c r="V1522" s="50"/>
      <c r="W1522" s="54">
        <f>+Instructions!$C$22</f>
        <v>0</v>
      </c>
      <c r="X1522" s="16">
        <f t="shared" si="360"/>
        <v>1039.3499999999999</v>
      </c>
      <c r="Y1522" s="50"/>
      <c r="Z1522" s="5" t="s">
        <v>1708</v>
      </c>
      <c r="AA1522" s="37">
        <v>1039.3499999999999</v>
      </c>
      <c r="AB1522" s="58">
        <f t="shared" si="361"/>
        <v>0</v>
      </c>
      <c r="AC1522" s="16">
        <f t="shared" si="362"/>
        <v>1039.3499999999999</v>
      </c>
      <c r="AD1522" s="11">
        <f t="shared" si="363"/>
        <v>0</v>
      </c>
      <c r="AE1522" s="119"/>
      <c r="AF1522" s="132">
        <v>8</v>
      </c>
      <c r="AG1522" s="109">
        <f t="shared" si="364"/>
        <v>1039.3499999999999</v>
      </c>
      <c r="AH1522" s="50"/>
      <c r="AJ1522" s="16">
        <f t="shared" si="365"/>
        <v>1039.3499999999999</v>
      </c>
      <c r="AK1522" s="16">
        <f t="shared" si="366"/>
        <v>0</v>
      </c>
      <c r="AL1522" s="16">
        <f t="shared" si="367"/>
        <v>0</v>
      </c>
      <c r="AM1522" s="16" t="str">
        <f t="shared" si="368"/>
        <v/>
      </c>
      <c r="AO1522" s="30" t="s">
        <v>161</v>
      </c>
    </row>
    <row r="1523" spans="2:41" s="2" customFormat="1" ht="9.9499999999999993" customHeight="1" x14ac:dyDescent="0.2">
      <c r="B1523" s="116" t="s">
        <v>198</v>
      </c>
      <c r="D1523" s="38"/>
      <c r="E1523" s="73" t="s">
        <v>9</v>
      </c>
      <c r="F1523" s="73"/>
      <c r="G1523" s="220" t="s">
        <v>919</v>
      </c>
      <c r="H1523" s="29"/>
      <c r="I1523" s="29"/>
      <c r="J1523" s="29" t="s">
        <v>825</v>
      </c>
      <c r="K1523" s="29"/>
      <c r="L1523" s="29"/>
      <c r="M1523" s="29"/>
      <c r="N1523" s="29"/>
      <c r="P1523" s="73"/>
      <c r="Q1523" s="86"/>
      <c r="R1523" s="28"/>
      <c r="S1523" s="37">
        <f t="shared" si="359"/>
        <v>1141.8</v>
      </c>
      <c r="T1523" s="35" t="s">
        <v>150</v>
      </c>
      <c r="U1523" s="4" t="str">
        <f>+Instructions!$B$3</f>
        <v>I</v>
      </c>
      <c r="V1523" s="50"/>
      <c r="W1523" s="54">
        <f>+Instructions!$C$22</f>
        <v>0</v>
      </c>
      <c r="X1523" s="16">
        <f t="shared" si="360"/>
        <v>1141.8</v>
      </c>
      <c r="Y1523" s="50"/>
      <c r="Z1523" s="5" t="s">
        <v>1708</v>
      </c>
      <c r="AA1523" s="37">
        <v>1141.8</v>
      </c>
      <c r="AB1523" s="58">
        <f t="shared" si="361"/>
        <v>0</v>
      </c>
      <c r="AC1523" s="16">
        <f t="shared" si="362"/>
        <v>1141.8</v>
      </c>
      <c r="AD1523" s="11">
        <f t="shared" si="363"/>
        <v>0</v>
      </c>
      <c r="AE1523" s="119"/>
      <c r="AF1523" s="132">
        <v>8</v>
      </c>
      <c r="AG1523" s="109">
        <f t="shared" si="364"/>
        <v>1141.8</v>
      </c>
      <c r="AH1523" s="50"/>
      <c r="AJ1523" s="16">
        <f t="shared" si="365"/>
        <v>1141.8</v>
      </c>
      <c r="AK1523" s="16">
        <f t="shared" si="366"/>
        <v>0</v>
      </c>
      <c r="AL1523" s="16">
        <f t="shared" si="367"/>
        <v>0</v>
      </c>
      <c r="AM1523" s="16" t="str">
        <f t="shared" si="368"/>
        <v/>
      </c>
      <c r="AO1523" s="30" t="s">
        <v>161</v>
      </c>
    </row>
    <row r="1524" spans="2:41" s="2" customFormat="1" ht="3" customHeight="1" x14ac:dyDescent="0.2">
      <c r="D1524" s="38"/>
      <c r="E1524" s="140"/>
      <c r="F1524" s="140"/>
      <c r="G1524" s="140"/>
      <c r="H1524" s="140"/>
      <c r="I1524" s="140"/>
      <c r="J1524" s="140"/>
      <c r="K1524" s="140"/>
      <c r="L1524" s="140"/>
      <c r="M1524" s="140"/>
      <c r="N1524" s="140"/>
      <c r="O1524" s="140"/>
      <c r="P1524" s="143"/>
      <c r="Q1524" s="152"/>
      <c r="R1524" s="5"/>
      <c r="S1524" s="37"/>
      <c r="T1524" s="5"/>
      <c r="U1524" s="4"/>
      <c r="V1524" s="50"/>
      <c r="Y1524" s="50"/>
      <c r="AH1524" s="50"/>
      <c r="AO1524" s="30"/>
    </row>
    <row r="1525" spans="2:41" s="2" customFormat="1" ht="9.9499999999999993" customHeight="1" x14ac:dyDescent="0.2">
      <c r="D1525" s="10" t="s">
        <v>827</v>
      </c>
      <c r="N1525" s="2" t="s">
        <v>230</v>
      </c>
      <c r="P1525" s="73"/>
      <c r="Q1525" s="86"/>
      <c r="R1525" s="204" t="s">
        <v>660</v>
      </c>
      <c r="S1525" s="205" t="s">
        <v>822</v>
      </c>
      <c r="T1525" s="206"/>
      <c r="U1525" s="4"/>
      <c r="V1525" s="50"/>
      <c r="Y1525" s="50"/>
      <c r="AH1525" s="50"/>
      <c r="AO1525" s="30" t="s">
        <v>161</v>
      </c>
    </row>
    <row r="1526" spans="2:41" s="2" customFormat="1" ht="2.85" customHeight="1" x14ac:dyDescent="0.2">
      <c r="D1526" s="10"/>
      <c r="P1526" s="73"/>
      <c r="Q1526" s="86"/>
      <c r="R1526" s="5"/>
      <c r="S1526" s="37"/>
      <c r="T1526" s="5"/>
      <c r="U1526" s="4"/>
      <c r="V1526" s="50"/>
      <c r="Y1526" s="50"/>
      <c r="AH1526" s="50"/>
      <c r="AO1526" s="30"/>
    </row>
    <row r="1527" spans="2:41" s="2" customFormat="1" ht="9.9499999999999993" customHeight="1" x14ac:dyDescent="0.2">
      <c r="B1527" s="116" t="s">
        <v>198</v>
      </c>
      <c r="D1527" s="38"/>
      <c r="E1527" s="73" t="s">
        <v>4</v>
      </c>
      <c r="F1527" s="73"/>
      <c r="G1527" s="220" t="s">
        <v>920</v>
      </c>
      <c r="H1527" s="29"/>
      <c r="I1527" s="29"/>
      <c r="J1527" s="29" t="s">
        <v>827</v>
      </c>
      <c r="K1527" s="29"/>
      <c r="L1527" s="29"/>
      <c r="M1527" s="29"/>
      <c r="N1527" s="29"/>
      <c r="O1527" s="10"/>
      <c r="P1527" s="73"/>
      <c r="Q1527" s="86"/>
      <c r="R1527" s="28" t="s">
        <v>154</v>
      </c>
      <c r="S1527" s="37">
        <f t="shared" ref="S1527:S1534" si="369">IF(Suggested="Yes",AA1527,AG1527)</f>
        <v>884.6</v>
      </c>
      <c r="T1527" s="35" t="s">
        <v>150</v>
      </c>
      <c r="U1527" s="4" t="str">
        <f>+Instructions!$B$3</f>
        <v>I</v>
      </c>
      <c r="V1527" s="50"/>
      <c r="W1527" s="54">
        <f>+Instructions!$C$22</f>
        <v>0</v>
      </c>
      <c r="X1527" s="16">
        <f t="shared" ref="X1527:X1534" si="370">ROUND($AA1527*(1-W1527)+0.004999,2)</f>
        <v>884.6</v>
      </c>
      <c r="Y1527" s="50"/>
      <c r="Z1527" s="5" t="s">
        <v>1708</v>
      </c>
      <c r="AA1527" s="37">
        <v>884.6</v>
      </c>
      <c r="AB1527" s="58">
        <f t="shared" ref="AB1527:AC1534" si="371">+W1527</f>
        <v>0</v>
      </c>
      <c r="AC1527" s="16">
        <f t="shared" si="371"/>
        <v>884.6</v>
      </c>
      <c r="AD1527" s="11">
        <f t="shared" ref="AD1527:AD1534" si="372">(AG1527-AC1527)/AG1527</f>
        <v>0</v>
      </c>
      <c r="AE1527" s="119"/>
      <c r="AF1527" s="132">
        <v>8</v>
      </c>
      <c r="AG1527" s="109">
        <f t="shared" ref="AG1527:AG1534" si="373">SUM(AJ1527:AL1527)+AE1527</f>
        <v>884.6</v>
      </c>
      <c r="AH1527" s="50"/>
      <c r="AJ1527" s="16">
        <f t="shared" ref="AJ1527:AJ1534" si="374">ROUND(AC1527/(1-VLOOKUP(AF1527,Group,2,FALSE)),2)</f>
        <v>884.6</v>
      </c>
      <c r="AK1527" s="16">
        <f t="shared" ref="AK1527:AK1534" si="375">IF(VLOOKUP(AF1527,Group,5,FALSE)="YES",VLOOKUP(ROUND(ROUND(AJ1527,1)-AJ1527,2),Round,2,FALSE)+VLOOKUP(AF1527,Group,6,FALSE),0)</f>
        <v>0</v>
      </c>
      <c r="AL1527" s="16">
        <f t="shared" ref="AL1527:AL1534" si="376">IF(VLOOKUP(AF1527,Group,7,FALSE)="",0,ROUND(AJ1527-0.04999,1)-AJ1527+AM1527)</f>
        <v>0</v>
      </c>
      <c r="AM1527" s="16" t="str">
        <f t="shared" ref="AM1527:AM1534" si="377">IF(VLOOKUP(AF1527,Group,7,FALSE)="","",VLOOKUP(AF1527,Group,7,FALSE))</f>
        <v/>
      </c>
      <c r="AO1527" s="30" t="s">
        <v>161</v>
      </c>
    </row>
    <row r="1528" spans="2:41" s="2" customFormat="1" ht="9.9499999999999993" customHeight="1" x14ac:dyDescent="0.2">
      <c r="B1528" s="116" t="s">
        <v>198</v>
      </c>
      <c r="D1528" s="38"/>
      <c r="E1528" s="73" t="s">
        <v>823</v>
      </c>
      <c r="F1528" s="73"/>
      <c r="G1528" s="220" t="s">
        <v>921</v>
      </c>
      <c r="H1528" s="29"/>
      <c r="I1528" s="29"/>
      <c r="J1528" s="29" t="s">
        <v>827</v>
      </c>
      <c r="K1528" s="29"/>
      <c r="L1528" s="29"/>
      <c r="M1528" s="29"/>
      <c r="N1528" s="29"/>
      <c r="O1528" s="10"/>
      <c r="P1528" s="73"/>
      <c r="Q1528" s="86"/>
      <c r="R1528" s="28" t="s">
        <v>154</v>
      </c>
      <c r="S1528" s="37">
        <f t="shared" si="369"/>
        <v>962.95</v>
      </c>
      <c r="T1528" s="35" t="s">
        <v>150</v>
      </c>
      <c r="U1528" s="4" t="str">
        <f>+Instructions!$B$3</f>
        <v>I</v>
      </c>
      <c r="V1528" s="50"/>
      <c r="W1528" s="54">
        <f>+Instructions!$C$22</f>
        <v>0</v>
      </c>
      <c r="X1528" s="16">
        <f t="shared" si="370"/>
        <v>962.95</v>
      </c>
      <c r="Y1528" s="50"/>
      <c r="Z1528" s="5" t="s">
        <v>1708</v>
      </c>
      <c r="AA1528" s="37">
        <v>962.95</v>
      </c>
      <c r="AB1528" s="58">
        <f t="shared" si="371"/>
        <v>0</v>
      </c>
      <c r="AC1528" s="16">
        <f t="shared" si="371"/>
        <v>962.95</v>
      </c>
      <c r="AD1528" s="11">
        <f t="shared" si="372"/>
        <v>0</v>
      </c>
      <c r="AE1528" s="119"/>
      <c r="AF1528" s="132">
        <v>8</v>
      </c>
      <c r="AG1528" s="109">
        <f t="shared" si="373"/>
        <v>962.95</v>
      </c>
      <c r="AH1528" s="50"/>
      <c r="AJ1528" s="16">
        <f t="shared" si="374"/>
        <v>962.95</v>
      </c>
      <c r="AK1528" s="16">
        <f t="shared" si="375"/>
        <v>0</v>
      </c>
      <c r="AL1528" s="16">
        <f t="shared" si="376"/>
        <v>0</v>
      </c>
      <c r="AM1528" s="16" t="str">
        <f t="shared" si="377"/>
        <v/>
      </c>
      <c r="AO1528" s="30" t="s">
        <v>161</v>
      </c>
    </row>
    <row r="1529" spans="2:41" s="2" customFormat="1" ht="9.9499999999999993" customHeight="1" x14ac:dyDescent="0.2">
      <c r="B1529" s="116" t="s">
        <v>198</v>
      </c>
      <c r="D1529" s="38"/>
      <c r="E1529" s="73" t="s">
        <v>6</v>
      </c>
      <c r="F1529" s="73"/>
      <c r="G1529" s="220" t="s">
        <v>922</v>
      </c>
      <c r="H1529" s="29"/>
      <c r="I1529" s="29"/>
      <c r="J1529" s="29" t="s">
        <v>827</v>
      </c>
      <c r="K1529" s="29"/>
      <c r="L1529" s="29"/>
      <c r="M1529" s="29"/>
      <c r="N1529" s="29"/>
      <c r="O1529" s="10"/>
      <c r="P1529" s="73"/>
      <c r="Q1529" s="86"/>
      <c r="R1529" s="28" t="s">
        <v>154</v>
      </c>
      <c r="S1529" s="37">
        <f t="shared" si="369"/>
        <v>997.5</v>
      </c>
      <c r="T1529" s="35" t="s">
        <v>150</v>
      </c>
      <c r="U1529" s="4" t="str">
        <f>+Instructions!$B$3</f>
        <v>I</v>
      </c>
      <c r="V1529" s="50"/>
      <c r="W1529" s="54">
        <f>+Instructions!$C$22</f>
        <v>0</v>
      </c>
      <c r="X1529" s="16">
        <f t="shared" si="370"/>
        <v>997.5</v>
      </c>
      <c r="Y1529" s="50"/>
      <c r="Z1529" s="5" t="s">
        <v>1708</v>
      </c>
      <c r="AA1529" s="37">
        <v>997.5</v>
      </c>
      <c r="AB1529" s="58">
        <f t="shared" si="371"/>
        <v>0</v>
      </c>
      <c r="AC1529" s="16">
        <f t="shared" si="371"/>
        <v>997.5</v>
      </c>
      <c r="AD1529" s="11">
        <f t="shared" si="372"/>
        <v>0</v>
      </c>
      <c r="AE1529" s="119"/>
      <c r="AF1529" s="132">
        <v>8</v>
      </c>
      <c r="AG1529" s="109">
        <f t="shared" si="373"/>
        <v>997.5</v>
      </c>
      <c r="AH1529" s="50"/>
      <c r="AJ1529" s="16">
        <f t="shared" si="374"/>
        <v>997.5</v>
      </c>
      <c r="AK1529" s="16">
        <f t="shared" si="375"/>
        <v>0</v>
      </c>
      <c r="AL1529" s="16">
        <f t="shared" si="376"/>
        <v>0</v>
      </c>
      <c r="AM1529" s="16" t="str">
        <f t="shared" si="377"/>
        <v/>
      </c>
      <c r="AO1529" s="30" t="s">
        <v>161</v>
      </c>
    </row>
    <row r="1530" spans="2:41" s="2" customFormat="1" ht="9.9499999999999993" customHeight="1" x14ac:dyDescent="0.2">
      <c r="B1530" s="116" t="s">
        <v>198</v>
      </c>
      <c r="D1530" s="38"/>
      <c r="E1530" s="73" t="s">
        <v>7</v>
      </c>
      <c r="F1530" s="73"/>
      <c r="G1530" s="220" t="s">
        <v>923</v>
      </c>
      <c r="H1530" s="29"/>
      <c r="I1530" s="29"/>
      <c r="J1530" s="29" t="s">
        <v>827</v>
      </c>
      <c r="K1530" s="29"/>
      <c r="L1530" s="29"/>
      <c r="M1530" s="29"/>
      <c r="N1530" s="29"/>
      <c r="O1530" s="10"/>
      <c r="P1530" s="73"/>
      <c r="Q1530" s="86"/>
      <c r="R1530" s="28" t="s">
        <v>154</v>
      </c>
      <c r="S1530" s="37">
        <f t="shared" si="369"/>
        <v>1066.5999999999999</v>
      </c>
      <c r="T1530" s="35" t="s">
        <v>150</v>
      </c>
      <c r="U1530" s="4" t="str">
        <f>+Instructions!$B$3</f>
        <v>I</v>
      </c>
      <c r="V1530" s="50"/>
      <c r="W1530" s="54">
        <f>+Instructions!$C$22</f>
        <v>0</v>
      </c>
      <c r="X1530" s="16">
        <f t="shared" si="370"/>
        <v>1066.5999999999999</v>
      </c>
      <c r="Y1530" s="50"/>
      <c r="Z1530" s="5" t="s">
        <v>1708</v>
      </c>
      <c r="AA1530" s="37">
        <v>1066.5999999999999</v>
      </c>
      <c r="AB1530" s="58">
        <f t="shared" si="371"/>
        <v>0</v>
      </c>
      <c r="AC1530" s="16">
        <f t="shared" si="371"/>
        <v>1066.5999999999999</v>
      </c>
      <c r="AD1530" s="11">
        <f t="shared" si="372"/>
        <v>0</v>
      </c>
      <c r="AE1530" s="119"/>
      <c r="AF1530" s="132">
        <v>8</v>
      </c>
      <c r="AG1530" s="109">
        <f t="shared" si="373"/>
        <v>1066.5999999999999</v>
      </c>
      <c r="AH1530" s="50"/>
      <c r="AJ1530" s="16">
        <f t="shared" si="374"/>
        <v>1066.5999999999999</v>
      </c>
      <c r="AK1530" s="16">
        <f t="shared" si="375"/>
        <v>0</v>
      </c>
      <c r="AL1530" s="16">
        <f t="shared" si="376"/>
        <v>0</v>
      </c>
      <c r="AM1530" s="16" t="str">
        <f t="shared" si="377"/>
        <v/>
      </c>
      <c r="AO1530" s="30" t="s">
        <v>161</v>
      </c>
    </row>
    <row r="1531" spans="2:41" s="2" customFormat="1" ht="9.9499999999999993" customHeight="1" x14ac:dyDescent="0.2">
      <c r="B1531" s="116" t="s">
        <v>198</v>
      </c>
      <c r="D1531" s="38"/>
      <c r="E1531" s="73" t="s">
        <v>398</v>
      </c>
      <c r="F1531" s="73"/>
      <c r="G1531" s="220" t="s">
        <v>924</v>
      </c>
      <c r="H1531" s="29"/>
      <c r="I1531" s="29"/>
      <c r="J1531" s="29" t="s">
        <v>827</v>
      </c>
      <c r="K1531" s="29"/>
      <c r="L1531" s="29"/>
      <c r="M1531" s="29"/>
      <c r="N1531" s="29"/>
      <c r="O1531" s="10"/>
      <c r="P1531" s="73"/>
      <c r="Q1531" s="86"/>
      <c r="R1531" s="28" t="s">
        <v>154</v>
      </c>
      <c r="S1531" s="37">
        <f t="shared" si="369"/>
        <v>1124.5</v>
      </c>
      <c r="T1531" s="35" t="s">
        <v>150</v>
      </c>
      <c r="U1531" s="4" t="str">
        <f>+Instructions!$B$3</f>
        <v>I</v>
      </c>
      <c r="V1531" s="50"/>
      <c r="W1531" s="54">
        <f>+Instructions!$C$22</f>
        <v>0</v>
      </c>
      <c r="X1531" s="16">
        <f t="shared" si="370"/>
        <v>1124.5</v>
      </c>
      <c r="Y1531" s="50"/>
      <c r="Z1531" s="5" t="s">
        <v>1708</v>
      </c>
      <c r="AA1531" s="37">
        <v>1124.5</v>
      </c>
      <c r="AB1531" s="58">
        <f t="shared" si="371"/>
        <v>0</v>
      </c>
      <c r="AC1531" s="16">
        <f t="shared" si="371"/>
        <v>1124.5</v>
      </c>
      <c r="AD1531" s="11">
        <f t="shared" si="372"/>
        <v>0</v>
      </c>
      <c r="AE1531" s="119"/>
      <c r="AF1531" s="132">
        <v>8</v>
      </c>
      <c r="AG1531" s="109">
        <f t="shared" si="373"/>
        <v>1124.5</v>
      </c>
      <c r="AH1531" s="50"/>
      <c r="AJ1531" s="16">
        <f t="shared" si="374"/>
        <v>1124.5</v>
      </c>
      <c r="AK1531" s="16">
        <f t="shared" si="375"/>
        <v>0</v>
      </c>
      <c r="AL1531" s="16">
        <f t="shared" si="376"/>
        <v>0</v>
      </c>
      <c r="AM1531" s="16" t="str">
        <f t="shared" si="377"/>
        <v/>
      </c>
      <c r="AO1531" s="30" t="s">
        <v>161</v>
      </c>
    </row>
    <row r="1532" spans="2:41" s="2" customFormat="1" ht="9.9499999999999993" customHeight="1" x14ac:dyDescent="0.2">
      <c r="B1532" s="116" t="s">
        <v>198</v>
      </c>
      <c r="D1532" s="38"/>
      <c r="E1532" s="73" t="s">
        <v>8</v>
      </c>
      <c r="F1532" s="73"/>
      <c r="G1532" s="220" t="s">
        <v>925</v>
      </c>
      <c r="H1532" s="29"/>
      <c r="I1532" s="29"/>
      <c r="J1532" s="29" t="s">
        <v>827</v>
      </c>
      <c r="K1532" s="29"/>
      <c r="L1532" s="29"/>
      <c r="M1532" s="29"/>
      <c r="N1532" s="29"/>
      <c r="O1532" s="10"/>
      <c r="P1532" s="73"/>
      <c r="Q1532" s="86"/>
      <c r="R1532" s="28" t="s">
        <v>154</v>
      </c>
      <c r="S1532" s="37">
        <f t="shared" si="369"/>
        <v>1178.7</v>
      </c>
      <c r="T1532" s="35" t="s">
        <v>150</v>
      </c>
      <c r="U1532" s="4" t="str">
        <f>+Instructions!$B$3</f>
        <v>I</v>
      </c>
      <c r="V1532" s="50"/>
      <c r="W1532" s="54">
        <f>+Instructions!$C$22</f>
        <v>0</v>
      </c>
      <c r="X1532" s="16">
        <f t="shared" si="370"/>
        <v>1178.7</v>
      </c>
      <c r="Y1532" s="50"/>
      <c r="Z1532" s="5" t="s">
        <v>1708</v>
      </c>
      <c r="AA1532" s="37">
        <v>1178.7</v>
      </c>
      <c r="AB1532" s="58">
        <f t="shared" si="371"/>
        <v>0</v>
      </c>
      <c r="AC1532" s="16">
        <f t="shared" si="371"/>
        <v>1178.7</v>
      </c>
      <c r="AD1532" s="11">
        <f t="shared" si="372"/>
        <v>0</v>
      </c>
      <c r="AE1532" s="119"/>
      <c r="AF1532" s="132">
        <v>8</v>
      </c>
      <c r="AG1532" s="109">
        <f t="shared" si="373"/>
        <v>1178.7</v>
      </c>
      <c r="AH1532" s="50"/>
      <c r="AJ1532" s="16">
        <f t="shared" si="374"/>
        <v>1178.7</v>
      </c>
      <c r="AK1532" s="16">
        <f t="shared" si="375"/>
        <v>0</v>
      </c>
      <c r="AL1532" s="16">
        <f t="shared" si="376"/>
        <v>0</v>
      </c>
      <c r="AM1532" s="16" t="str">
        <f t="shared" si="377"/>
        <v/>
      </c>
      <c r="AO1532" s="30" t="s">
        <v>161</v>
      </c>
    </row>
    <row r="1533" spans="2:41" s="2" customFormat="1" ht="9.9499999999999993" customHeight="1" x14ac:dyDescent="0.2">
      <c r="B1533" s="116" t="s">
        <v>198</v>
      </c>
      <c r="D1533" s="38"/>
      <c r="E1533" s="73" t="s">
        <v>824</v>
      </c>
      <c r="F1533" s="73"/>
      <c r="G1533" s="220" t="s">
        <v>926</v>
      </c>
      <c r="H1533" s="29"/>
      <c r="I1533" s="29"/>
      <c r="J1533" s="29" t="s">
        <v>827</v>
      </c>
      <c r="K1533" s="29"/>
      <c r="L1533" s="29"/>
      <c r="M1533" s="29"/>
      <c r="N1533" s="29"/>
      <c r="O1533" s="10"/>
      <c r="P1533" s="73"/>
      <c r="Q1533" s="86"/>
      <c r="R1533" s="28" t="s">
        <v>154</v>
      </c>
      <c r="S1533" s="37">
        <f t="shared" si="369"/>
        <v>1257.0999999999999</v>
      </c>
      <c r="T1533" s="35" t="s">
        <v>150</v>
      </c>
      <c r="U1533" s="4" t="str">
        <f>+Instructions!$B$3</f>
        <v>I</v>
      </c>
      <c r="V1533" s="50"/>
      <c r="W1533" s="54">
        <f>+Instructions!$C$22</f>
        <v>0</v>
      </c>
      <c r="X1533" s="16">
        <f t="shared" si="370"/>
        <v>1257.0999999999999</v>
      </c>
      <c r="Y1533" s="50"/>
      <c r="Z1533" s="5" t="s">
        <v>1708</v>
      </c>
      <c r="AA1533" s="37">
        <v>1257.0999999999999</v>
      </c>
      <c r="AB1533" s="58">
        <f t="shared" si="371"/>
        <v>0</v>
      </c>
      <c r="AC1533" s="16">
        <f t="shared" si="371"/>
        <v>1257.0999999999999</v>
      </c>
      <c r="AD1533" s="11">
        <f t="shared" si="372"/>
        <v>0</v>
      </c>
      <c r="AE1533" s="119"/>
      <c r="AF1533" s="132">
        <v>8</v>
      </c>
      <c r="AG1533" s="109">
        <f t="shared" si="373"/>
        <v>1257.0999999999999</v>
      </c>
      <c r="AH1533" s="50"/>
      <c r="AJ1533" s="16">
        <f t="shared" si="374"/>
        <v>1257.0999999999999</v>
      </c>
      <c r="AK1533" s="16">
        <f t="shared" si="375"/>
        <v>0</v>
      </c>
      <c r="AL1533" s="16">
        <f t="shared" si="376"/>
        <v>0</v>
      </c>
      <c r="AM1533" s="16" t="str">
        <f t="shared" si="377"/>
        <v/>
      </c>
      <c r="AO1533" s="30" t="s">
        <v>161</v>
      </c>
    </row>
    <row r="1534" spans="2:41" s="2" customFormat="1" ht="9.9499999999999993" customHeight="1" x14ac:dyDescent="0.2">
      <c r="B1534" s="116" t="s">
        <v>198</v>
      </c>
      <c r="D1534" s="38"/>
      <c r="E1534" s="73" t="s">
        <v>9</v>
      </c>
      <c r="F1534" s="73"/>
      <c r="G1534" s="220" t="s">
        <v>927</v>
      </c>
      <c r="H1534" s="29"/>
      <c r="I1534" s="29"/>
      <c r="J1534" s="29" t="s">
        <v>827</v>
      </c>
      <c r="K1534" s="29"/>
      <c r="L1534" s="29"/>
      <c r="M1534" s="29"/>
      <c r="N1534" s="29"/>
      <c r="O1534" s="10"/>
      <c r="P1534" s="73"/>
      <c r="Q1534" s="86"/>
      <c r="R1534" s="28" t="s">
        <v>154</v>
      </c>
      <c r="S1534" s="37">
        <f t="shared" si="369"/>
        <v>1335.45</v>
      </c>
      <c r="T1534" s="35" t="s">
        <v>150</v>
      </c>
      <c r="U1534" s="4" t="str">
        <f>+Instructions!$B$3</f>
        <v>I</v>
      </c>
      <c r="V1534" s="50"/>
      <c r="W1534" s="54">
        <f>+Instructions!$C$22</f>
        <v>0</v>
      </c>
      <c r="X1534" s="16">
        <f t="shared" si="370"/>
        <v>1335.45</v>
      </c>
      <c r="Y1534" s="50"/>
      <c r="Z1534" s="5" t="s">
        <v>1708</v>
      </c>
      <c r="AA1534" s="37">
        <v>1335.45</v>
      </c>
      <c r="AB1534" s="58">
        <f t="shared" si="371"/>
        <v>0</v>
      </c>
      <c r="AC1534" s="16">
        <f t="shared" si="371"/>
        <v>1335.45</v>
      </c>
      <c r="AD1534" s="11">
        <f t="shared" si="372"/>
        <v>0</v>
      </c>
      <c r="AE1534" s="119"/>
      <c r="AF1534" s="132">
        <v>8</v>
      </c>
      <c r="AG1534" s="109">
        <f t="shared" si="373"/>
        <v>1335.45</v>
      </c>
      <c r="AH1534" s="50"/>
      <c r="AJ1534" s="16">
        <f t="shared" si="374"/>
        <v>1335.45</v>
      </c>
      <c r="AK1534" s="16">
        <f t="shared" si="375"/>
        <v>0</v>
      </c>
      <c r="AL1534" s="16">
        <f t="shared" si="376"/>
        <v>0</v>
      </c>
      <c r="AM1534" s="16" t="str">
        <f t="shared" si="377"/>
        <v/>
      </c>
      <c r="AO1534" s="30" t="s">
        <v>161</v>
      </c>
    </row>
    <row r="1535" spans="2:41" s="2" customFormat="1" ht="1.5" customHeight="1" x14ac:dyDescent="0.2">
      <c r="P1535" s="73"/>
      <c r="Q1535" s="86"/>
      <c r="R1535" s="5"/>
      <c r="S1535" s="37"/>
      <c r="T1535" s="5"/>
      <c r="U1535" s="4"/>
      <c r="V1535" s="50"/>
      <c r="Y1535" s="50"/>
      <c r="AH1535" s="50"/>
      <c r="AO1535" s="30" t="s">
        <v>161</v>
      </c>
    </row>
    <row r="1536" spans="2:41" s="2" customFormat="1" ht="9.6" customHeight="1" x14ac:dyDescent="0.2">
      <c r="D1536" s="38" t="s">
        <v>155</v>
      </c>
      <c r="E1536" s="140" t="s">
        <v>1658</v>
      </c>
      <c r="F1536" s="140"/>
      <c r="G1536" s="140"/>
      <c r="H1536" s="140"/>
      <c r="I1536" s="140"/>
      <c r="J1536" s="140"/>
      <c r="K1536" s="140"/>
      <c r="L1536" s="140"/>
      <c r="M1536" s="140"/>
      <c r="N1536" s="140"/>
      <c r="O1536" s="140"/>
      <c r="P1536" s="143"/>
      <c r="Q1536" s="152"/>
      <c r="R1536" s="5"/>
      <c r="S1536" s="37"/>
      <c r="T1536" s="5"/>
      <c r="U1536" s="4"/>
      <c r="V1536" s="50"/>
      <c r="Y1536" s="50"/>
      <c r="AH1536" s="50"/>
      <c r="AO1536" s="30" t="s">
        <v>161</v>
      </c>
    </row>
    <row r="1537" spans="2:41" s="2" customFormat="1" ht="9.6" customHeight="1" x14ac:dyDescent="0.2">
      <c r="D1537" s="38"/>
      <c r="E1537" s="140" t="s">
        <v>1655</v>
      </c>
      <c r="F1537" s="140"/>
      <c r="G1537" s="140"/>
      <c r="H1537" s="140"/>
      <c r="I1537" s="140"/>
      <c r="J1537" s="140"/>
      <c r="K1537" s="140"/>
      <c r="L1537" s="140"/>
      <c r="M1537" s="140"/>
      <c r="N1537" s="140"/>
      <c r="O1537" s="140"/>
      <c r="P1537" s="143"/>
      <c r="Q1537" s="152"/>
      <c r="R1537" s="5"/>
      <c r="S1537" s="37"/>
      <c r="T1537" s="5"/>
      <c r="U1537" s="4"/>
      <c r="V1537" s="50"/>
      <c r="Y1537" s="50"/>
      <c r="AH1537" s="50"/>
      <c r="AO1537" s="30" t="s">
        <v>161</v>
      </c>
    </row>
    <row r="1538" spans="2:41" s="2" customFormat="1" ht="3" customHeight="1" x14ac:dyDescent="0.2">
      <c r="D1538" s="38"/>
      <c r="E1538" s="140"/>
      <c r="F1538" s="140"/>
      <c r="G1538" s="140"/>
      <c r="H1538" s="140"/>
      <c r="I1538" s="140"/>
      <c r="J1538" s="140"/>
      <c r="K1538" s="140"/>
      <c r="L1538" s="140"/>
      <c r="M1538" s="140"/>
      <c r="N1538" s="140"/>
      <c r="O1538" s="140"/>
      <c r="P1538" s="143"/>
      <c r="Q1538" s="152"/>
      <c r="R1538" s="5"/>
      <c r="S1538" s="37"/>
      <c r="T1538" s="5"/>
      <c r="U1538" s="4"/>
      <c r="V1538" s="50"/>
      <c r="Y1538" s="50"/>
      <c r="AH1538" s="50"/>
      <c r="AO1538" s="30"/>
    </row>
    <row r="1539" spans="2:41" s="2" customFormat="1" ht="10.35" customHeight="1" x14ac:dyDescent="0.2">
      <c r="D1539" s="10" t="s">
        <v>828</v>
      </c>
      <c r="N1539" s="2" t="s">
        <v>230</v>
      </c>
      <c r="P1539" s="73"/>
      <c r="Q1539" s="86"/>
      <c r="R1539" s="204" t="s">
        <v>660</v>
      </c>
      <c r="S1539" s="205" t="s">
        <v>822</v>
      </c>
      <c r="T1539" s="206"/>
      <c r="U1539" s="4"/>
      <c r="V1539" s="50"/>
      <c r="Y1539" s="50"/>
      <c r="AH1539" s="50"/>
      <c r="AO1539" s="30" t="s">
        <v>161</v>
      </c>
    </row>
    <row r="1540" spans="2:41" s="2" customFormat="1" ht="2.85" customHeight="1" x14ac:dyDescent="0.2">
      <c r="D1540" s="10"/>
      <c r="P1540" s="73"/>
      <c r="Q1540" s="86"/>
      <c r="R1540" s="5"/>
      <c r="S1540" s="37"/>
      <c r="T1540" s="5"/>
      <c r="U1540" s="4"/>
      <c r="V1540" s="50"/>
      <c r="Y1540" s="50"/>
      <c r="AH1540" s="50"/>
      <c r="AO1540" s="30"/>
    </row>
    <row r="1541" spans="2:41" s="2" customFormat="1" ht="9.9499999999999993" customHeight="1" x14ac:dyDescent="0.2">
      <c r="B1541" s="116" t="s">
        <v>198</v>
      </c>
      <c r="D1541" s="38"/>
      <c r="E1541" s="73" t="s">
        <v>4</v>
      </c>
      <c r="F1541" s="73"/>
      <c r="G1541" s="220" t="s">
        <v>928</v>
      </c>
      <c r="H1541" s="29"/>
      <c r="I1541" s="29"/>
      <c r="J1541" s="29" t="s">
        <v>828</v>
      </c>
      <c r="K1541" s="29"/>
      <c r="L1541" s="29"/>
      <c r="M1541" s="29"/>
      <c r="N1541" s="29"/>
      <c r="P1541" s="29"/>
      <c r="Q1541" s="86"/>
      <c r="R1541" s="28" t="s">
        <v>154</v>
      </c>
      <c r="S1541" s="37">
        <f>IF(Suggested="Yes",AA1541,AG1541)</f>
        <v>790.25</v>
      </c>
      <c r="T1541" s="35" t="s">
        <v>150</v>
      </c>
      <c r="U1541" s="4" t="str">
        <f>+Instructions!$B$3</f>
        <v>I</v>
      </c>
      <c r="V1541" s="50"/>
      <c r="W1541" s="54">
        <f>+Instructions!$C$22</f>
        <v>0</v>
      </c>
      <c r="X1541" s="16">
        <f t="shared" ref="X1541:X1548" si="378">ROUND($AA1541*(1-W1541)+0.004999,2)</f>
        <v>790.25</v>
      </c>
      <c r="Y1541" s="50"/>
      <c r="Z1541" s="5" t="s">
        <v>1708</v>
      </c>
      <c r="AA1541" s="37">
        <v>790.25</v>
      </c>
      <c r="AB1541" s="58">
        <f t="shared" ref="AB1541:AB1548" si="379">+W1541</f>
        <v>0</v>
      </c>
      <c r="AC1541" s="16">
        <f t="shared" ref="AC1541:AC1548" si="380">+X1541</f>
        <v>790.25</v>
      </c>
      <c r="AD1541" s="11">
        <f t="shared" ref="AD1541:AD1548" si="381">(AG1541-AC1541)/AG1541</f>
        <v>0</v>
      </c>
      <c r="AE1541" s="119"/>
      <c r="AF1541" s="132">
        <v>8</v>
      </c>
      <c r="AG1541" s="109">
        <f t="shared" ref="AG1541:AG1548" si="382">SUM(AJ1541:AL1541)+AE1541</f>
        <v>790.25</v>
      </c>
      <c r="AH1541" s="50"/>
      <c r="AJ1541" s="16">
        <f t="shared" ref="AJ1541:AJ1548" si="383">ROUND(AC1541/(1-VLOOKUP(AF1541,Group,2,FALSE)),2)</f>
        <v>790.25</v>
      </c>
      <c r="AK1541" s="16">
        <f t="shared" ref="AK1541:AK1548" si="384">IF(VLOOKUP(AF1541,Group,5,FALSE)="YES",VLOOKUP(ROUND(ROUND(AJ1541,1)-AJ1541,2),Round,2,FALSE)+VLOOKUP(AF1541,Group,6,FALSE),0)</f>
        <v>0</v>
      </c>
      <c r="AL1541" s="16">
        <f t="shared" ref="AL1541:AL1548" si="385">IF(VLOOKUP(AF1541,Group,7,FALSE)="",0,ROUND(AJ1541-0.04999,1)-AJ1541+AM1541)</f>
        <v>0</v>
      </c>
      <c r="AM1541" s="16" t="str">
        <f t="shared" ref="AM1541:AM1548" si="386">IF(VLOOKUP(AF1541,Group,7,FALSE)="","",VLOOKUP(AF1541,Group,7,FALSE))</f>
        <v/>
      </c>
      <c r="AO1541" s="30" t="s">
        <v>161</v>
      </c>
    </row>
    <row r="1542" spans="2:41" s="2" customFormat="1" ht="9.9499999999999993" customHeight="1" x14ac:dyDescent="0.2">
      <c r="B1542" s="116" t="s">
        <v>198</v>
      </c>
      <c r="D1542" s="38"/>
      <c r="E1542" s="73" t="s">
        <v>823</v>
      </c>
      <c r="F1542" s="73"/>
      <c r="G1542" s="220" t="s">
        <v>929</v>
      </c>
      <c r="H1542" s="29"/>
      <c r="I1542" s="29"/>
      <c r="J1542" s="29" t="s">
        <v>828</v>
      </c>
      <c r="K1542" s="29"/>
      <c r="L1542" s="29"/>
      <c r="M1542" s="29"/>
      <c r="N1542" s="29"/>
      <c r="P1542" s="73"/>
      <c r="Q1542" s="86"/>
      <c r="R1542" s="28" t="s">
        <v>154</v>
      </c>
      <c r="S1542" s="37">
        <f t="shared" ref="S1542:S1548" si="387">IF(Suggested="Yes",AA1542,AG1542)</f>
        <v>879.8</v>
      </c>
      <c r="T1542" s="35" t="s">
        <v>150</v>
      </c>
      <c r="U1542" s="4" t="str">
        <f>+Instructions!$B$3</f>
        <v>I</v>
      </c>
      <c r="V1542" s="50"/>
      <c r="W1542" s="54">
        <f>+Instructions!$C$22</f>
        <v>0</v>
      </c>
      <c r="X1542" s="16">
        <f t="shared" si="378"/>
        <v>879.8</v>
      </c>
      <c r="Y1542" s="50"/>
      <c r="Z1542" s="5" t="s">
        <v>1708</v>
      </c>
      <c r="AA1542" s="37">
        <v>879.8</v>
      </c>
      <c r="AB1542" s="58">
        <f t="shared" si="379"/>
        <v>0</v>
      </c>
      <c r="AC1542" s="16">
        <f t="shared" si="380"/>
        <v>879.8</v>
      </c>
      <c r="AD1542" s="11">
        <f t="shared" si="381"/>
        <v>0</v>
      </c>
      <c r="AE1542" s="119"/>
      <c r="AF1542" s="132">
        <v>8</v>
      </c>
      <c r="AG1542" s="109">
        <f t="shared" si="382"/>
        <v>879.8</v>
      </c>
      <c r="AH1542" s="50"/>
      <c r="AJ1542" s="16">
        <f t="shared" si="383"/>
        <v>879.8</v>
      </c>
      <c r="AK1542" s="16">
        <f t="shared" si="384"/>
        <v>0</v>
      </c>
      <c r="AL1542" s="16">
        <f t="shared" si="385"/>
        <v>0</v>
      </c>
      <c r="AM1542" s="16" t="str">
        <f t="shared" si="386"/>
        <v/>
      </c>
      <c r="AO1542" s="30" t="s">
        <v>161</v>
      </c>
    </row>
    <row r="1543" spans="2:41" s="2" customFormat="1" ht="9.9499999999999993" customHeight="1" x14ac:dyDescent="0.2">
      <c r="B1543" s="116" t="s">
        <v>198</v>
      </c>
      <c r="D1543" s="38"/>
      <c r="E1543" s="73" t="s">
        <v>6</v>
      </c>
      <c r="F1543" s="73"/>
      <c r="G1543" s="220" t="s">
        <v>930</v>
      </c>
      <c r="H1543" s="29"/>
      <c r="I1543" s="29"/>
      <c r="J1543" s="29" t="s">
        <v>828</v>
      </c>
      <c r="K1543" s="29"/>
      <c r="L1543" s="29"/>
      <c r="M1543" s="29"/>
      <c r="N1543" s="29"/>
      <c r="P1543" s="73"/>
      <c r="Q1543" s="86"/>
      <c r="R1543" s="28" t="s">
        <v>154</v>
      </c>
      <c r="S1543" s="37">
        <f t="shared" si="387"/>
        <v>911</v>
      </c>
      <c r="T1543" s="35" t="s">
        <v>150</v>
      </c>
      <c r="U1543" s="4" t="str">
        <f>+Instructions!$B$3</f>
        <v>I</v>
      </c>
      <c r="V1543" s="50"/>
      <c r="W1543" s="54">
        <f>+Instructions!$C$22</f>
        <v>0</v>
      </c>
      <c r="X1543" s="16">
        <f t="shared" si="378"/>
        <v>911</v>
      </c>
      <c r="Y1543" s="50"/>
      <c r="Z1543" s="5" t="s">
        <v>1708</v>
      </c>
      <c r="AA1543" s="37">
        <v>911</v>
      </c>
      <c r="AB1543" s="58">
        <f t="shared" si="379"/>
        <v>0</v>
      </c>
      <c r="AC1543" s="16">
        <f t="shared" si="380"/>
        <v>911</v>
      </c>
      <c r="AD1543" s="11">
        <f t="shared" si="381"/>
        <v>0</v>
      </c>
      <c r="AE1543" s="119"/>
      <c r="AF1543" s="132">
        <v>8</v>
      </c>
      <c r="AG1543" s="109">
        <f t="shared" si="382"/>
        <v>911</v>
      </c>
      <c r="AH1543" s="50"/>
      <c r="AJ1543" s="16">
        <f t="shared" si="383"/>
        <v>911</v>
      </c>
      <c r="AK1543" s="16">
        <f t="shared" si="384"/>
        <v>0</v>
      </c>
      <c r="AL1543" s="16">
        <f t="shared" si="385"/>
        <v>0</v>
      </c>
      <c r="AM1543" s="16" t="str">
        <f t="shared" si="386"/>
        <v/>
      </c>
      <c r="AO1543" s="30" t="s">
        <v>161</v>
      </c>
    </row>
    <row r="1544" spans="2:41" s="2" customFormat="1" ht="9.9499999999999993" customHeight="1" x14ac:dyDescent="0.2">
      <c r="B1544" s="116" t="s">
        <v>198</v>
      </c>
      <c r="D1544" s="38"/>
      <c r="E1544" s="73" t="s">
        <v>7</v>
      </c>
      <c r="F1544" s="73"/>
      <c r="G1544" s="220" t="s">
        <v>931</v>
      </c>
      <c r="H1544" s="29"/>
      <c r="I1544" s="29"/>
      <c r="J1544" s="29" t="s">
        <v>828</v>
      </c>
      <c r="K1544" s="29"/>
      <c r="L1544" s="29"/>
      <c r="M1544" s="29"/>
      <c r="N1544" s="29"/>
      <c r="P1544" s="73"/>
      <c r="Q1544" s="86"/>
      <c r="R1544" s="28" t="s">
        <v>154</v>
      </c>
      <c r="S1544" s="37">
        <f t="shared" si="387"/>
        <v>973.45</v>
      </c>
      <c r="T1544" s="35" t="s">
        <v>150</v>
      </c>
      <c r="U1544" s="4" t="str">
        <f>+Instructions!$B$3</f>
        <v>I</v>
      </c>
      <c r="V1544" s="50"/>
      <c r="W1544" s="54">
        <f>+Instructions!$C$22</f>
        <v>0</v>
      </c>
      <c r="X1544" s="16">
        <f t="shared" si="378"/>
        <v>973.45</v>
      </c>
      <c r="Y1544" s="50"/>
      <c r="Z1544" s="5" t="s">
        <v>1708</v>
      </c>
      <c r="AA1544" s="37">
        <v>973.45</v>
      </c>
      <c r="AB1544" s="58">
        <f t="shared" si="379"/>
        <v>0</v>
      </c>
      <c r="AC1544" s="16">
        <f t="shared" si="380"/>
        <v>973.45</v>
      </c>
      <c r="AD1544" s="11">
        <f t="shared" si="381"/>
        <v>0</v>
      </c>
      <c r="AE1544" s="119"/>
      <c r="AF1544" s="132">
        <v>8</v>
      </c>
      <c r="AG1544" s="109">
        <f t="shared" si="382"/>
        <v>973.45</v>
      </c>
      <c r="AH1544" s="50"/>
      <c r="AJ1544" s="16">
        <f t="shared" si="383"/>
        <v>973.45</v>
      </c>
      <c r="AK1544" s="16">
        <f t="shared" si="384"/>
        <v>0</v>
      </c>
      <c r="AL1544" s="16">
        <f t="shared" si="385"/>
        <v>0</v>
      </c>
      <c r="AM1544" s="16" t="str">
        <f t="shared" si="386"/>
        <v/>
      </c>
      <c r="AO1544" s="30" t="s">
        <v>161</v>
      </c>
    </row>
    <row r="1545" spans="2:41" s="2" customFormat="1" ht="9.9499999999999993" customHeight="1" x14ac:dyDescent="0.2">
      <c r="B1545" s="116" t="s">
        <v>198</v>
      </c>
      <c r="D1545" s="38"/>
      <c r="E1545" s="73" t="s">
        <v>398</v>
      </c>
      <c r="F1545" s="73"/>
      <c r="G1545" s="220" t="s">
        <v>932</v>
      </c>
      <c r="H1545" s="29"/>
      <c r="I1545" s="29"/>
      <c r="J1545" s="29" t="s">
        <v>828</v>
      </c>
      <c r="K1545" s="29"/>
      <c r="L1545" s="29"/>
      <c r="M1545" s="29"/>
      <c r="N1545" s="29"/>
      <c r="P1545" s="29"/>
      <c r="Q1545" s="86"/>
      <c r="R1545" s="28" t="s">
        <v>154</v>
      </c>
      <c r="S1545" s="37">
        <f t="shared" si="387"/>
        <v>1018.85</v>
      </c>
      <c r="T1545" s="35" t="s">
        <v>150</v>
      </c>
      <c r="U1545" s="4" t="str">
        <f>+Instructions!$B$3</f>
        <v>I</v>
      </c>
      <c r="V1545" s="50"/>
      <c r="W1545" s="54">
        <f>+Instructions!$C$22</f>
        <v>0</v>
      </c>
      <c r="X1545" s="16">
        <f t="shared" si="378"/>
        <v>1018.85</v>
      </c>
      <c r="Y1545" s="50"/>
      <c r="Z1545" s="5" t="s">
        <v>1708</v>
      </c>
      <c r="AA1545" s="37">
        <v>1018.85</v>
      </c>
      <c r="AB1545" s="58">
        <f t="shared" si="379"/>
        <v>0</v>
      </c>
      <c r="AC1545" s="16">
        <f t="shared" si="380"/>
        <v>1018.85</v>
      </c>
      <c r="AD1545" s="11">
        <f t="shared" si="381"/>
        <v>0</v>
      </c>
      <c r="AE1545" s="119"/>
      <c r="AF1545" s="132">
        <v>8</v>
      </c>
      <c r="AG1545" s="109">
        <f t="shared" si="382"/>
        <v>1018.85</v>
      </c>
      <c r="AH1545" s="50"/>
      <c r="AJ1545" s="16">
        <f t="shared" si="383"/>
        <v>1018.85</v>
      </c>
      <c r="AK1545" s="16">
        <f t="shared" si="384"/>
        <v>0</v>
      </c>
      <c r="AL1545" s="16">
        <f t="shared" si="385"/>
        <v>0</v>
      </c>
      <c r="AM1545" s="16" t="str">
        <f t="shared" si="386"/>
        <v/>
      </c>
      <c r="AO1545" s="30" t="s">
        <v>161</v>
      </c>
    </row>
    <row r="1546" spans="2:41" s="2" customFormat="1" ht="9.9499999999999993" customHeight="1" x14ac:dyDescent="0.2">
      <c r="B1546" s="116" t="s">
        <v>198</v>
      </c>
      <c r="C1546" s="2" t="s">
        <v>359</v>
      </c>
      <c r="D1546" s="38"/>
      <c r="E1546" s="73" t="s">
        <v>8</v>
      </c>
      <c r="F1546" s="73"/>
      <c r="G1546" s="220" t="s">
        <v>933</v>
      </c>
      <c r="H1546" s="29"/>
      <c r="I1546" s="29"/>
      <c r="J1546" s="29" t="s">
        <v>828</v>
      </c>
      <c r="K1546" s="29"/>
      <c r="L1546" s="29"/>
      <c r="M1546" s="29"/>
      <c r="N1546" s="29"/>
      <c r="P1546" s="73"/>
      <c r="Q1546" s="86"/>
      <c r="R1546" s="28" t="s">
        <v>154</v>
      </c>
      <c r="S1546" s="37">
        <f t="shared" si="387"/>
        <v>1061.5999999999999</v>
      </c>
      <c r="T1546" s="35" t="s">
        <v>150</v>
      </c>
      <c r="U1546" s="4" t="str">
        <f>+Instructions!$B$3</f>
        <v>I</v>
      </c>
      <c r="V1546" s="50"/>
      <c r="W1546" s="54">
        <f>+Instructions!$C$22</f>
        <v>0</v>
      </c>
      <c r="X1546" s="16">
        <f t="shared" si="378"/>
        <v>1061.5999999999999</v>
      </c>
      <c r="Y1546" s="50"/>
      <c r="Z1546" s="5" t="s">
        <v>1708</v>
      </c>
      <c r="AA1546" s="37">
        <v>1061.5999999999999</v>
      </c>
      <c r="AB1546" s="58">
        <f t="shared" si="379"/>
        <v>0</v>
      </c>
      <c r="AC1546" s="16">
        <f t="shared" si="380"/>
        <v>1061.5999999999999</v>
      </c>
      <c r="AD1546" s="11">
        <f t="shared" si="381"/>
        <v>0</v>
      </c>
      <c r="AE1546" s="119"/>
      <c r="AF1546" s="132">
        <v>8</v>
      </c>
      <c r="AG1546" s="109">
        <f t="shared" si="382"/>
        <v>1061.5999999999999</v>
      </c>
      <c r="AH1546" s="50"/>
      <c r="AJ1546" s="16">
        <f t="shared" si="383"/>
        <v>1061.5999999999999</v>
      </c>
      <c r="AK1546" s="16">
        <f t="shared" si="384"/>
        <v>0</v>
      </c>
      <c r="AL1546" s="16">
        <f t="shared" si="385"/>
        <v>0</v>
      </c>
      <c r="AM1546" s="16" t="str">
        <f t="shared" si="386"/>
        <v/>
      </c>
      <c r="AO1546" s="30" t="s">
        <v>161</v>
      </c>
    </row>
    <row r="1547" spans="2:41" s="2" customFormat="1" ht="9.9499999999999993" customHeight="1" x14ac:dyDescent="0.2">
      <c r="B1547" s="116" t="s">
        <v>198</v>
      </c>
      <c r="D1547" s="38"/>
      <c r="E1547" s="73" t="s">
        <v>824</v>
      </c>
      <c r="F1547" s="73"/>
      <c r="G1547" s="220" t="s">
        <v>934</v>
      </c>
      <c r="H1547" s="29"/>
      <c r="I1547" s="29"/>
      <c r="J1547" s="29" t="s">
        <v>828</v>
      </c>
      <c r="K1547" s="29"/>
      <c r="L1547" s="29"/>
      <c r="M1547" s="29"/>
      <c r="N1547" s="29"/>
      <c r="P1547" s="29"/>
      <c r="Q1547" s="86"/>
      <c r="R1547" s="28" t="s">
        <v>154</v>
      </c>
      <c r="S1547" s="37">
        <f t="shared" si="387"/>
        <v>1187.75</v>
      </c>
      <c r="T1547" s="35" t="s">
        <v>150</v>
      </c>
      <c r="U1547" s="4" t="str">
        <f>+Instructions!$B$3</f>
        <v>I</v>
      </c>
      <c r="V1547" s="50"/>
      <c r="W1547" s="54">
        <f>+Instructions!$C$22</f>
        <v>0</v>
      </c>
      <c r="X1547" s="16">
        <f t="shared" si="378"/>
        <v>1187.75</v>
      </c>
      <c r="Y1547" s="50"/>
      <c r="Z1547" s="5" t="s">
        <v>1708</v>
      </c>
      <c r="AA1547" s="37">
        <v>1187.75</v>
      </c>
      <c r="AB1547" s="58">
        <f t="shared" si="379"/>
        <v>0</v>
      </c>
      <c r="AC1547" s="16">
        <f t="shared" si="380"/>
        <v>1187.75</v>
      </c>
      <c r="AD1547" s="11">
        <f t="shared" si="381"/>
        <v>0</v>
      </c>
      <c r="AE1547" s="119"/>
      <c r="AF1547" s="132">
        <v>8</v>
      </c>
      <c r="AG1547" s="109">
        <f t="shared" si="382"/>
        <v>1187.75</v>
      </c>
      <c r="AH1547" s="50"/>
      <c r="AJ1547" s="16">
        <f t="shared" si="383"/>
        <v>1187.75</v>
      </c>
      <c r="AK1547" s="16">
        <f t="shared" si="384"/>
        <v>0</v>
      </c>
      <c r="AL1547" s="16">
        <f t="shared" si="385"/>
        <v>0</v>
      </c>
      <c r="AM1547" s="16" t="str">
        <f t="shared" si="386"/>
        <v/>
      </c>
      <c r="AO1547" s="30" t="s">
        <v>161</v>
      </c>
    </row>
    <row r="1548" spans="2:41" s="2" customFormat="1" ht="9.9499999999999993" customHeight="1" x14ac:dyDescent="0.2">
      <c r="B1548" s="116" t="s">
        <v>198</v>
      </c>
      <c r="D1548" s="38"/>
      <c r="E1548" s="73" t="s">
        <v>9</v>
      </c>
      <c r="F1548" s="73"/>
      <c r="G1548" s="220" t="s">
        <v>935</v>
      </c>
      <c r="H1548" s="29"/>
      <c r="I1548" s="29"/>
      <c r="J1548" s="29" t="s">
        <v>828</v>
      </c>
      <c r="K1548" s="29"/>
      <c r="L1548" s="29"/>
      <c r="M1548" s="29"/>
      <c r="N1548" s="29"/>
      <c r="P1548" s="29"/>
      <c r="Q1548" s="86"/>
      <c r="R1548" s="28" t="s">
        <v>154</v>
      </c>
      <c r="S1548" s="37">
        <f t="shared" si="387"/>
        <v>1313.95</v>
      </c>
      <c r="T1548" s="35" t="s">
        <v>150</v>
      </c>
      <c r="U1548" s="4" t="str">
        <f>+Instructions!$B$3</f>
        <v>I</v>
      </c>
      <c r="V1548" s="50"/>
      <c r="W1548" s="54">
        <f>+Instructions!$C$22</f>
        <v>0</v>
      </c>
      <c r="X1548" s="16">
        <f t="shared" si="378"/>
        <v>1313.95</v>
      </c>
      <c r="Y1548" s="50"/>
      <c r="Z1548" s="5" t="s">
        <v>1708</v>
      </c>
      <c r="AA1548" s="37">
        <v>1313.95</v>
      </c>
      <c r="AB1548" s="58">
        <f t="shared" si="379"/>
        <v>0</v>
      </c>
      <c r="AC1548" s="16">
        <f t="shared" si="380"/>
        <v>1313.95</v>
      </c>
      <c r="AD1548" s="11">
        <f t="shared" si="381"/>
        <v>0</v>
      </c>
      <c r="AE1548" s="119"/>
      <c r="AF1548" s="132">
        <v>8</v>
      </c>
      <c r="AG1548" s="109">
        <f t="shared" si="382"/>
        <v>1313.95</v>
      </c>
      <c r="AH1548" s="50"/>
      <c r="AJ1548" s="16">
        <f t="shared" si="383"/>
        <v>1313.95</v>
      </c>
      <c r="AK1548" s="16">
        <f t="shared" si="384"/>
        <v>0</v>
      </c>
      <c r="AL1548" s="16">
        <f t="shared" si="385"/>
        <v>0</v>
      </c>
      <c r="AM1548" s="16" t="str">
        <f t="shared" si="386"/>
        <v/>
      </c>
      <c r="AO1548" s="30" t="s">
        <v>161</v>
      </c>
    </row>
    <row r="1549" spans="2:41" s="2" customFormat="1" ht="1.5" customHeight="1" x14ac:dyDescent="0.2">
      <c r="P1549" s="73"/>
      <c r="Q1549" s="86"/>
      <c r="R1549" s="5"/>
      <c r="S1549" s="37"/>
      <c r="T1549" s="5"/>
      <c r="U1549" s="4"/>
      <c r="V1549" s="50"/>
      <c r="Y1549" s="50"/>
      <c r="AH1549" s="50"/>
      <c r="AO1549" s="30" t="s">
        <v>161</v>
      </c>
    </row>
    <row r="1550" spans="2:41" s="2" customFormat="1" ht="9.6" customHeight="1" x14ac:dyDescent="0.2">
      <c r="D1550" s="38" t="s">
        <v>155</v>
      </c>
      <c r="E1550" s="140" t="s">
        <v>1658</v>
      </c>
      <c r="F1550" s="140"/>
      <c r="G1550" s="140"/>
      <c r="H1550" s="140"/>
      <c r="I1550" s="140"/>
      <c r="J1550" s="140"/>
      <c r="K1550" s="140"/>
      <c r="L1550" s="140"/>
      <c r="M1550" s="140"/>
      <c r="N1550" s="140"/>
      <c r="O1550" s="140"/>
      <c r="P1550" s="143"/>
      <c r="Q1550" s="152"/>
      <c r="R1550" s="5"/>
      <c r="S1550" s="37"/>
      <c r="T1550" s="5"/>
      <c r="U1550" s="4"/>
      <c r="V1550" s="50"/>
      <c r="Y1550" s="50"/>
      <c r="AH1550" s="50"/>
      <c r="AO1550" s="30" t="s">
        <v>161</v>
      </c>
    </row>
    <row r="1551" spans="2:41" s="2" customFormat="1" ht="9.6" customHeight="1" x14ac:dyDescent="0.2">
      <c r="D1551" s="38"/>
      <c r="E1551" s="140" t="s">
        <v>1655</v>
      </c>
      <c r="F1551" s="140"/>
      <c r="G1551" s="140"/>
      <c r="H1551" s="140"/>
      <c r="I1551" s="140"/>
      <c r="J1551" s="140"/>
      <c r="K1551" s="140"/>
      <c r="L1551" s="140"/>
      <c r="M1551" s="140"/>
      <c r="N1551" s="140"/>
      <c r="O1551" s="140"/>
      <c r="P1551" s="143"/>
      <c r="Q1551" s="152"/>
      <c r="R1551" s="5"/>
      <c r="S1551" s="37"/>
      <c r="T1551" s="5"/>
      <c r="U1551" s="4"/>
      <c r="V1551" s="50"/>
      <c r="Y1551" s="50"/>
      <c r="AH1551" s="50"/>
      <c r="AO1551" s="30" t="s">
        <v>161</v>
      </c>
    </row>
    <row r="1552" spans="2:41" s="2" customFormat="1" ht="3" customHeight="1" x14ac:dyDescent="0.2">
      <c r="D1552" s="38"/>
      <c r="E1552" s="140"/>
      <c r="F1552" s="140"/>
      <c r="G1552" s="140"/>
      <c r="H1552" s="140"/>
      <c r="I1552" s="140"/>
      <c r="J1552" s="140"/>
      <c r="K1552" s="140"/>
      <c r="L1552" s="140"/>
      <c r="M1552" s="140"/>
      <c r="N1552" s="140"/>
      <c r="O1552" s="140"/>
      <c r="P1552" s="143"/>
      <c r="Q1552" s="152"/>
      <c r="R1552" s="5"/>
      <c r="S1552" s="37"/>
      <c r="T1552" s="5"/>
      <c r="U1552" s="4"/>
      <c r="V1552" s="50"/>
      <c r="Y1552" s="50"/>
      <c r="AH1552" s="50"/>
      <c r="AO1552" s="30"/>
    </row>
    <row r="1553" spans="2:41" s="2" customFormat="1" ht="9.9499999999999993" customHeight="1" x14ac:dyDescent="0.2">
      <c r="D1553" s="10" t="s">
        <v>849</v>
      </c>
      <c r="L1553" s="2" t="s">
        <v>230</v>
      </c>
      <c r="N1553" s="2" t="s">
        <v>230</v>
      </c>
      <c r="P1553" s="73"/>
      <c r="Q1553" s="86"/>
      <c r="R1553" s="204" t="s">
        <v>660</v>
      </c>
      <c r="S1553" s="205" t="s">
        <v>829</v>
      </c>
      <c r="T1553" s="206"/>
      <c r="U1553" s="4"/>
      <c r="V1553" s="50"/>
      <c r="Y1553" s="50"/>
      <c r="AH1553" s="50"/>
      <c r="AO1553" s="30" t="s">
        <v>161</v>
      </c>
    </row>
    <row r="1554" spans="2:41" s="2" customFormat="1" ht="2.85" customHeight="1" x14ac:dyDescent="0.2">
      <c r="D1554" s="10"/>
      <c r="P1554" s="73"/>
      <c r="Q1554" s="86"/>
      <c r="R1554" s="5"/>
      <c r="S1554" s="37"/>
      <c r="T1554" s="5"/>
      <c r="U1554" s="4"/>
      <c r="V1554" s="50"/>
      <c r="Y1554" s="50"/>
      <c r="AH1554" s="50"/>
      <c r="AO1554" s="30"/>
    </row>
    <row r="1555" spans="2:41" s="2" customFormat="1" ht="9.9499999999999993" customHeight="1" x14ac:dyDescent="0.2">
      <c r="B1555" s="116" t="s">
        <v>198</v>
      </c>
      <c r="D1555" s="38"/>
      <c r="E1555" s="73" t="s">
        <v>4</v>
      </c>
      <c r="F1555" s="73"/>
      <c r="G1555" s="220" t="s">
        <v>936</v>
      </c>
      <c r="H1555" s="29"/>
      <c r="I1555" s="29"/>
      <c r="J1555" s="29" t="s">
        <v>5</v>
      </c>
      <c r="K1555" s="29"/>
      <c r="L1555" s="29"/>
      <c r="M1555" s="29"/>
      <c r="N1555" s="29"/>
      <c r="P1555" s="73"/>
      <c r="Q1555" s="86"/>
      <c r="R1555" s="28"/>
      <c r="S1555" s="37">
        <f t="shared" ref="S1555:S1571" si="388">IF(Suggested="Yes",AA1555,AG1555)</f>
        <v>298.25</v>
      </c>
      <c r="T1555" s="35" t="s">
        <v>150</v>
      </c>
      <c r="U1555" s="4" t="str">
        <f>+Instructions!$B$3</f>
        <v>I</v>
      </c>
      <c r="V1555" s="50"/>
      <c r="W1555" s="54">
        <f>+Instructions!$C$22</f>
        <v>0</v>
      </c>
      <c r="X1555" s="16">
        <f t="shared" ref="X1555:X1589" si="389">ROUND($AA1555*(1-W1555)+0.004999,2)</f>
        <v>298.25</v>
      </c>
      <c r="Y1555" s="50"/>
      <c r="Z1555" s="5" t="s">
        <v>1708</v>
      </c>
      <c r="AA1555" s="37">
        <v>298.25</v>
      </c>
      <c r="AB1555" s="58">
        <f t="shared" ref="AB1555:AB1571" si="390">+W1555</f>
        <v>0</v>
      </c>
      <c r="AC1555" s="16">
        <f t="shared" ref="AC1555:AC1571" si="391">+X1555</f>
        <v>298.25</v>
      </c>
      <c r="AD1555" s="11">
        <f t="shared" ref="AD1555:AD1571" si="392">(AG1555-AC1555)/AG1555</f>
        <v>0</v>
      </c>
      <c r="AE1555" s="119"/>
      <c r="AF1555" s="132">
        <v>8</v>
      </c>
      <c r="AG1555" s="109">
        <f t="shared" ref="AG1555:AG1571" si="393">SUM(AJ1555:AL1555)+AE1555</f>
        <v>298.25</v>
      </c>
      <c r="AH1555" s="50"/>
      <c r="AJ1555" s="16">
        <f t="shared" ref="AJ1555:AJ1571" si="394">ROUND(AC1555/(1-VLOOKUP(AF1555,Group,2,FALSE)),2)</f>
        <v>298.25</v>
      </c>
      <c r="AK1555" s="16">
        <f t="shared" ref="AK1555:AK1571" si="395">IF(VLOOKUP(AF1555,Group,5,FALSE)="YES",VLOOKUP(ROUND(ROUND(AJ1555,1)-AJ1555,2),Round,2,FALSE)+VLOOKUP(AF1555,Group,6,FALSE),0)</f>
        <v>0</v>
      </c>
      <c r="AL1555" s="16">
        <f t="shared" ref="AL1555:AL1571" si="396">IF(VLOOKUP(AF1555,Group,7,FALSE)="",0,ROUND(AJ1555-0.04999,1)-AJ1555+AM1555)</f>
        <v>0</v>
      </c>
      <c r="AM1555" s="16" t="str">
        <f t="shared" ref="AM1555:AM1571" si="397">IF(VLOOKUP(AF1555,Group,7,FALSE)="","",VLOOKUP(AF1555,Group,7,FALSE))</f>
        <v/>
      </c>
      <c r="AO1555" s="30" t="s">
        <v>161</v>
      </c>
    </row>
    <row r="1556" spans="2:41" s="2" customFormat="1" ht="9.9499999999999993" customHeight="1" x14ac:dyDescent="0.2">
      <c r="B1556" s="116" t="s">
        <v>198</v>
      </c>
      <c r="D1556" s="38"/>
      <c r="E1556" s="73" t="s">
        <v>823</v>
      </c>
      <c r="F1556" s="73"/>
      <c r="G1556" s="220" t="s">
        <v>937</v>
      </c>
      <c r="H1556" s="29"/>
      <c r="I1556" s="29"/>
      <c r="J1556" s="29" t="s">
        <v>5</v>
      </c>
      <c r="K1556" s="29"/>
      <c r="L1556" s="29"/>
      <c r="M1556" s="29"/>
      <c r="N1556" s="29"/>
      <c r="P1556" s="73"/>
      <c r="Q1556" s="86"/>
      <c r="R1556" s="28"/>
      <c r="S1556" s="37">
        <f t="shared" si="388"/>
        <v>341.5</v>
      </c>
      <c r="T1556" s="35" t="s">
        <v>150</v>
      </c>
      <c r="U1556" s="4" t="str">
        <f>+Instructions!$B$3</f>
        <v>I</v>
      </c>
      <c r="V1556" s="50"/>
      <c r="W1556" s="54">
        <f>+Instructions!$C$22</f>
        <v>0</v>
      </c>
      <c r="X1556" s="16">
        <f t="shared" si="389"/>
        <v>341.5</v>
      </c>
      <c r="Y1556" s="50"/>
      <c r="Z1556" s="5" t="s">
        <v>1708</v>
      </c>
      <c r="AA1556" s="37">
        <v>341.5</v>
      </c>
      <c r="AB1556" s="58">
        <f t="shared" si="390"/>
        <v>0</v>
      </c>
      <c r="AC1556" s="16">
        <f t="shared" si="391"/>
        <v>341.5</v>
      </c>
      <c r="AD1556" s="11">
        <f t="shared" si="392"/>
        <v>0</v>
      </c>
      <c r="AE1556" s="119"/>
      <c r="AF1556" s="132">
        <v>8</v>
      </c>
      <c r="AG1556" s="109">
        <f t="shared" si="393"/>
        <v>341.5</v>
      </c>
      <c r="AH1556" s="50"/>
      <c r="AJ1556" s="16">
        <f t="shared" si="394"/>
        <v>341.5</v>
      </c>
      <c r="AK1556" s="16">
        <f t="shared" si="395"/>
        <v>0</v>
      </c>
      <c r="AL1556" s="16">
        <f t="shared" si="396"/>
        <v>0</v>
      </c>
      <c r="AM1556" s="16" t="str">
        <f t="shared" si="397"/>
        <v/>
      </c>
      <c r="AO1556" s="30" t="s">
        <v>161</v>
      </c>
    </row>
    <row r="1557" spans="2:41" s="2" customFormat="1" ht="9.9499999999999993" customHeight="1" x14ac:dyDescent="0.2">
      <c r="B1557" s="116" t="s">
        <v>198</v>
      </c>
      <c r="D1557" s="38"/>
      <c r="E1557" s="73" t="s">
        <v>6</v>
      </c>
      <c r="F1557" s="73"/>
      <c r="G1557" s="220" t="s">
        <v>938</v>
      </c>
      <c r="H1557" s="29"/>
      <c r="I1557" s="29"/>
      <c r="J1557" s="29" t="s">
        <v>5</v>
      </c>
      <c r="K1557" s="29"/>
      <c r="L1557" s="29"/>
      <c r="M1557" s="29"/>
      <c r="N1557" s="29"/>
      <c r="P1557" s="73"/>
      <c r="Q1557" s="86"/>
      <c r="R1557" s="28"/>
      <c r="S1557" s="37">
        <f t="shared" si="388"/>
        <v>352.4</v>
      </c>
      <c r="T1557" s="35" t="s">
        <v>150</v>
      </c>
      <c r="U1557" s="4" t="str">
        <f>+Instructions!$B$3</f>
        <v>I</v>
      </c>
      <c r="V1557" s="50"/>
      <c r="W1557" s="54">
        <f>+Instructions!$C$22</f>
        <v>0</v>
      </c>
      <c r="X1557" s="16">
        <f t="shared" si="389"/>
        <v>352.4</v>
      </c>
      <c r="Y1557" s="50"/>
      <c r="Z1557" s="5" t="s">
        <v>1708</v>
      </c>
      <c r="AA1557" s="37">
        <v>352.4</v>
      </c>
      <c r="AB1557" s="58">
        <f t="shared" si="390"/>
        <v>0</v>
      </c>
      <c r="AC1557" s="16">
        <f t="shared" si="391"/>
        <v>352.4</v>
      </c>
      <c r="AD1557" s="11">
        <f t="shared" si="392"/>
        <v>0</v>
      </c>
      <c r="AE1557" s="119"/>
      <c r="AF1557" s="132">
        <v>8</v>
      </c>
      <c r="AG1557" s="109">
        <f t="shared" si="393"/>
        <v>352.4</v>
      </c>
      <c r="AH1557" s="50"/>
      <c r="AJ1557" s="16">
        <f t="shared" si="394"/>
        <v>352.4</v>
      </c>
      <c r="AK1557" s="16">
        <f t="shared" si="395"/>
        <v>0</v>
      </c>
      <c r="AL1557" s="16">
        <f t="shared" si="396"/>
        <v>0</v>
      </c>
      <c r="AM1557" s="16" t="str">
        <f t="shared" si="397"/>
        <v/>
      </c>
      <c r="AO1557" s="30" t="s">
        <v>161</v>
      </c>
    </row>
    <row r="1558" spans="2:41" s="2" customFormat="1" ht="9.9499999999999993" customHeight="1" x14ac:dyDescent="0.2">
      <c r="B1558" s="116" t="s">
        <v>198</v>
      </c>
      <c r="D1558" s="38"/>
      <c r="E1558" s="73" t="s">
        <v>7</v>
      </c>
      <c r="F1558" s="73"/>
      <c r="G1558" s="220" t="s">
        <v>939</v>
      </c>
      <c r="H1558" s="29"/>
      <c r="I1558" s="29"/>
      <c r="J1558" s="29" t="s">
        <v>5</v>
      </c>
      <c r="K1558" s="29"/>
      <c r="L1558" s="29"/>
      <c r="M1558" s="29"/>
      <c r="N1558" s="29"/>
      <c r="P1558" s="73"/>
      <c r="Q1558" s="86"/>
      <c r="R1558" s="28"/>
      <c r="S1558" s="37">
        <f t="shared" si="388"/>
        <v>377.3</v>
      </c>
      <c r="T1558" s="35" t="s">
        <v>150</v>
      </c>
      <c r="U1558" s="4" t="str">
        <f>+Instructions!$B$3</f>
        <v>I</v>
      </c>
      <c r="V1558" s="50"/>
      <c r="W1558" s="54">
        <f>+Instructions!$C$22</f>
        <v>0</v>
      </c>
      <c r="X1558" s="16">
        <f t="shared" si="389"/>
        <v>377.3</v>
      </c>
      <c r="Y1558" s="50"/>
      <c r="Z1558" s="5" t="s">
        <v>1708</v>
      </c>
      <c r="AA1558" s="37">
        <v>377.3</v>
      </c>
      <c r="AB1558" s="58">
        <f t="shared" si="390"/>
        <v>0</v>
      </c>
      <c r="AC1558" s="16">
        <f t="shared" si="391"/>
        <v>377.3</v>
      </c>
      <c r="AD1558" s="11">
        <f t="shared" si="392"/>
        <v>0</v>
      </c>
      <c r="AE1558" s="119"/>
      <c r="AF1558" s="132">
        <v>8</v>
      </c>
      <c r="AG1558" s="109">
        <f t="shared" si="393"/>
        <v>377.3</v>
      </c>
      <c r="AH1558" s="50"/>
      <c r="AJ1558" s="16">
        <f t="shared" si="394"/>
        <v>377.3</v>
      </c>
      <c r="AK1558" s="16">
        <f t="shared" si="395"/>
        <v>0</v>
      </c>
      <c r="AL1558" s="16">
        <f t="shared" si="396"/>
        <v>0</v>
      </c>
      <c r="AM1558" s="16" t="str">
        <f t="shared" si="397"/>
        <v/>
      </c>
      <c r="AO1558" s="30" t="s">
        <v>161</v>
      </c>
    </row>
    <row r="1559" spans="2:41" s="2" customFormat="1" ht="9.9499999999999993" customHeight="1" x14ac:dyDescent="0.2">
      <c r="B1559" s="116" t="s">
        <v>198</v>
      </c>
      <c r="D1559" s="38"/>
      <c r="E1559" s="73" t="s">
        <v>398</v>
      </c>
      <c r="F1559" s="73"/>
      <c r="G1559" s="220" t="s">
        <v>940</v>
      </c>
      <c r="H1559" s="29"/>
      <c r="I1559" s="29"/>
      <c r="J1559" s="29" t="s">
        <v>5</v>
      </c>
      <c r="K1559" s="29"/>
      <c r="L1559" s="29"/>
      <c r="M1559" s="29"/>
      <c r="N1559" s="29"/>
      <c r="P1559" s="73"/>
      <c r="Q1559" s="86"/>
      <c r="R1559" s="28"/>
      <c r="S1559" s="37">
        <f t="shared" si="388"/>
        <v>391.45</v>
      </c>
      <c r="T1559" s="35" t="s">
        <v>150</v>
      </c>
      <c r="U1559" s="4" t="str">
        <f>+Instructions!$B$3</f>
        <v>I</v>
      </c>
      <c r="V1559" s="50"/>
      <c r="W1559" s="54">
        <f>+Instructions!$C$22</f>
        <v>0</v>
      </c>
      <c r="X1559" s="16">
        <f t="shared" si="389"/>
        <v>391.45</v>
      </c>
      <c r="Y1559" s="50"/>
      <c r="Z1559" s="5" t="s">
        <v>1708</v>
      </c>
      <c r="AA1559" s="37">
        <v>391.45</v>
      </c>
      <c r="AB1559" s="58">
        <f t="shared" si="390"/>
        <v>0</v>
      </c>
      <c r="AC1559" s="16">
        <f t="shared" si="391"/>
        <v>391.45</v>
      </c>
      <c r="AD1559" s="11">
        <f t="shared" si="392"/>
        <v>0</v>
      </c>
      <c r="AE1559" s="119"/>
      <c r="AF1559" s="132">
        <v>8</v>
      </c>
      <c r="AG1559" s="109">
        <f t="shared" si="393"/>
        <v>391.45</v>
      </c>
      <c r="AH1559" s="50"/>
      <c r="AJ1559" s="16">
        <f t="shared" si="394"/>
        <v>391.45</v>
      </c>
      <c r="AK1559" s="16">
        <f t="shared" si="395"/>
        <v>0</v>
      </c>
      <c r="AL1559" s="16">
        <f t="shared" si="396"/>
        <v>0</v>
      </c>
      <c r="AM1559" s="16" t="str">
        <f t="shared" si="397"/>
        <v/>
      </c>
      <c r="AO1559" s="30" t="s">
        <v>161</v>
      </c>
    </row>
    <row r="1560" spans="2:41" s="2" customFormat="1" ht="9.9499999999999993" customHeight="1" x14ac:dyDescent="0.2">
      <c r="B1560" s="116" t="s">
        <v>198</v>
      </c>
      <c r="D1560" s="38"/>
      <c r="E1560" s="73" t="s">
        <v>8</v>
      </c>
      <c r="F1560" s="73"/>
      <c r="G1560" s="220" t="s">
        <v>941</v>
      </c>
      <c r="H1560" s="29"/>
      <c r="I1560" s="29"/>
      <c r="J1560" s="29" t="s">
        <v>5</v>
      </c>
      <c r="K1560" s="29"/>
      <c r="L1560" s="29"/>
      <c r="M1560" s="29"/>
      <c r="N1560" s="29"/>
      <c r="P1560" s="73"/>
      <c r="Q1560" s="86"/>
      <c r="R1560" s="28"/>
      <c r="S1560" s="37">
        <f t="shared" si="388"/>
        <v>404.75</v>
      </c>
      <c r="T1560" s="35" t="s">
        <v>150</v>
      </c>
      <c r="U1560" s="4" t="str">
        <f>+Instructions!$B$3</f>
        <v>I</v>
      </c>
      <c r="V1560" s="50"/>
      <c r="W1560" s="54">
        <f>+Instructions!$C$22</f>
        <v>0</v>
      </c>
      <c r="X1560" s="16">
        <f t="shared" si="389"/>
        <v>404.75</v>
      </c>
      <c r="Y1560" s="50"/>
      <c r="Z1560" s="5" t="s">
        <v>1708</v>
      </c>
      <c r="AA1560" s="37">
        <v>404.75</v>
      </c>
      <c r="AB1560" s="58">
        <f t="shared" si="390"/>
        <v>0</v>
      </c>
      <c r="AC1560" s="16">
        <f t="shared" si="391"/>
        <v>404.75</v>
      </c>
      <c r="AD1560" s="11">
        <f t="shared" si="392"/>
        <v>0</v>
      </c>
      <c r="AE1560" s="119"/>
      <c r="AF1560" s="132">
        <v>8</v>
      </c>
      <c r="AG1560" s="109">
        <f t="shared" si="393"/>
        <v>404.75</v>
      </c>
      <c r="AH1560" s="50"/>
      <c r="AJ1560" s="16">
        <f t="shared" si="394"/>
        <v>404.75</v>
      </c>
      <c r="AK1560" s="16">
        <f t="shared" si="395"/>
        <v>0</v>
      </c>
      <c r="AL1560" s="16">
        <f t="shared" si="396"/>
        <v>0</v>
      </c>
      <c r="AM1560" s="16" t="str">
        <f t="shared" si="397"/>
        <v/>
      </c>
      <c r="AO1560" s="30" t="s">
        <v>161</v>
      </c>
    </row>
    <row r="1561" spans="2:41" s="2" customFormat="1" ht="9.9499999999999993" customHeight="1" x14ac:dyDescent="0.2">
      <c r="B1561" s="116" t="s">
        <v>198</v>
      </c>
      <c r="D1561" s="38"/>
      <c r="E1561" s="73" t="s">
        <v>824</v>
      </c>
      <c r="F1561" s="73"/>
      <c r="G1561" s="220" t="s">
        <v>942</v>
      </c>
      <c r="H1561" s="29"/>
      <c r="I1561" s="29"/>
      <c r="J1561" s="29" t="s">
        <v>5</v>
      </c>
      <c r="K1561" s="29"/>
      <c r="L1561" s="29"/>
      <c r="M1561" s="29"/>
      <c r="P1561" s="73"/>
      <c r="Q1561" s="86"/>
      <c r="R1561" s="28"/>
      <c r="S1561" s="37">
        <f t="shared" si="388"/>
        <v>558.29999999999995</v>
      </c>
      <c r="T1561" s="35" t="s">
        <v>150</v>
      </c>
      <c r="U1561" s="4" t="str">
        <f>+Instructions!$B$3</f>
        <v>I</v>
      </c>
      <c r="V1561" s="50"/>
      <c r="W1561" s="54">
        <f>+Instructions!$C$22</f>
        <v>0</v>
      </c>
      <c r="X1561" s="16">
        <f t="shared" si="389"/>
        <v>558.29999999999995</v>
      </c>
      <c r="Y1561" s="50"/>
      <c r="Z1561" s="5" t="s">
        <v>1708</v>
      </c>
      <c r="AA1561" s="37">
        <v>558.29999999999995</v>
      </c>
      <c r="AB1561" s="58">
        <f t="shared" si="390"/>
        <v>0</v>
      </c>
      <c r="AC1561" s="16">
        <f t="shared" si="391"/>
        <v>558.29999999999995</v>
      </c>
      <c r="AD1561" s="11">
        <f t="shared" si="392"/>
        <v>0</v>
      </c>
      <c r="AE1561" s="119"/>
      <c r="AF1561" s="132">
        <v>8</v>
      </c>
      <c r="AG1561" s="109">
        <f t="shared" si="393"/>
        <v>558.29999999999995</v>
      </c>
      <c r="AH1561" s="50"/>
      <c r="AJ1561" s="16">
        <f t="shared" si="394"/>
        <v>558.29999999999995</v>
      </c>
      <c r="AK1561" s="16">
        <f t="shared" si="395"/>
        <v>0</v>
      </c>
      <c r="AL1561" s="16">
        <f t="shared" si="396"/>
        <v>0</v>
      </c>
      <c r="AM1561" s="16" t="str">
        <f t="shared" si="397"/>
        <v/>
      </c>
      <c r="AO1561" s="30" t="s">
        <v>161</v>
      </c>
    </row>
    <row r="1562" spans="2:41" s="2" customFormat="1" ht="9.9499999999999993" customHeight="1" x14ac:dyDescent="0.2">
      <c r="B1562" s="116" t="s">
        <v>198</v>
      </c>
      <c r="D1562" s="38"/>
      <c r="E1562" s="73" t="s">
        <v>9</v>
      </c>
      <c r="F1562" s="73"/>
      <c r="G1562" s="220" t="s">
        <v>943</v>
      </c>
      <c r="H1562" s="29"/>
      <c r="I1562" s="29"/>
      <c r="J1562" s="29" t="s">
        <v>5</v>
      </c>
      <c r="K1562" s="29"/>
      <c r="L1562" s="29"/>
      <c r="M1562" s="29"/>
      <c r="N1562" s="29"/>
      <c r="P1562" s="73"/>
      <c r="Q1562" s="86"/>
      <c r="R1562" s="28"/>
      <c r="S1562" s="37">
        <f t="shared" si="388"/>
        <v>711.65</v>
      </c>
      <c r="T1562" s="35" t="s">
        <v>150</v>
      </c>
      <c r="U1562" s="4" t="str">
        <f>+Instructions!$B$3</f>
        <v>I</v>
      </c>
      <c r="V1562" s="50"/>
      <c r="W1562" s="54">
        <f>+Instructions!$C$22</f>
        <v>0</v>
      </c>
      <c r="X1562" s="16">
        <f t="shared" si="389"/>
        <v>711.65</v>
      </c>
      <c r="Y1562" s="50"/>
      <c r="Z1562" s="5" t="s">
        <v>1708</v>
      </c>
      <c r="AA1562" s="37">
        <v>711.65</v>
      </c>
      <c r="AB1562" s="58">
        <f t="shared" si="390"/>
        <v>0</v>
      </c>
      <c r="AC1562" s="16">
        <f t="shared" si="391"/>
        <v>711.65</v>
      </c>
      <c r="AD1562" s="11">
        <f t="shared" si="392"/>
        <v>0</v>
      </c>
      <c r="AE1562" s="119"/>
      <c r="AF1562" s="132">
        <v>8</v>
      </c>
      <c r="AG1562" s="109">
        <f t="shared" si="393"/>
        <v>711.65</v>
      </c>
      <c r="AH1562" s="50"/>
      <c r="AJ1562" s="16">
        <f t="shared" si="394"/>
        <v>711.65</v>
      </c>
      <c r="AK1562" s="16">
        <f t="shared" si="395"/>
        <v>0</v>
      </c>
      <c r="AL1562" s="16">
        <f t="shared" si="396"/>
        <v>0</v>
      </c>
      <c r="AM1562" s="16" t="str">
        <f t="shared" si="397"/>
        <v/>
      </c>
      <c r="AO1562" s="30" t="s">
        <v>161</v>
      </c>
    </row>
    <row r="1563" spans="2:41" s="2" customFormat="1" ht="2.85" customHeight="1" x14ac:dyDescent="0.2">
      <c r="D1563" s="10"/>
      <c r="P1563" s="73"/>
      <c r="Q1563" s="86"/>
      <c r="R1563" s="5"/>
      <c r="S1563" s="37"/>
      <c r="T1563" s="5"/>
      <c r="U1563" s="4"/>
      <c r="V1563" s="50"/>
      <c r="Y1563" s="50"/>
      <c r="AH1563" s="50"/>
      <c r="AO1563" s="30"/>
    </row>
    <row r="1564" spans="2:41" s="2" customFormat="1" ht="9.9499999999999993" customHeight="1" x14ac:dyDescent="0.2">
      <c r="B1564" s="116" t="s">
        <v>198</v>
      </c>
      <c r="D1564" s="38"/>
      <c r="E1564" s="73" t="s">
        <v>4</v>
      </c>
      <c r="F1564" s="73"/>
      <c r="G1564" s="29" t="s">
        <v>1334</v>
      </c>
      <c r="H1564" s="29"/>
      <c r="I1564" s="29"/>
      <c r="J1564" s="29" t="s">
        <v>1333</v>
      </c>
      <c r="K1564" s="29"/>
      <c r="L1564" s="29"/>
      <c r="M1564" s="29"/>
      <c r="N1564" s="29"/>
      <c r="P1564" s="73"/>
      <c r="Q1564" s="86"/>
      <c r="R1564" s="28"/>
      <c r="S1564" s="37">
        <f t="shared" ref="S1564:S1567" si="398">IF(Suggested="Yes",AA1564,AG1564)</f>
        <v>298.25</v>
      </c>
      <c r="T1564" s="35" t="s">
        <v>150</v>
      </c>
      <c r="U1564" s="4" t="str">
        <f>+Instructions!$B$3</f>
        <v>I</v>
      </c>
      <c r="V1564" s="50"/>
      <c r="W1564" s="54">
        <f>+Instructions!$C$22</f>
        <v>0</v>
      </c>
      <c r="X1564" s="16">
        <f t="shared" ref="X1564:X1567" si="399">ROUND($AA1564*(1-W1564)+0.004999,2)</f>
        <v>298.25</v>
      </c>
      <c r="Y1564" s="50"/>
      <c r="Z1564" s="5" t="s">
        <v>1708</v>
      </c>
      <c r="AA1564" s="37">
        <v>298.25</v>
      </c>
      <c r="AB1564" s="58">
        <f t="shared" ref="AB1564:AB1567" si="400">+W1564</f>
        <v>0</v>
      </c>
      <c r="AC1564" s="16">
        <f t="shared" ref="AC1564:AC1567" si="401">+X1564</f>
        <v>298.25</v>
      </c>
      <c r="AD1564" s="11">
        <f t="shared" ref="AD1564:AD1567" si="402">(AG1564-AC1564)/AG1564</f>
        <v>0</v>
      </c>
      <c r="AE1564" s="119"/>
      <c r="AF1564" s="132">
        <v>8</v>
      </c>
      <c r="AG1564" s="109">
        <f t="shared" ref="AG1564:AG1567" si="403">SUM(AJ1564:AL1564)+AE1564</f>
        <v>298.25</v>
      </c>
      <c r="AH1564" s="50"/>
      <c r="AJ1564" s="16">
        <f t="shared" ref="AJ1564:AJ1567" si="404">ROUND(AC1564/(1-VLOOKUP(AF1564,Group,2,FALSE)),2)</f>
        <v>298.25</v>
      </c>
      <c r="AK1564" s="16">
        <f t="shared" ref="AK1564:AK1567" si="405">IF(VLOOKUP(AF1564,Group,5,FALSE)="YES",VLOOKUP(ROUND(ROUND(AJ1564,1)-AJ1564,2),Round,2,FALSE)+VLOOKUP(AF1564,Group,6,FALSE),0)</f>
        <v>0</v>
      </c>
      <c r="AL1564" s="16">
        <f t="shared" ref="AL1564:AL1567" si="406">IF(VLOOKUP(AF1564,Group,7,FALSE)="",0,ROUND(AJ1564-0.04999,1)-AJ1564+AM1564)</f>
        <v>0</v>
      </c>
      <c r="AM1564" s="16" t="str">
        <f t="shared" ref="AM1564:AM1567" si="407">IF(VLOOKUP(AF1564,Group,7,FALSE)="","",VLOOKUP(AF1564,Group,7,FALSE))</f>
        <v/>
      </c>
      <c r="AO1564" s="30" t="s">
        <v>161</v>
      </c>
    </row>
    <row r="1565" spans="2:41" s="2" customFormat="1" ht="9.9499999999999993" customHeight="1" x14ac:dyDescent="0.2">
      <c r="B1565" s="116" t="s">
        <v>198</v>
      </c>
      <c r="D1565" s="38"/>
      <c r="E1565" s="73" t="s">
        <v>823</v>
      </c>
      <c r="F1565" s="73"/>
      <c r="G1565" s="29" t="s">
        <v>1335</v>
      </c>
      <c r="H1565" s="29"/>
      <c r="I1565" s="29"/>
      <c r="J1565" s="29" t="s">
        <v>1333</v>
      </c>
      <c r="K1565" s="29"/>
      <c r="L1565" s="29"/>
      <c r="M1565" s="29"/>
      <c r="N1565" s="29"/>
      <c r="P1565" s="73"/>
      <c r="Q1565" s="86"/>
      <c r="R1565" s="28"/>
      <c r="S1565" s="37">
        <f t="shared" si="398"/>
        <v>341.45</v>
      </c>
      <c r="T1565" s="35" t="s">
        <v>150</v>
      </c>
      <c r="U1565" s="4" t="str">
        <f>+Instructions!$B$3</f>
        <v>I</v>
      </c>
      <c r="V1565" s="50"/>
      <c r="W1565" s="54">
        <f>+Instructions!$C$22</f>
        <v>0</v>
      </c>
      <c r="X1565" s="16">
        <f t="shared" si="399"/>
        <v>341.45</v>
      </c>
      <c r="Y1565" s="50"/>
      <c r="Z1565" s="5" t="s">
        <v>1708</v>
      </c>
      <c r="AA1565" s="37">
        <v>341.45</v>
      </c>
      <c r="AB1565" s="58">
        <f t="shared" si="400"/>
        <v>0</v>
      </c>
      <c r="AC1565" s="16">
        <f t="shared" si="401"/>
        <v>341.45</v>
      </c>
      <c r="AD1565" s="11">
        <f t="shared" si="402"/>
        <v>0</v>
      </c>
      <c r="AE1565" s="119"/>
      <c r="AF1565" s="132">
        <v>8</v>
      </c>
      <c r="AG1565" s="109">
        <f t="shared" si="403"/>
        <v>341.45</v>
      </c>
      <c r="AH1565" s="50"/>
      <c r="AJ1565" s="16">
        <f t="shared" si="404"/>
        <v>341.45</v>
      </c>
      <c r="AK1565" s="16">
        <f t="shared" si="405"/>
        <v>0</v>
      </c>
      <c r="AL1565" s="16">
        <f t="shared" si="406"/>
        <v>0</v>
      </c>
      <c r="AM1565" s="16" t="str">
        <f t="shared" si="407"/>
        <v/>
      </c>
      <c r="AO1565" s="30" t="s">
        <v>161</v>
      </c>
    </row>
    <row r="1566" spans="2:41" s="2" customFormat="1" ht="9.9499999999999993" customHeight="1" x14ac:dyDescent="0.2">
      <c r="B1566" s="116" t="s">
        <v>198</v>
      </c>
      <c r="D1566" s="38"/>
      <c r="E1566" s="73" t="s">
        <v>6</v>
      </c>
      <c r="F1566" s="73"/>
      <c r="G1566" s="29" t="s">
        <v>1336</v>
      </c>
      <c r="H1566" s="29"/>
      <c r="I1566" s="29"/>
      <c r="J1566" s="29" t="s">
        <v>1333</v>
      </c>
      <c r="K1566" s="29"/>
      <c r="L1566" s="29"/>
      <c r="M1566" s="29"/>
      <c r="N1566" s="29"/>
      <c r="P1566" s="73"/>
      <c r="Q1566" s="86"/>
      <c r="R1566" s="28"/>
      <c r="S1566" s="37">
        <f t="shared" si="398"/>
        <v>361.1</v>
      </c>
      <c r="T1566" s="35" t="s">
        <v>150</v>
      </c>
      <c r="U1566" s="4" t="str">
        <f>+Instructions!$B$3</f>
        <v>I</v>
      </c>
      <c r="V1566" s="50"/>
      <c r="W1566" s="54">
        <f>+Instructions!$C$22</f>
        <v>0</v>
      </c>
      <c r="X1566" s="16">
        <f t="shared" si="399"/>
        <v>361.1</v>
      </c>
      <c r="Y1566" s="50"/>
      <c r="Z1566" s="5" t="s">
        <v>1708</v>
      </c>
      <c r="AA1566" s="37">
        <v>361.1</v>
      </c>
      <c r="AB1566" s="58">
        <f t="shared" si="400"/>
        <v>0</v>
      </c>
      <c r="AC1566" s="16">
        <f t="shared" si="401"/>
        <v>361.1</v>
      </c>
      <c r="AD1566" s="11">
        <f t="shared" si="402"/>
        <v>0</v>
      </c>
      <c r="AE1566" s="119"/>
      <c r="AF1566" s="132">
        <v>8</v>
      </c>
      <c r="AG1566" s="109">
        <f t="shared" si="403"/>
        <v>361.1</v>
      </c>
      <c r="AH1566" s="50"/>
      <c r="AJ1566" s="16">
        <f t="shared" si="404"/>
        <v>361.1</v>
      </c>
      <c r="AK1566" s="16">
        <f t="shared" si="405"/>
        <v>0</v>
      </c>
      <c r="AL1566" s="16">
        <f t="shared" si="406"/>
        <v>0</v>
      </c>
      <c r="AM1566" s="16" t="str">
        <f t="shared" si="407"/>
        <v/>
      </c>
      <c r="AO1566" s="30" t="s">
        <v>161</v>
      </c>
    </row>
    <row r="1567" spans="2:41" s="2" customFormat="1" ht="9.9499999999999993" customHeight="1" x14ac:dyDescent="0.2">
      <c r="B1567" s="116" t="s">
        <v>198</v>
      </c>
      <c r="D1567" s="38"/>
      <c r="E1567" s="73" t="s">
        <v>7</v>
      </c>
      <c r="F1567" s="73"/>
      <c r="G1567" s="29" t="s">
        <v>1337</v>
      </c>
      <c r="H1567" s="29"/>
      <c r="I1567" s="29"/>
      <c r="J1567" s="29" t="s">
        <v>1333</v>
      </c>
      <c r="K1567" s="29"/>
      <c r="L1567" s="29"/>
      <c r="M1567" s="29"/>
      <c r="N1567" s="29"/>
      <c r="P1567" s="73"/>
      <c r="Q1567" s="86"/>
      <c r="R1567" s="28"/>
      <c r="S1567" s="37">
        <f t="shared" si="398"/>
        <v>419.75</v>
      </c>
      <c r="T1567" s="35" t="s">
        <v>150</v>
      </c>
      <c r="U1567" s="4" t="str">
        <f>+Instructions!$B$3</f>
        <v>I</v>
      </c>
      <c r="V1567" s="50"/>
      <c r="W1567" s="54">
        <f>+Instructions!$C$22</f>
        <v>0</v>
      </c>
      <c r="X1567" s="16">
        <f t="shared" si="399"/>
        <v>419.75</v>
      </c>
      <c r="Y1567" s="50"/>
      <c r="Z1567" s="5" t="s">
        <v>1708</v>
      </c>
      <c r="AA1567" s="37">
        <v>419.75</v>
      </c>
      <c r="AB1567" s="58">
        <f t="shared" si="400"/>
        <v>0</v>
      </c>
      <c r="AC1567" s="16">
        <f t="shared" si="401"/>
        <v>419.75</v>
      </c>
      <c r="AD1567" s="11">
        <f t="shared" si="402"/>
        <v>0</v>
      </c>
      <c r="AE1567" s="119"/>
      <c r="AF1567" s="132">
        <v>8</v>
      </c>
      <c r="AG1567" s="109">
        <f t="shared" si="403"/>
        <v>419.75</v>
      </c>
      <c r="AH1567" s="50"/>
      <c r="AJ1567" s="16">
        <f t="shared" si="404"/>
        <v>419.75</v>
      </c>
      <c r="AK1567" s="16">
        <f t="shared" si="405"/>
        <v>0</v>
      </c>
      <c r="AL1567" s="16">
        <f t="shared" si="406"/>
        <v>0</v>
      </c>
      <c r="AM1567" s="16" t="str">
        <f t="shared" si="407"/>
        <v/>
      </c>
      <c r="AO1567" s="30" t="s">
        <v>161</v>
      </c>
    </row>
    <row r="1568" spans="2:41" s="2" customFormat="1" ht="9.9499999999999993" customHeight="1" x14ac:dyDescent="0.2">
      <c r="B1568" s="116" t="s">
        <v>198</v>
      </c>
      <c r="D1568" s="38"/>
      <c r="E1568" s="73" t="s">
        <v>398</v>
      </c>
      <c r="F1568" s="73"/>
      <c r="G1568" s="29" t="s">
        <v>1338</v>
      </c>
      <c r="H1568" s="29"/>
      <c r="I1568" s="29"/>
      <c r="J1568" s="29" t="s">
        <v>1333</v>
      </c>
      <c r="K1568" s="29"/>
      <c r="L1568" s="29"/>
      <c r="M1568" s="29"/>
      <c r="N1568" s="29"/>
      <c r="P1568" s="73"/>
      <c r="Q1568" s="86"/>
      <c r="R1568" s="28"/>
      <c r="S1568" s="37">
        <f t="shared" si="388"/>
        <v>472.25</v>
      </c>
      <c r="T1568" s="35" t="s">
        <v>150</v>
      </c>
      <c r="U1568" s="4" t="str">
        <f>+Instructions!$B$3</f>
        <v>I</v>
      </c>
      <c r="V1568" s="50"/>
      <c r="W1568" s="54">
        <f>+Instructions!$C$22</f>
        <v>0</v>
      </c>
      <c r="X1568" s="16">
        <f t="shared" si="389"/>
        <v>472.25</v>
      </c>
      <c r="Y1568" s="50"/>
      <c r="Z1568" s="5" t="s">
        <v>1708</v>
      </c>
      <c r="AA1568" s="37">
        <v>472.25</v>
      </c>
      <c r="AB1568" s="58">
        <f t="shared" si="390"/>
        <v>0</v>
      </c>
      <c r="AC1568" s="16">
        <f t="shared" si="391"/>
        <v>472.25</v>
      </c>
      <c r="AD1568" s="11">
        <f t="shared" si="392"/>
        <v>0</v>
      </c>
      <c r="AE1568" s="119"/>
      <c r="AF1568" s="132">
        <v>8</v>
      </c>
      <c r="AG1568" s="109">
        <f t="shared" si="393"/>
        <v>472.25</v>
      </c>
      <c r="AH1568" s="50"/>
      <c r="AJ1568" s="16">
        <f t="shared" si="394"/>
        <v>472.25</v>
      </c>
      <c r="AK1568" s="16">
        <f t="shared" si="395"/>
        <v>0</v>
      </c>
      <c r="AL1568" s="16">
        <f t="shared" si="396"/>
        <v>0</v>
      </c>
      <c r="AM1568" s="16" t="str">
        <f t="shared" si="397"/>
        <v/>
      </c>
      <c r="AO1568" s="30" t="s">
        <v>161</v>
      </c>
    </row>
    <row r="1569" spans="2:41" s="2" customFormat="1" ht="9.9499999999999993" customHeight="1" x14ac:dyDescent="0.2">
      <c r="B1569" s="116" t="s">
        <v>198</v>
      </c>
      <c r="D1569" s="38"/>
      <c r="E1569" s="73" t="s">
        <v>8</v>
      </c>
      <c r="F1569" s="73"/>
      <c r="G1569" s="29" t="s">
        <v>1339</v>
      </c>
      <c r="H1569" s="29"/>
      <c r="I1569" s="29"/>
      <c r="J1569" s="29" t="s">
        <v>1333</v>
      </c>
      <c r="K1569" s="29"/>
      <c r="L1569" s="29"/>
      <c r="M1569" s="29"/>
      <c r="N1569" s="29"/>
      <c r="P1569" s="73"/>
      <c r="Q1569" s="86"/>
      <c r="R1569" s="28"/>
      <c r="S1569" s="37">
        <f t="shared" ref="S1569" si="408">IF(Suggested="Yes",AA1569,AG1569)</f>
        <v>549.25</v>
      </c>
      <c r="T1569" s="35" t="s">
        <v>150</v>
      </c>
      <c r="U1569" s="4" t="str">
        <f>+Instructions!$B$3</f>
        <v>I</v>
      </c>
      <c r="V1569" s="50"/>
      <c r="W1569" s="54">
        <f>+Instructions!$C$22</f>
        <v>0</v>
      </c>
      <c r="X1569" s="16">
        <f t="shared" ref="X1569" si="409">ROUND($AA1569*(1-W1569)+0.004999,2)</f>
        <v>549.25</v>
      </c>
      <c r="Y1569" s="50"/>
      <c r="Z1569" s="5" t="s">
        <v>1708</v>
      </c>
      <c r="AA1569" s="37">
        <v>549.25</v>
      </c>
      <c r="AB1569" s="58">
        <f t="shared" ref="AB1569" si="410">+W1569</f>
        <v>0</v>
      </c>
      <c r="AC1569" s="16">
        <f t="shared" ref="AC1569" si="411">+X1569</f>
        <v>549.25</v>
      </c>
      <c r="AD1569" s="11">
        <f t="shared" ref="AD1569" si="412">(AG1569-AC1569)/AG1569</f>
        <v>0</v>
      </c>
      <c r="AE1569" s="119"/>
      <c r="AF1569" s="132">
        <v>8</v>
      </c>
      <c r="AG1569" s="109">
        <f t="shared" ref="AG1569" si="413">SUM(AJ1569:AL1569)+AE1569</f>
        <v>549.25</v>
      </c>
      <c r="AH1569" s="50"/>
      <c r="AJ1569" s="16">
        <f t="shared" ref="AJ1569" si="414">ROUND(AC1569/(1-VLOOKUP(AF1569,Group,2,FALSE)),2)</f>
        <v>549.25</v>
      </c>
      <c r="AK1569" s="16">
        <f t="shared" ref="AK1569" si="415">IF(VLOOKUP(AF1569,Group,5,FALSE)="YES",VLOOKUP(ROUND(ROUND(AJ1569,1)-AJ1569,2),Round,2,FALSE)+VLOOKUP(AF1569,Group,6,FALSE),0)</f>
        <v>0</v>
      </c>
      <c r="AL1569" s="16">
        <f t="shared" ref="AL1569" si="416">IF(VLOOKUP(AF1569,Group,7,FALSE)="",0,ROUND(AJ1569-0.04999,1)-AJ1569+AM1569)</f>
        <v>0</v>
      </c>
      <c r="AM1569" s="16" t="str">
        <f t="shared" ref="AM1569" si="417">IF(VLOOKUP(AF1569,Group,7,FALSE)="","",VLOOKUP(AF1569,Group,7,FALSE))</f>
        <v/>
      </c>
      <c r="AO1569" s="30" t="s">
        <v>161</v>
      </c>
    </row>
    <row r="1570" spans="2:41" s="2" customFormat="1" ht="9.9499999999999993" customHeight="1" x14ac:dyDescent="0.2">
      <c r="B1570" s="116" t="s">
        <v>198</v>
      </c>
      <c r="D1570" s="38"/>
      <c r="E1570" s="73" t="s">
        <v>824</v>
      </c>
      <c r="F1570" s="73"/>
      <c r="G1570" s="29" t="s">
        <v>1340</v>
      </c>
      <c r="H1570" s="29"/>
      <c r="I1570" s="29"/>
      <c r="J1570" s="29" t="s">
        <v>1333</v>
      </c>
      <c r="K1570" s="29"/>
      <c r="L1570" s="29"/>
      <c r="M1570" s="29"/>
      <c r="N1570" s="29"/>
      <c r="P1570" s="73"/>
      <c r="Q1570" s="86"/>
      <c r="R1570" s="28"/>
      <c r="S1570" s="37">
        <f t="shared" ref="S1570" si="418">IF(Suggested="Yes",AA1570,AG1570)</f>
        <v>637.6</v>
      </c>
      <c r="T1570" s="35" t="s">
        <v>150</v>
      </c>
      <c r="U1570" s="4" t="str">
        <f>+Instructions!$B$3</f>
        <v>I</v>
      </c>
      <c r="V1570" s="50"/>
      <c r="W1570" s="54">
        <f>+Instructions!$C$22</f>
        <v>0</v>
      </c>
      <c r="X1570" s="16">
        <f t="shared" ref="X1570" si="419">ROUND($AA1570*(1-W1570)+0.004999,2)</f>
        <v>637.6</v>
      </c>
      <c r="Y1570" s="50"/>
      <c r="Z1570" s="5" t="s">
        <v>1708</v>
      </c>
      <c r="AA1570" s="37">
        <v>637.6</v>
      </c>
      <c r="AB1570" s="58">
        <f t="shared" ref="AB1570" si="420">+W1570</f>
        <v>0</v>
      </c>
      <c r="AC1570" s="16">
        <f t="shared" ref="AC1570" si="421">+X1570</f>
        <v>637.6</v>
      </c>
      <c r="AD1570" s="11">
        <f t="shared" ref="AD1570" si="422">(AG1570-AC1570)/AG1570</f>
        <v>0</v>
      </c>
      <c r="AE1570" s="119"/>
      <c r="AF1570" s="132">
        <v>8</v>
      </c>
      <c r="AG1570" s="109">
        <f t="shared" ref="AG1570" si="423">SUM(AJ1570:AL1570)+AE1570</f>
        <v>637.6</v>
      </c>
      <c r="AH1570" s="50"/>
      <c r="AJ1570" s="16">
        <f t="shared" ref="AJ1570" si="424">ROUND(AC1570/(1-VLOOKUP(AF1570,Group,2,FALSE)),2)</f>
        <v>637.6</v>
      </c>
      <c r="AK1570" s="16">
        <f t="shared" ref="AK1570" si="425">IF(VLOOKUP(AF1570,Group,5,FALSE)="YES",VLOOKUP(ROUND(ROUND(AJ1570,1)-AJ1570,2),Round,2,FALSE)+VLOOKUP(AF1570,Group,6,FALSE),0)</f>
        <v>0</v>
      </c>
      <c r="AL1570" s="16">
        <f t="shared" ref="AL1570" si="426">IF(VLOOKUP(AF1570,Group,7,FALSE)="",0,ROUND(AJ1570-0.04999,1)-AJ1570+AM1570)</f>
        <v>0</v>
      </c>
      <c r="AM1570" s="16" t="str">
        <f t="shared" ref="AM1570" si="427">IF(VLOOKUP(AF1570,Group,7,FALSE)="","",VLOOKUP(AF1570,Group,7,FALSE))</f>
        <v/>
      </c>
      <c r="AO1570" s="30" t="s">
        <v>161</v>
      </c>
    </row>
    <row r="1571" spans="2:41" s="2" customFormat="1" ht="9.9499999999999993" customHeight="1" x14ac:dyDescent="0.2">
      <c r="B1571" s="116" t="s">
        <v>198</v>
      </c>
      <c r="D1571" s="38"/>
      <c r="E1571" s="73" t="s">
        <v>9</v>
      </c>
      <c r="F1571" s="73"/>
      <c r="G1571" s="29" t="s">
        <v>1341</v>
      </c>
      <c r="H1571" s="29"/>
      <c r="I1571" s="29"/>
      <c r="J1571" s="29" t="s">
        <v>1333</v>
      </c>
      <c r="K1571" s="29"/>
      <c r="L1571" s="29"/>
      <c r="M1571" s="29"/>
      <c r="N1571" s="29"/>
      <c r="P1571" s="73"/>
      <c r="Q1571" s="86"/>
      <c r="R1571" s="28"/>
      <c r="S1571" s="37">
        <f t="shared" si="388"/>
        <v>756.6</v>
      </c>
      <c r="T1571" s="35" t="s">
        <v>150</v>
      </c>
      <c r="U1571" s="4" t="str">
        <f>+Instructions!$B$3</f>
        <v>I</v>
      </c>
      <c r="V1571" s="50"/>
      <c r="W1571" s="54">
        <f>+Instructions!$C$22</f>
        <v>0</v>
      </c>
      <c r="X1571" s="16">
        <f t="shared" si="389"/>
        <v>756.6</v>
      </c>
      <c r="Y1571" s="50"/>
      <c r="Z1571" s="5" t="s">
        <v>1708</v>
      </c>
      <c r="AA1571" s="37">
        <v>756.6</v>
      </c>
      <c r="AB1571" s="58">
        <f t="shared" si="390"/>
        <v>0</v>
      </c>
      <c r="AC1571" s="16">
        <f t="shared" si="391"/>
        <v>756.6</v>
      </c>
      <c r="AD1571" s="11">
        <f t="shared" si="392"/>
        <v>0</v>
      </c>
      <c r="AE1571" s="119"/>
      <c r="AF1571" s="132">
        <v>8</v>
      </c>
      <c r="AG1571" s="109">
        <f t="shared" si="393"/>
        <v>756.6</v>
      </c>
      <c r="AH1571" s="50"/>
      <c r="AJ1571" s="16">
        <f t="shared" si="394"/>
        <v>756.6</v>
      </c>
      <c r="AK1571" s="16">
        <f t="shared" si="395"/>
        <v>0</v>
      </c>
      <c r="AL1571" s="16">
        <f t="shared" si="396"/>
        <v>0</v>
      </c>
      <c r="AM1571" s="16" t="str">
        <f t="shared" si="397"/>
        <v/>
      </c>
      <c r="AO1571" s="30" t="s">
        <v>161</v>
      </c>
    </row>
    <row r="1572" spans="2:41" s="2" customFormat="1" ht="2.85" customHeight="1" x14ac:dyDescent="0.2">
      <c r="D1572" s="10"/>
      <c r="P1572" s="73"/>
      <c r="Q1572" s="86"/>
      <c r="R1572" s="5"/>
      <c r="S1572" s="37"/>
      <c r="T1572" s="5"/>
      <c r="U1572" s="4"/>
      <c r="V1572" s="50"/>
      <c r="Y1572" s="50"/>
      <c r="AH1572" s="50"/>
      <c r="AO1572" s="30"/>
    </row>
    <row r="1573" spans="2:41" s="2" customFormat="1" ht="9.9499999999999993" customHeight="1" x14ac:dyDescent="0.2">
      <c r="B1573" s="116" t="s">
        <v>198</v>
      </c>
      <c r="D1573" s="38"/>
      <c r="E1573" s="73" t="s">
        <v>4</v>
      </c>
      <c r="F1573" s="73"/>
      <c r="G1573" s="220" t="s">
        <v>944</v>
      </c>
      <c r="H1573" s="29"/>
      <c r="I1573" s="29"/>
      <c r="J1573" s="29" t="s">
        <v>399</v>
      </c>
      <c r="K1573" s="29"/>
      <c r="L1573" s="29"/>
      <c r="M1573" s="29"/>
      <c r="N1573" s="29"/>
      <c r="P1573" s="73"/>
      <c r="Q1573" s="86"/>
      <c r="R1573" s="28"/>
      <c r="S1573" s="37">
        <f t="shared" ref="S1573:S1580" si="428">IF(Suggested="Yes",AA1573,AG1573)</f>
        <v>316.2</v>
      </c>
      <c r="T1573" s="35" t="s">
        <v>150</v>
      </c>
      <c r="U1573" s="4" t="str">
        <f>+Instructions!$B$3</f>
        <v>I</v>
      </c>
      <c r="V1573" s="50"/>
      <c r="W1573" s="54">
        <f>+Instructions!$C$22</f>
        <v>0</v>
      </c>
      <c r="X1573" s="16">
        <f t="shared" si="389"/>
        <v>316.2</v>
      </c>
      <c r="Y1573" s="50"/>
      <c r="Z1573" s="5" t="s">
        <v>1708</v>
      </c>
      <c r="AA1573" s="37">
        <v>316.2</v>
      </c>
      <c r="AB1573" s="58">
        <f t="shared" ref="AB1573:AB1580" si="429">+W1573</f>
        <v>0</v>
      </c>
      <c r="AC1573" s="16">
        <f t="shared" ref="AC1573:AC1580" si="430">+X1573</f>
        <v>316.2</v>
      </c>
      <c r="AD1573" s="11">
        <f t="shared" ref="AD1573:AD1580" si="431">(AG1573-AC1573)/AG1573</f>
        <v>0</v>
      </c>
      <c r="AE1573" s="119"/>
      <c r="AF1573" s="132">
        <v>8</v>
      </c>
      <c r="AG1573" s="109">
        <f t="shared" ref="AG1573:AG1580" si="432">SUM(AJ1573:AL1573)+AE1573</f>
        <v>316.2</v>
      </c>
      <c r="AH1573" s="50"/>
      <c r="AJ1573" s="16">
        <f t="shared" ref="AJ1573:AJ1580" si="433">ROUND(AC1573/(1-VLOOKUP(AF1573,Group,2,FALSE)),2)</f>
        <v>316.2</v>
      </c>
      <c r="AK1573" s="16">
        <f t="shared" ref="AK1573:AK1580" si="434">IF(VLOOKUP(AF1573,Group,5,FALSE)="YES",VLOOKUP(ROUND(ROUND(AJ1573,1)-AJ1573,2),Round,2,FALSE)+VLOOKUP(AF1573,Group,6,FALSE),0)</f>
        <v>0</v>
      </c>
      <c r="AL1573" s="16">
        <f t="shared" ref="AL1573:AL1580" si="435">IF(VLOOKUP(AF1573,Group,7,FALSE)="",0,ROUND(AJ1573-0.04999,1)-AJ1573+AM1573)</f>
        <v>0</v>
      </c>
      <c r="AM1573" s="16" t="str">
        <f t="shared" ref="AM1573:AM1580" si="436">IF(VLOOKUP(AF1573,Group,7,FALSE)="","",VLOOKUP(AF1573,Group,7,FALSE))</f>
        <v/>
      </c>
      <c r="AO1573" s="30" t="s">
        <v>161</v>
      </c>
    </row>
    <row r="1574" spans="2:41" s="2" customFormat="1" ht="9.9499999999999993" customHeight="1" x14ac:dyDescent="0.2">
      <c r="B1574" s="116" t="s">
        <v>198</v>
      </c>
      <c r="D1574" s="38"/>
      <c r="E1574" s="73" t="s">
        <v>823</v>
      </c>
      <c r="F1574" s="73"/>
      <c r="G1574" s="220" t="s">
        <v>945</v>
      </c>
      <c r="H1574" s="29"/>
      <c r="I1574" s="29"/>
      <c r="J1574" s="29" t="s">
        <v>399</v>
      </c>
      <c r="K1574" s="29"/>
      <c r="L1574" s="29"/>
      <c r="M1574" s="29"/>
      <c r="P1574" s="73"/>
      <c r="Q1574" s="86"/>
      <c r="R1574" s="28"/>
      <c r="S1574" s="37">
        <f t="shared" si="428"/>
        <v>341.45</v>
      </c>
      <c r="T1574" s="35" t="s">
        <v>150</v>
      </c>
      <c r="U1574" s="4" t="str">
        <f>+Instructions!$B$3</f>
        <v>I</v>
      </c>
      <c r="V1574" s="50"/>
      <c r="W1574" s="54">
        <f>+Instructions!$C$22</f>
        <v>0</v>
      </c>
      <c r="X1574" s="16">
        <f t="shared" si="389"/>
        <v>341.45</v>
      </c>
      <c r="Y1574" s="50"/>
      <c r="Z1574" s="5" t="s">
        <v>1708</v>
      </c>
      <c r="AA1574" s="37">
        <v>341.45</v>
      </c>
      <c r="AB1574" s="58">
        <f t="shared" si="429"/>
        <v>0</v>
      </c>
      <c r="AC1574" s="16">
        <f t="shared" si="430"/>
        <v>341.45</v>
      </c>
      <c r="AD1574" s="11">
        <f t="shared" si="431"/>
        <v>0</v>
      </c>
      <c r="AE1574" s="119"/>
      <c r="AF1574" s="132">
        <v>8</v>
      </c>
      <c r="AG1574" s="109">
        <f t="shared" si="432"/>
        <v>341.45</v>
      </c>
      <c r="AH1574" s="50"/>
      <c r="AJ1574" s="16">
        <f t="shared" si="433"/>
        <v>341.45</v>
      </c>
      <c r="AK1574" s="16">
        <f t="shared" si="434"/>
        <v>0</v>
      </c>
      <c r="AL1574" s="16">
        <f t="shared" si="435"/>
        <v>0</v>
      </c>
      <c r="AM1574" s="16" t="str">
        <f t="shared" si="436"/>
        <v/>
      </c>
      <c r="AO1574" s="30" t="s">
        <v>161</v>
      </c>
    </row>
    <row r="1575" spans="2:41" s="2" customFormat="1" ht="9.9499999999999993" customHeight="1" x14ac:dyDescent="0.2">
      <c r="B1575" s="116" t="s">
        <v>198</v>
      </c>
      <c r="D1575" s="38"/>
      <c r="E1575" s="73" t="s">
        <v>6</v>
      </c>
      <c r="F1575" s="73"/>
      <c r="G1575" s="220" t="s">
        <v>946</v>
      </c>
      <c r="H1575" s="29"/>
      <c r="I1575" s="29"/>
      <c r="J1575" s="29" t="s">
        <v>399</v>
      </c>
      <c r="K1575" s="29"/>
      <c r="L1575" s="29"/>
      <c r="M1575" s="29"/>
      <c r="N1575" s="29"/>
      <c r="P1575" s="73"/>
      <c r="Q1575" s="86"/>
      <c r="R1575" s="28"/>
      <c r="S1575" s="37">
        <f t="shared" si="428"/>
        <v>368.2</v>
      </c>
      <c r="T1575" s="35" t="s">
        <v>150</v>
      </c>
      <c r="U1575" s="4" t="str">
        <f>+Instructions!$B$3</f>
        <v>I</v>
      </c>
      <c r="V1575" s="50"/>
      <c r="W1575" s="54">
        <f>+Instructions!$C$22</f>
        <v>0</v>
      </c>
      <c r="X1575" s="16">
        <f t="shared" si="389"/>
        <v>368.2</v>
      </c>
      <c r="Y1575" s="50"/>
      <c r="Z1575" s="5" t="s">
        <v>1708</v>
      </c>
      <c r="AA1575" s="37">
        <v>368.2</v>
      </c>
      <c r="AB1575" s="58">
        <f t="shared" si="429"/>
        <v>0</v>
      </c>
      <c r="AC1575" s="16">
        <f t="shared" si="430"/>
        <v>368.2</v>
      </c>
      <c r="AD1575" s="11">
        <f t="shared" si="431"/>
        <v>0</v>
      </c>
      <c r="AE1575" s="119"/>
      <c r="AF1575" s="132">
        <v>8</v>
      </c>
      <c r="AG1575" s="109">
        <f t="shared" si="432"/>
        <v>368.2</v>
      </c>
      <c r="AH1575" s="50"/>
      <c r="AJ1575" s="16">
        <f t="shared" si="433"/>
        <v>368.2</v>
      </c>
      <c r="AK1575" s="16">
        <f t="shared" si="434"/>
        <v>0</v>
      </c>
      <c r="AL1575" s="16">
        <f t="shared" si="435"/>
        <v>0</v>
      </c>
      <c r="AM1575" s="16" t="str">
        <f t="shared" si="436"/>
        <v/>
      </c>
      <c r="AO1575" s="30" t="s">
        <v>161</v>
      </c>
    </row>
    <row r="1576" spans="2:41" s="2" customFormat="1" ht="9.9499999999999993" customHeight="1" x14ac:dyDescent="0.2">
      <c r="B1576" s="116" t="s">
        <v>198</v>
      </c>
      <c r="D1576" s="38"/>
      <c r="E1576" s="73" t="s">
        <v>7</v>
      </c>
      <c r="F1576" s="73"/>
      <c r="G1576" s="220" t="s">
        <v>947</v>
      </c>
      <c r="H1576" s="29"/>
      <c r="I1576" s="29"/>
      <c r="J1576" s="29" t="s">
        <v>399</v>
      </c>
      <c r="K1576" s="29"/>
      <c r="L1576" s="29"/>
      <c r="M1576" s="29"/>
      <c r="P1576" s="73"/>
      <c r="Q1576" s="86"/>
      <c r="R1576" s="28"/>
      <c r="S1576" s="37">
        <f t="shared" si="428"/>
        <v>437.75</v>
      </c>
      <c r="T1576" s="35" t="s">
        <v>150</v>
      </c>
      <c r="U1576" s="4" t="str">
        <f>+Instructions!$B$3</f>
        <v>I</v>
      </c>
      <c r="V1576" s="50"/>
      <c r="W1576" s="54">
        <f>+Instructions!$C$22</f>
        <v>0</v>
      </c>
      <c r="X1576" s="16">
        <f t="shared" si="389"/>
        <v>437.75</v>
      </c>
      <c r="Y1576" s="50"/>
      <c r="Z1576" s="5" t="s">
        <v>1708</v>
      </c>
      <c r="AA1576" s="37">
        <v>437.75</v>
      </c>
      <c r="AB1576" s="58">
        <f t="shared" si="429"/>
        <v>0</v>
      </c>
      <c r="AC1576" s="16">
        <f t="shared" si="430"/>
        <v>437.75</v>
      </c>
      <c r="AD1576" s="11">
        <f t="shared" si="431"/>
        <v>0</v>
      </c>
      <c r="AE1576" s="119"/>
      <c r="AF1576" s="132">
        <v>8</v>
      </c>
      <c r="AG1576" s="109">
        <f t="shared" si="432"/>
        <v>437.75</v>
      </c>
      <c r="AH1576" s="50"/>
      <c r="AJ1576" s="16">
        <f t="shared" si="433"/>
        <v>437.75</v>
      </c>
      <c r="AK1576" s="16">
        <f t="shared" si="434"/>
        <v>0</v>
      </c>
      <c r="AL1576" s="16">
        <f t="shared" si="435"/>
        <v>0</v>
      </c>
      <c r="AM1576" s="16" t="str">
        <f t="shared" si="436"/>
        <v/>
      </c>
      <c r="AO1576" s="30" t="s">
        <v>161</v>
      </c>
    </row>
    <row r="1577" spans="2:41" s="2" customFormat="1" ht="9.9499999999999993" customHeight="1" x14ac:dyDescent="0.2">
      <c r="B1577" s="116" t="s">
        <v>198</v>
      </c>
      <c r="D1577" s="38"/>
      <c r="E1577" s="73" t="s">
        <v>398</v>
      </c>
      <c r="F1577" s="73"/>
      <c r="G1577" s="220" t="s">
        <v>948</v>
      </c>
      <c r="H1577" s="29"/>
      <c r="I1577" s="29"/>
      <c r="J1577" s="29" t="s">
        <v>399</v>
      </c>
      <c r="K1577" s="29"/>
      <c r="L1577" s="29"/>
      <c r="M1577" s="29"/>
      <c r="N1577" s="29"/>
      <c r="P1577" s="73"/>
      <c r="Q1577" s="86"/>
      <c r="R1577" s="28"/>
      <c r="S1577" s="37">
        <f t="shared" si="428"/>
        <v>494.7</v>
      </c>
      <c r="T1577" s="35" t="s">
        <v>150</v>
      </c>
      <c r="U1577" s="4" t="str">
        <f>+Instructions!$B$3</f>
        <v>I</v>
      </c>
      <c r="V1577" s="50"/>
      <c r="W1577" s="54">
        <f>+Instructions!$C$22</f>
        <v>0</v>
      </c>
      <c r="X1577" s="16">
        <f t="shared" si="389"/>
        <v>494.7</v>
      </c>
      <c r="Y1577" s="50"/>
      <c r="Z1577" s="5" t="s">
        <v>1708</v>
      </c>
      <c r="AA1577" s="37">
        <v>494.7</v>
      </c>
      <c r="AB1577" s="58">
        <f t="shared" si="429"/>
        <v>0</v>
      </c>
      <c r="AC1577" s="16">
        <f t="shared" si="430"/>
        <v>494.7</v>
      </c>
      <c r="AD1577" s="11">
        <f t="shared" si="431"/>
        <v>0</v>
      </c>
      <c r="AE1577" s="119"/>
      <c r="AF1577" s="132">
        <v>8</v>
      </c>
      <c r="AG1577" s="109">
        <f t="shared" si="432"/>
        <v>494.7</v>
      </c>
      <c r="AH1577" s="50"/>
      <c r="AJ1577" s="16">
        <f t="shared" si="433"/>
        <v>494.7</v>
      </c>
      <c r="AK1577" s="16">
        <f t="shared" si="434"/>
        <v>0</v>
      </c>
      <c r="AL1577" s="16">
        <f t="shared" si="435"/>
        <v>0</v>
      </c>
      <c r="AM1577" s="16" t="str">
        <f t="shared" si="436"/>
        <v/>
      </c>
      <c r="AO1577" s="30" t="s">
        <v>161</v>
      </c>
    </row>
    <row r="1578" spans="2:41" s="2" customFormat="1" ht="9.9499999999999993" customHeight="1" x14ac:dyDescent="0.2">
      <c r="B1578" s="116" t="s">
        <v>198</v>
      </c>
      <c r="D1578" s="38"/>
      <c r="E1578" s="73" t="s">
        <v>8</v>
      </c>
      <c r="F1578" s="73"/>
      <c r="G1578" s="220" t="s">
        <v>949</v>
      </c>
      <c r="H1578" s="29"/>
      <c r="I1578" s="29"/>
      <c r="J1578" s="29" t="s">
        <v>399</v>
      </c>
      <c r="K1578" s="29"/>
      <c r="L1578" s="29"/>
      <c r="M1578" s="29"/>
      <c r="P1578" s="73"/>
      <c r="Q1578" s="86"/>
      <c r="R1578" s="28"/>
      <c r="S1578" s="37">
        <f t="shared" si="428"/>
        <v>558.20000000000005</v>
      </c>
      <c r="T1578" s="35" t="s">
        <v>150</v>
      </c>
      <c r="U1578" s="4" t="str">
        <f>+Instructions!$B$3</f>
        <v>I</v>
      </c>
      <c r="V1578" s="50"/>
      <c r="W1578" s="54">
        <f>+Instructions!$C$22</f>
        <v>0</v>
      </c>
      <c r="X1578" s="16">
        <f t="shared" si="389"/>
        <v>558.20000000000005</v>
      </c>
      <c r="Y1578" s="50"/>
      <c r="Z1578" s="5" t="s">
        <v>1708</v>
      </c>
      <c r="AA1578" s="37">
        <v>558.20000000000005</v>
      </c>
      <c r="AB1578" s="58">
        <f t="shared" si="429"/>
        <v>0</v>
      </c>
      <c r="AC1578" s="16">
        <f t="shared" si="430"/>
        <v>558.20000000000005</v>
      </c>
      <c r="AD1578" s="11">
        <f t="shared" si="431"/>
        <v>0</v>
      </c>
      <c r="AE1578" s="119"/>
      <c r="AF1578" s="132">
        <v>8</v>
      </c>
      <c r="AG1578" s="109">
        <f t="shared" si="432"/>
        <v>558.20000000000005</v>
      </c>
      <c r="AH1578" s="50"/>
      <c r="AJ1578" s="16">
        <f t="shared" si="433"/>
        <v>558.20000000000005</v>
      </c>
      <c r="AK1578" s="16">
        <f t="shared" si="434"/>
        <v>0</v>
      </c>
      <c r="AL1578" s="16">
        <f t="shared" si="435"/>
        <v>0</v>
      </c>
      <c r="AM1578" s="16" t="str">
        <f t="shared" si="436"/>
        <v/>
      </c>
      <c r="AO1578" s="30" t="s">
        <v>161</v>
      </c>
    </row>
    <row r="1579" spans="2:41" s="2" customFormat="1" ht="9.9499999999999993" customHeight="1" x14ac:dyDescent="0.2">
      <c r="B1579" s="116" t="s">
        <v>198</v>
      </c>
      <c r="C1579" s="2" t="s">
        <v>230</v>
      </c>
      <c r="D1579" s="38"/>
      <c r="E1579" s="73" t="s">
        <v>824</v>
      </c>
      <c r="F1579" s="73"/>
      <c r="G1579" s="220" t="s">
        <v>950</v>
      </c>
      <c r="H1579" s="29"/>
      <c r="I1579" s="29"/>
      <c r="J1579" s="29" t="s">
        <v>399</v>
      </c>
      <c r="K1579" s="29"/>
      <c r="L1579" s="29"/>
      <c r="M1579" s="29"/>
      <c r="P1579" s="73"/>
      <c r="Q1579" s="86"/>
      <c r="R1579" s="28"/>
      <c r="S1579" s="37">
        <f t="shared" si="428"/>
        <v>644</v>
      </c>
      <c r="T1579" s="35" t="s">
        <v>150</v>
      </c>
      <c r="U1579" s="4" t="str">
        <f>+Instructions!$B$3</f>
        <v>I</v>
      </c>
      <c r="V1579" s="50"/>
      <c r="W1579" s="54">
        <f>+Instructions!$C$22</f>
        <v>0</v>
      </c>
      <c r="X1579" s="16">
        <f t="shared" si="389"/>
        <v>644</v>
      </c>
      <c r="Y1579" s="50"/>
      <c r="Z1579" s="5" t="s">
        <v>1708</v>
      </c>
      <c r="AA1579" s="37">
        <v>644</v>
      </c>
      <c r="AB1579" s="58">
        <f t="shared" si="429"/>
        <v>0</v>
      </c>
      <c r="AC1579" s="16">
        <f t="shared" si="430"/>
        <v>644</v>
      </c>
      <c r="AD1579" s="11">
        <f t="shared" si="431"/>
        <v>0</v>
      </c>
      <c r="AE1579" s="119"/>
      <c r="AF1579" s="132">
        <v>8</v>
      </c>
      <c r="AG1579" s="109">
        <f t="shared" si="432"/>
        <v>644</v>
      </c>
      <c r="AH1579" s="50"/>
      <c r="AJ1579" s="16">
        <f t="shared" si="433"/>
        <v>644</v>
      </c>
      <c r="AK1579" s="16">
        <f t="shared" si="434"/>
        <v>0</v>
      </c>
      <c r="AL1579" s="16">
        <f t="shared" si="435"/>
        <v>0</v>
      </c>
      <c r="AM1579" s="16" t="str">
        <f t="shared" si="436"/>
        <v/>
      </c>
      <c r="AO1579" s="30" t="s">
        <v>161</v>
      </c>
    </row>
    <row r="1580" spans="2:41" s="2" customFormat="1" ht="9.9499999999999993" customHeight="1" x14ac:dyDescent="0.2">
      <c r="B1580" s="116" t="s">
        <v>198</v>
      </c>
      <c r="D1580" s="38"/>
      <c r="E1580" s="73" t="s">
        <v>9</v>
      </c>
      <c r="F1580" s="73"/>
      <c r="G1580" s="220" t="s">
        <v>951</v>
      </c>
      <c r="H1580" s="29"/>
      <c r="I1580" s="29"/>
      <c r="J1580" s="29" t="s">
        <v>399</v>
      </c>
      <c r="K1580" s="29"/>
      <c r="L1580" s="29"/>
      <c r="M1580" s="29"/>
      <c r="P1580" s="73"/>
      <c r="Q1580" s="86"/>
      <c r="R1580" s="28"/>
      <c r="S1580" s="37">
        <f t="shared" si="428"/>
        <v>711.65</v>
      </c>
      <c r="T1580" s="35" t="s">
        <v>150</v>
      </c>
      <c r="U1580" s="4" t="str">
        <f>+Instructions!$B$3</f>
        <v>I</v>
      </c>
      <c r="V1580" s="50"/>
      <c r="W1580" s="54">
        <f>+Instructions!$C$22</f>
        <v>0</v>
      </c>
      <c r="X1580" s="16">
        <f t="shared" si="389"/>
        <v>711.65</v>
      </c>
      <c r="Y1580" s="50"/>
      <c r="Z1580" s="5" t="s">
        <v>1708</v>
      </c>
      <c r="AA1580" s="37">
        <v>711.65</v>
      </c>
      <c r="AB1580" s="58">
        <f t="shared" si="429"/>
        <v>0</v>
      </c>
      <c r="AC1580" s="16">
        <f t="shared" si="430"/>
        <v>711.65</v>
      </c>
      <c r="AD1580" s="11">
        <f t="shared" si="431"/>
        <v>0</v>
      </c>
      <c r="AE1580" s="119"/>
      <c r="AF1580" s="132">
        <v>8</v>
      </c>
      <c r="AG1580" s="109">
        <f t="shared" si="432"/>
        <v>711.65</v>
      </c>
      <c r="AH1580" s="50"/>
      <c r="AJ1580" s="16">
        <f t="shared" si="433"/>
        <v>711.65</v>
      </c>
      <c r="AK1580" s="16">
        <f t="shared" si="434"/>
        <v>0</v>
      </c>
      <c r="AL1580" s="16">
        <f t="shared" si="435"/>
        <v>0</v>
      </c>
      <c r="AM1580" s="16" t="str">
        <f t="shared" si="436"/>
        <v/>
      </c>
      <c r="AO1580" s="30" t="s">
        <v>161</v>
      </c>
    </row>
    <row r="1581" spans="2:41" s="2" customFormat="1" ht="2.85" customHeight="1" x14ac:dyDescent="0.2">
      <c r="D1581" s="10"/>
      <c r="P1581" s="73"/>
      <c r="Q1581" s="86"/>
      <c r="R1581" s="5"/>
      <c r="S1581" s="37"/>
      <c r="T1581" s="5"/>
      <c r="U1581" s="4"/>
      <c r="V1581" s="50"/>
      <c r="Y1581" s="50"/>
      <c r="AH1581" s="50"/>
      <c r="AO1581" s="30"/>
    </row>
    <row r="1582" spans="2:41" s="2" customFormat="1" ht="9.9499999999999993" customHeight="1" x14ac:dyDescent="0.2">
      <c r="B1582" s="116" t="s">
        <v>198</v>
      </c>
      <c r="D1582" s="38"/>
      <c r="E1582" s="73" t="s">
        <v>4</v>
      </c>
      <c r="F1582" s="73"/>
      <c r="G1582" s="220" t="s">
        <v>952</v>
      </c>
      <c r="H1582" s="29"/>
      <c r="I1582" s="29"/>
      <c r="J1582" s="29" t="s">
        <v>400</v>
      </c>
      <c r="K1582" s="29"/>
      <c r="L1582" s="29"/>
      <c r="M1582" s="29"/>
      <c r="N1582" s="29"/>
      <c r="P1582" s="73"/>
      <c r="Q1582" s="86"/>
      <c r="R1582" s="28"/>
      <c r="S1582" s="37">
        <f t="shared" ref="S1582:S1589" si="437">IF(Suggested="Yes",AA1582,AG1582)</f>
        <v>298.25</v>
      </c>
      <c r="T1582" s="35" t="s">
        <v>150</v>
      </c>
      <c r="U1582" s="4" t="str">
        <f>+Instructions!$B$3</f>
        <v>I</v>
      </c>
      <c r="V1582" s="50"/>
      <c r="W1582" s="54">
        <f>+Instructions!$C$22</f>
        <v>0</v>
      </c>
      <c r="X1582" s="16">
        <f t="shared" si="389"/>
        <v>298.25</v>
      </c>
      <c r="Y1582" s="50"/>
      <c r="Z1582" s="5" t="s">
        <v>1708</v>
      </c>
      <c r="AA1582" s="37">
        <v>298.25</v>
      </c>
      <c r="AB1582" s="58">
        <f t="shared" ref="AB1582:AB1589" si="438">+W1582</f>
        <v>0</v>
      </c>
      <c r="AC1582" s="16">
        <f t="shared" ref="AC1582:AC1589" si="439">+X1582</f>
        <v>298.25</v>
      </c>
      <c r="AD1582" s="11">
        <f t="shared" ref="AD1582:AD1589" si="440">(AG1582-AC1582)/AG1582</f>
        <v>0</v>
      </c>
      <c r="AE1582" s="119"/>
      <c r="AF1582" s="132">
        <v>8</v>
      </c>
      <c r="AG1582" s="109">
        <f t="shared" ref="AG1582:AG1589" si="441">SUM(AJ1582:AL1582)+AE1582</f>
        <v>298.25</v>
      </c>
      <c r="AH1582" s="50"/>
      <c r="AJ1582" s="16">
        <f t="shared" ref="AJ1582:AJ1589" si="442">ROUND(AC1582/(1-VLOOKUP(AF1582,Group,2,FALSE)),2)</f>
        <v>298.25</v>
      </c>
      <c r="AK1582" s="16">
        <f t="shared" ref="AK1582:AK1589" si="443">IF(VLOOKUP(AF1582,Group,5,FALSE)="YES",VLOOKUP(ROUND(ROUND(AJ1582,1)-AJ1582,2),Round,2,FALSE)+VLOOKUP(AF1582,Group,6,FALSE),0)</f>
        <v>0</v>
      </c>
      <c r="AL1582" s="16">
        <f t="shared" ref="AL1582:AL1589" si="444">IF(VLOOKUP(AF1582,Group,7,FALSE)="",0,ROUND(AJ1582-0.04999,1)-AJ1582+AM1582)</f>
        <v>0</v>
      </c>
      <c r="AM1582" s="16" t="str">
        <f t="shared" ref="AM1582:AM1589" si="445">IF(VLOOKUP(AF1582,Group,7,FALSE)="","",VLOOKUP(AF1582,Group,7,FALSE))</f>
        <v/>
      </c>
      <c r="AO1582" s="30" t="s">
        <v>161</v>
      </c>
    </row>
    <row r="1583" spans="2:41" s="2" customFormat="1" ht="9.9499999999999993" customHeight="1" x14ac:dyDescent="0.2">
      <c r="B1583" s="116" t="s">
        <v>198</v>
      </c>
      <c r="D1583" s="38"/>
      <c r="E1583" s="73" t="s">
        <v>823</v>
      </c>
      <c r="F1583" s="73"/>
      <c r="G1583" s="220" t="s">
        <v>953</v>
      </c>
      <c r="H1583" s="29"/>
      <c r="I1583" s="29"/>
      <c r="J1583" s="29" t="s">
        <v>400</v>
      </c>
      <c r="K1583" s="29"/>
      <c r="L1583" s="29"/>
      <c r="M1583" s="29"/>
      <c r="N1583" s="29"/>
      <c r="P1583" s="73"/>
      <c r="Q1583" s="86"/>
      <c r="R1583" s="28"/>
      <c r="S1583" s="37">
        <f t="shared" si="437"/>
        <v>341.45</v>
      </c>
      <c r="T1583" s="35" t="s">
        <v>150</v>
      </c>
      <c r="U1583" s="4" t="str">
        <f>+Instructions!$B$3</f>
        <v>I</v>
      </c>
      <c r="V1583" s="50"/>
      <c r="W1583" s="54">
        <f>+Instructions!$C$22</f>
        <v>0</v>
      </c>
      <c r="X1583" s="16">
        <f t="shared" si="389"/>
        <v>341.45</v>
      </c>
      <c r="Y1583" s="50"/>
      <c r="Z1583" s="5" t="s">
        <v>1708</v>
      </c>
      <c r="AA1583" s="37">
        <v>341.45</v>
      </c>
      <c r="AB1583" s="58">
        <f t="shared" si="438"/>
        <v>0</v>
      </c>
      <c r="AC1583" s="16">
        <f t="shared" si="439"/>
        <v>341.45</v>
      </c>
      <c r="AD1583" s="11">
        <f t="shared" si="440"/>
        <v>0</v>
      </c>
      <c r="AE1583" s="119"/>
      <c r="AF1583" s="132">
        <v>8</v>
      </c>
      <c r="AG1583" s="109">
        <f t="shared" si="441"/>
        <v>341.45</v>
      </c>
      <c r="AH1583" s="50"/>
      <c r="AJ1583" s="16">
        <f t="shared" si="442"/>
        <v>341.45</v>
      </c>
      <c r="AK1583" s="16">
        <f t="shared" si="443"/>
        <v>0</v>
      </c>
      <c r="AL1583" s="16">
        <f t="shared" si="444"/>
        <v>0</v>
      </c>
      <c r="AM1583" s="16" t="str">
        <f t="shared" si="445"/>
        <v/>
      </c>
      <c r="AO1583" s="30" t="s">
        <v>161</v>
      </c>
    </row>
    <row r="1584" spans="2:41" s="2" customFormat="1" ht="9.9499999999999993" customHeight="1" x14ac:dyDescent="0.2">
      <c r="B1584" s="116" t="s">
        <v>198</v>
      </c>
      <c r="D1584" s="38"/>
      <c r="E1584" s="73" t="s">
        <v>6</v>
      </c>
      <c r="F1584" s="73"/>
      <c r="G1584" s="220" t="s">
        <v>954</v>
      </c>
      <c r="H1584" s="29"/>
      <c r="I1584" s="29"/>
      <c r="J1584" s="29" t="s">
        <v>400</v>
      </c>
      <c r="K1584" s="29"/>
      <c r="L1584" s="29"/>
      <c r="M1584" s="29"/>
      <c r="N1584" s="29"/>
      <c r="P1584" s="73"/>
      <c r="Q1584" s="86"/>
      <c r="R1584" s="28"/>
      <c r="S1584" s="37">
        <f t="shared" si="437"/>
        <v>361.1</v>
      </c>
      <c r="T1584" s="35" t="s">
        <v>150</v>
      </c>
      <c r="U1584" s="4" t="str">
        <f>+Instructions!$B$3</f>
        <v>I</v>
      </c>
      <c r="V1584" s="50"/>
      <c r="W1584" s="54">
        <f>+Instructions!$C$22</f>
        <v>0</v>
      </c>
      <c r="X1584" s="16">
        <f t="shared" si="389"/>
        <v>361.1</v>
      </c>
      <c r="Y1584" s="50"/>
      <c r="Z1584" s="5" t="s">
        <v>1708</v>
      </c>
      <c r="AA1584" s="37">
        <v>361.1</v>
      </c>
      <c r="AB1584" s="58">
        <f t="shared" si="438"/>
        <v>0</v>
      </c>
      <c r="AC1584" s="16">
        <f t="shared" si="439"/>
        <v>361.1</v>
      </c>
      <c r="AD1584" s="11">
        <f t="shared" si="440"/>
        <v>0</v>
      </c>
      <c r="AE1584" s="119"/>
      <c r="AF1584" s="132">
        <v>8</v>
      </c>
      <c r="AG1584" s="109">
        <f t="shared" si="441"/>
        <v>361.1</v>
      </c>
      <c r="AH1584" s="50"/>
      <c r="AJ1584" s="16">
        <f t="shared" si="442"/>
        <v>361.1</v>
      </c>
      <c r="AK1584" s="16">
        <f t="shared" si="443"/>
        <v>0</v>
      </c>
      <c r="AL1584" s="16">
        <f t="shared" si="444"/>
        <v>0</v>
      </c>
      <c r="AM1584" s="16" t="str">
        <f t="shared" si="445"/>
        <v/>
      </c>
      <c r="AO1584" s="30" t="s">
        <v>161</v>
      </c>
    </row>
    <row r="1585" spans="2:41" s="2" customFormat="1" ht="9.9499999999999993" customHeight="1" x14ac:dyDescent="0.2">
      <c r="B1585" s="116" t="s">
        <v>198</v>
      </c>
      <c r="D1585" s="38"/>
      <c r="E1585" s="73" t="s">
        <v>7</v>
      </c>
      <c r="F1585" s="73"/>
      <c r="G1585" s="220" t="s">
        <v>955</v>
      </c>
      <c r="H1585" s="29"/>
      <c r="I1585" s="29"/>
      <c r="J1585" s="29" t="s">
        <v>400</v>
      </c>
      <c r="K1585" s="29"/>
      <c r="L1585" s="29"/>
      <c r="M1585" s="29"/>
      <c r="N1585" s="29"/>
      <c r="P1585" s="73"/>
      <c r="Q1585" s="86"/>
      <c r="R1585" s="28"/>
      <c r="S1585" s="37">
        <f t="shared" si="437"/>
        <v>419.75</v>
      </c>
      <c r="T1585" s="35" t="s">
        <v>150</v>
      </c>
      <c r="U1585" s="4" t="str">
        <f>+Instructions!$B$3</f>
        <v>I</v>
      </c>
      <c r="V1585" s="50"/>
      <c r="W1585" s="54">
        <f>+Instructions!$C$22</f>
        <v>0</v>
      </c>
      <c r="X1585" s="16">
        <f t="shared" si="389"/>
        <v>419.75</v>
      </c>
      <c r="Y1585" s="50"/>
      <c r="Z1585" s="5" t="s">
        <v>1708</v>
      </c>
      <c r="AA1585" s="37">
        <v>419.75</v>
      </c>
      <c r="AB1585" s="58">
        <f t="shared" si="438"/>
        <v>0</v>
      </c>
      <c r="AC1585" s="16">
        <f t="shared" si="439"/>
        <v>419.75</v>
      </c>
      <c r="AD1585" s="11">
        <f t="shared" si="440"/>
        <v>0</v>
      </c>
      <c r="AE1585" s="119"/>
      <c r="AF1585" s="132">
        <v>8</v>
      </c>
      <c r="AG1585" s="109">
        <f t="shared" si="441"/>
        <v>419.75</v>
      </c>
      <c r="AH1585" s="50"/>
      <c r="AJ1585" s="16">
        <f t="shared" si="442"/>
        <v>419.75</v>
      </c>
      <c r="AK1585" s="16">
        <f t="shared" si="443"/>
        <v>0</v>
      </c>
      <c r="AL1585" s="16">
        <f t="shared" si="444"/>
        <v>0</v>
      </c>
      <c r="AM1585" s="16" t="str">
        <f t="shared" si="445"/>
        <v/>
      </c>
      <c r="AO1585" s="30" t="s">
        <v>161</v>
      </c>
    </row>
    <row r="1586" spans="2:41" s="2" customFormat="1" ht="9.9499999999999993" customHeight="1" x14ac:dyDescent="0.2">
      <c r="B1586" s="116" t="s">
        <v>198</v>
      </c>
      <c r="D1586" s="38"/>
      <c r="E1586" s="73" t="s">
        <v>398</v>
      </c>
      <c r="F1586" s="73"/>
      <c r="G1586" s="220" t="s">
        <v>956</v>
      </c>
      <c r="H1586" s="29"/>
      <c r="I1586" s="29"/>
      <c r="J1586" s="29" t="s">
        <v>400</v>
      </c>
      <c r="K1586" s="29"/>
      <c r="L1586" s="29"/>
      <c r="M1586" s="29"/>
      <c r="N1586" s="29"/>
      <c r="P1586" s="73"/>
      <c r="Q1586" s="86"/>
      <c r="R1586" s="28"/>
      <c r="S1586" s="37">
        <f t="shared" si="437"/>
        <v>472.25</v>
      </c>
      <c r="T1586" s="35" t="s">
        <v>150</v>
      </c>
      <c r="U1586" s="4" t="str">
        <f>+Instructions!$B$3</f>
        <v>I</v>
      </c>
      <c r="V1586" s="50"/>
      <c r="W1586" s="54">
        <f>+Instructions!$C$22</f>
        <v>0</v>
      </c>
      <c r="X1586" s="16">
        <f t="shared" si="389"/>
        <v>472.25</v>
      </c>
      <c r="Y1586" s="50"/>
      <c r="Z1586" s="5" t="s">
        <v>1708</v>
      </c>
      <c r="AA1586" s="37">
        <v>472.25</v>
      </c>
      <c r="AB1586" s="58">
        <f t="shared" si="438"/>
        <v>0</v>
      </c>
      <c r="AC1586" s="16">
        <f t="shared" si="439"/>
        <v>472.25</v>
      </c>
      <c r="AD1586" s="11">
        <f t="shared" si="440"/>
        <v>0</v>
      </c>
      <c r="AE1586" s="119"/>
      <c r="AF1586" s="132">
        <v>8</v>
      </c>
      <c r="AG1586" s="109">
        <f t="shared" si="441"/>
        <v>472.25</v>
      </c>
      <c r="AH1586" s="50"/>
      <c r="AJ1586" s="16">
        <f t="shared" si="442"/>
        <v>472.25</v>
      </c>
      <c r="AK1586" s="16">
        <f t="shared" si="443"/>
        <v>0</v>
      </c>
      <c r="AL1586" s="16">
        <f t="shared" si="444"/>
        <v>0</v>
      </c>
      <c r="AM1586" s="16" t="str">
        <f t="shared" si="445"/>
        <v/>
      </c>
      <c r="AO1586" s="30" t="s">
        <v>161</v>
      </c>
    </row>
    <row r="1587" spans="2:41" s="2" customFormat="1" ht="9.9499999999999993" customHeight="1" x14ac:dyDescent="0.2">
      <c r="B1587" s="116" t="s">
        <v>198</v>
      </c>
      <c r="D1587" s="38"/>
      <c r="E1587" s="73" t="s">
        <v>8</v>
      </c>
      <c r="F1587" s="73"/>
      <c r="G1587" s="220" t="s">
        <v>957</v>
      </c>
      <c r="H1587" s="29"/>
      <c r="I1587" s="29"/>
      <c r="J1587" s="29" t="s">
        <v>400</v>
      </c>
      <c r="K1587" s="29"/>
      <c r="L1587" s="29"/>
      <c r="M1587" s="29"/>
      <c r="N1587" s="29"/>
      <c r="P1587" s="73"/>
      <c r="Q1587" s="86"/>
      <c r="R1587" s="28"/>
      <c r="S1587" s="37">
        <f t="shared" si="437"/>
        <v>549.25</v>
      </c>
      <c r="T1587" s="35" t="s">
        <v>150</v>
      </c>
      <c r="U1587" s="4" t="str">
        <f>+Instructions!$B$3</f>
        <v>I</v>
      </c>
      <c r="V1587" s="50"/>
      <c r="W1587" s="54">
        <f>+Instructions!$C$22</f>
        <v>0</v>
      </c>
      <c r="X1587" s="16">
        <f t="shared" si="389"/>
        <v>549.25</v>
      </c>
      <c r="Y1587" s="50"/>
      <c r="Z1587" s="5" t="s">
        <v>1708</v>
      </c>
      <c r="AA1587" s="37">
        <v>549.25</v>
      </c>
      <c r="AB1587" s="58">
        <f t="shared" si="438"/>
        <v>0</v>
      </c>
      <c r="AC1587" s="16">
        <f t="shared" si="439"/>
        <v>549.25</v>
      </c>
      <c r="AD1587" s="11">
        <f t="shared" si="440"/>
        <v>0</v>
      </c>
      <c r="AE1587" s="119"/>
      <c r="AF1587" s="132">
        <v>8</v>
      </c>
      <c r="AG1587" s="109">
        <f t="shared" si="441"/>
        <v>549.25</v>
      </c>
      <c r="AH1587" s="50"/>
      <c r="AJ1587" s="16">
        <f t="shared" si="442"/>
        <v>549.25</v>
      </c>
      <c r="AK1587" s="16">
        <f t="shared" si="443"/>
        <v>0</v>
      </c>
      <c r="AL1587" s="16">
        <f t="shared" si="444"/>
        <v>0</v>
      </c>
      <c r="AM1587" s="16" t="str">
        <f t="shared" si="445"/>
        <v/>
      </c>
      <c r="AO1587" s="30" t="s">
        <v>161</v>
      </c>
    </row>
    <row r="1588" spans="2:41" s="2" customFormat="1" ht="9.9499999999999993" customHeight="1" x14ac:dyDescent="0.2">
      <c r="B1588" s="116" t="s">
        <v>198</v>
      </c>
      <c r="C1588" s="2" t="s">
        <v>230</v>
      </c>
      <c r="D1588" s="38"/>
      <c r="E1588" s="73" t="s">
        <v>824</v>
      </c>
      <c r="F1588" s="73"/>
      <c r="G1588" s="220" t="s">
        <v>958</v>
      </c>
      <c r="H1588" s="29"/>
      <c r="I1588" s="29"/>
      <c r="J1588" s="29" t="s">
        <v>400</v>
      </c>
      <c r="K1588" s="29"/>
      <c r="L1588" s="29"/>
      <c r="M1588" s="29"/>
      <c r="N1588" s="29"/>
      <c r="P1588" s="73"/>
      <c r="Q1588" s="86"/>
      <c r="R1588" s="28"/>
      <c r="S1588" s="37">
        <f t="shared" si="437"/>
        <v>637.6</v>
      </c>
      <c r="T1588" s="35" t="s">
        <v>150</v>
      </c>
      <c r="U1588" s="4" t="str">
        <f>+Instructions!$B$3</f>
        <v>I</v>
      </c>
      <c r="V1588" s="50"/>
      <c r="W1588" s="54">
        <f>+Instructions!$C$22</f>
        <v>0</v>
      </c>
      <c r="X1588" s="16">
        <f t="shared" si="389"/>
        <v>637.6</v>
      </c>
      <c r="Y1588" s="50"/>
      <c r="Z1588" s="5" t="s">
        <v>1708</v>
      </c>
      <c r="AA1588" s="37">
        <v>637.6</v>
      </c>
      <c r="AB1588" s="58">
        <f t="shared" si="438"/>
        <v>0</v>
      </c>
      <c r="AC1588" s="16">
        <f t="shared" si="439"/>
        <v>637.6</v>
      </c>
      <c r="AD1588" s="11">
        <f t="shared" si="440"/>
        <v>0</v>
      </c>
      <c r="AE1588" s="119"/>
      <c r="AF1588" s="132">
        <v>8</v>
      </c>
      <c r="AG1588" s="109">
        <f t="shared" si="441"/>
        <v>637.6</v>
      </c>
      <c r="AH1588" s="50"/>
      <c r="AJ1588" s="16">
        <f t="shared" si="442"/>
        <v>637.6</v>
      </c>
      <c r="AK1588" s="16">
        <f t="shared" si="443"/>
        <v>0</v>
      </c>
      <c r="AL1588" s="16">
        <f t="shared" si="444"/>
        <v>0</v>
      </c>
      <c r="AM1588" s="16" t="str">
        <f t="shared" si="445"/>
        <v/>
      </c>
      <c r="AO1588" s="30" t="s">
        <v>161</v>
      </c>
    </row>
    <row r="1589" spans="2:41" s="2" customFormat="1" ht="9.9499999999999993" customHeight="1" x14ac:dyDescent="0.2">
      <c r="B1589" s="116" t="s">
        <v>198</v>
      </c>
      <c r="D1589" s="38"/>
      <c r="E1589" s="73" t="s">
        <v>9</v>
      </c>
      <c r="F1589" s="73"/>
      <c r="G1589" s="220" t="s">
        <v>959</v>
      </c>
      <c r="H1589" s="29"/>
      <c r="I1589" s="29"/>
      <c r="J1589" s="29" t="s">
        <v>400</v>
      </c>
      <c r="K1589" s="29"/>
      <c r="L1589" s="29"/>
      <c r="M1589" s="29"/>
      <c r="N1589" s="29"/>
      <c r="P1589" s="73"/>
      <c r="Q1589" s="86"/>
      <c r="R1589" s="28"/>
      <c r="S1589" s="37">
        <f t="shared" si="437"/>
        <v>756.6</v>
      </c>
      <c r="T1589" s="35" t="s">
        <v>150</v>
      </c>
      <c r="U1589" s="4" t="str">
        <f>+Instructions!$B$3</f>
        <v>I</v>
      </c>
      <c r="V1589" s="50"/>
      <c r="W1589" s="54">
        <f>+Instructions!$C$22</f>
        <v>0</v>
      </c>
      <c r="X1589" s="16">
        <f t="shared" si="389"/>
        <v>756.6</v>
      </c>
      <c r="Y1589" s="50"/>
      <c r="Z1589" s="5" t="s">
        <v>1708</v>
      </c>
      <c r="AA1589" s="37">
        <v>756.6</v>
      </c>
      <c r="AB1589" s="58">
        <f t="shared" si="438"/>
        <v>0</v>
      </c>
      <c r="AC1589" s="16">
        <f t="shared" si="439"/>
        <v>756.6</v>
      </c>
      <c r="AD1589" s="11">
        <f t="shared" si="440"/>
        <v>0</v>
      </c>
      <c r="AE1589" s="119"/>
      <c r="AF1589" s="132">
        <v>8</v>
      </c>
      <c r="AG1589" s="109">
        <f t="shared" si="441"/>
        <v>756.6</v>
      </c>
      <c r="AH1589" s="50"/>
      <c r="AJ1589" s="16">
        <f t="shared" si="442"/>
        <v>756.6</v>
      </c>
      <c r="AK1589" s="16">
        <f t="shared" si="443"/>
        <v>0</v>
      </c>
      <c r="AL1589" s="16">
        <f t="shared" si="444"/>
        <v>0</v>
      </c>
      <c r="AM1589" s="16" t="str">
        <f t="shared" si="445"/>
        <v/>
      </c>
      <c r="AO1589" s="30" t="s">
        <v>161</v>
      </c>
    </row>
    <row r="1590" spans="2:41" s="2" customFormat="1" ht="3" customHeight="1" x14ac:dyDescent="0.2">
      <c r="D1590" s="38"/>
      <c r="E1590" s="140"/>
      <c r="F1590" s="140"/>
      <c r="G1590" s="140"/>
      <c r="H1590" s="140"/>
      <c r="I1590" s="140"/>
      <c r="J1590" s="140"/>
      <c r="K1590" s="140"/>
      <c r="L1590" s="140"/>
      <c r="M1590" s="140"/>
      <c r="N1590" s="140"/>
      <c r="O1590" s="140"/>
      <c r="P1590" s="143"/>
      <c r="Q1590" s="152"/>
      <c r="R1590" s="5"/>
      <c r="S1590" s="37"/>
      <c r="T1590" s="5"/>
      <c r="U1590" s="4"/>
      <c r="V1590" s="50"/>
      <c r="Y1590" s="50"/>
      <c r="AH1590" s="50"/>
      <c r="AO1590" s="30"/>
    </row>
    <row r="1591" spans="2:41" s="2" customFormat="1" ht="9.9499999999999993" customHeight="1" x14ac:dyDescent="0.2">
      <c r="D1591" s="10" t="s">
        <v>848</v>
      </c>
      <c r="P1591" s="73"/>
      <c r="Q1591" s="86"/>
      <c r="R1591" s="204" t="s">
        <v>660</v>
      </c>
      <c r="S1591" s="205" t="s">
        <v>829</v>
      </c>
      <c r="T1591" s="206"/>
      <c r="U1591" s="4"/>
      <c r="V1591" s="50"/>
      <c r="Y1591" s="50"/>
      <c r="AH1591" s="50"/>
      <c r="AO1591" s="30" t="s">
        <v>161</v>
      </c>
    </row>
    <row r="1592" spans="2:41" s="2" customFormat="1" ht="2.85" customHeight="1" x14ac:dyDescent="0.2">
      <c r="D1592" s="10"/>
      <c r="P1592" s="73"/>
      <c r="Q1592" s="86"/>
      <c r="R1592" s="5"/>
      <c r="S1592" s="37"/>
      <c r="T1592" s="5"/>
      <c r="U1592" s="4"/>
      <c r="V1592" s="50"/>
      <c r="Y1592" s="50"/>
      <c r="AH1592" s="50"/>
      <c r="AO1592" s="30"/>
    </row>
    <row r="1593" spans="2:41" s="2" customFormat="1" ht="9.9499999999999993" customHeight="1" x14ac:dyDescent="0.2">
      <c r="B1593" s="116" t="s">
        <v>198</v>
      </c>
      <c r="D1593" s="38"/>
      <c r="E1593" s="73" t="s">
        <v>4</v>
      </c>
      <c r="F1593" s="73"/>
      <c r="G1593" s="29" t="s">
        <v>830</v>
      </c>
      <c r="H1593" s="29"/>
      <c r="I1593" s="29"/>
      <c r="J1593" s="29" t="s">
        <v>5</v>
      </c>
      <c r="K1593" s="29"/>
      <c r="L1593" s="29"/>
      <c r="M1593" s="29"/>
      <c r="P1593" s="73"/>
      <c r="Q1593" s="86"/>
      <c r="R1593" s="28" t="s">
        <v>154</v>
      </c>
      <c r="S1593" s="37">
        <f t="shared" ref="S1593:S1600" si="446">IF(Suggested="Yes",AA1593,AG1593)</f>
        <v>554.25</v>
      </c>
      <c r="T1593" s="35" t="s">
        <v>150</v>
      </c>
      <c r="U1593" s="4" t="str">
        <f>+Instructions!$B$3</f>
        <v>I</v>
      </c>
      <c r="V1593" s="50"/>
      <c r="W1593" s="54">
        <f>+Instructions!$C$22</f>
        <v>0</v>
      </c>
      <c r="X1593" s="16">
        <f t="shared" ref="X1593:X1600" si="447">ROUND($AA1593*(1-W1593)+0.004999,2)</f>
        <v>554.25</v>
      </c>
      <c r="Y1593" s="50"/>
      <c r="Z1593" s="5" t="s">
        <v>1708</v>
      </c>
      <c r="AA1593" s="37">
        <v>554.25</v>
      </c>
      <c r="AB1593" s="58">
        <f t="shared" ref="AB1593:AB1600" si="448">+W1593</f>
        <v>0</v>
      </c>
      <c r="AC1593" s="16">
        <f t="shared" ref="AC1593:AC1600" si="449">+X1593</f>
        <v>554.25</v>
      </c>
      <c r="AD1593" s="11">
        <f t="shared" ref="AD1593:AD1600" si="450">(AG1593-AC1593)/AG1593</f>
        <v>0</v>
      </c>
      <c r="AE1593" s="119"/>
      <c r="AF1593" s="132">
        <v>8</v>
      </c>
      <c r="AG1593" s="109">
        <f t="shared" ref="AG1593:AG1600" si="451">SUM(AJ1593:AL1593)+AE1593</f>
        <v>554.25</v>
      </c>
      <c r="AH1593" s="50"/>
      <c r="AJ1593" s="16">
        <f t="shared" ref="AJ1593:AJ1600" si="452">ROUND(AC1593/(1-VLOOKUP(AF1593,Group,2,FALSE)),2)</f>
        <v>554.25</v>
      </c>
      <c r="AK1593" s="16">
        <f t="shared" ref="AK1593:AK1600" si="453">IF(VLOOKUP(AF1593,Group,5,FALSE)="YES",VLOOKUP(ROUND(ROUND(AJ1593,1)-AJ1593,2),Round,2,FALSE)+VLOOKUP(AF1593,Group,6,FALSE),0)</f>
        <v>0</v>
      </c>
      <c r="AL1593" s="16">
        <f t="shared" ref="AL1593:AL1600" si="454">IF(VLOOKUP(AF1593,Group,7,FALSE)="",0,ROUND(AJ1593-0.04999,1)-AJ1593+AM1593)</f>
        <v>0</v>
      </c>
      <c r="AM1593" s="16" t="str">
        <f t="shared" ref="AM1593:AM1600" si="455">IF(VLOOKUP(AF1593,Group,7,FALSE)="","",VLOOKUP(AF1593,Group,7,FALSE))</f>
        <v/>
      </c>
      <c r="AO1593" s="30" t="s">
        <v>161</v>
      </c>
    </row>
    <row r="1594" spans="2:41" s="2" customFormat="1" ht="9.9499999999999993" customHeight="1" x14ac:dyDescent="0.2">
      <c r="B1594" s="116" t="s">
        <v>198</v>
      </c>
      <c r="D1594" s="38"/>
      <c r="E1594" s="73" t="s">
        <v>823</v>
      </c>
      <c r="F1594" s="73"/>
      <c r="G1594" s="29" t="s">
        <v>831</v>
      </c>
      <c r="H1594" s="29"/>
      <c r="I1594" s="29"/>
      <c r="J1594" s="29" t="s">
        <v>5</v>
      </c>
      <c r="K1594" s="29"/>
      <c r="L1594" s="29"/>
      <c r="M1594" s="29"/>
      <c r="P1594" s="73"/>
      <c r="Q1594" s="86"/>
      <c r="R1594" s="28" t="s">
        <v>154</v>
      </c>
      <c r="S1594" s="37">
        <f t="shared" si="446"/>
        <v>917</v>
      </c>
      <c r="T1594" s="35" t="s">
        <v>150</v>
      </c>
      <c r="U1594" s="4" t="str">
        <f>+Instructions!$B$3</f>
        <v>I</v>
      </c>
      <c r="V1594" s="50"/>
      <c r="W1594" s="54">
        <f>+Instructions!$C$22</f>
        <v>0</v>
      </c>
      <c r="X1594" s="16">
        <f t="shared" si="447"/>
        <v>917</v>
      </c>
      <c r="Y1594" s="50"/>
      <c r="Z1594" s="5" t="s">
        <v>1708</v>
      </c>
      <c r="AA1594" s="37">
        <v>917</v>
      </c>
      <c r="AB1594" s="58">
        <f t="shared" si="448"/>
        <v>0</v>
      </c>
      <c r="AC1594" s="16">
        <f t="shared" si="449"/>
        <v>917</v>
      </c>
      <c r="AD1594" s="11">
        <f t="shared" si="450"/>
        <v>0</v>
      </c>
      <c r="AE1594" s="119"/>
      <c r="AF1594" s="132">
        <v>8</v>
      </c>
      <c r="AG1594" s="109">
        <f t="shared" si="451"/>
        <v>917</v>
      </c>
      <c r="AH1594" s="50"/>
      <c r="AJ1594" s="16">
        <f t="shared" si="452"/>
        <v>917</v>
      </c>
      <c r="AK1594" s="16">
        <f t="shared" si="453"/>
        <v>0</v>
      </c>
      <c r="AL1594" s="16">
        <f t="shared" si="454"/>
        <v>0</v>
      </c>
      <c r="AM1594" s="16" t="str">
        <f t="shared" si="455"/>
        <v/>
      </c>
      <c r="AO1594" s="30" t="s">
        <v>161</v>
      </c>
    </row>
    <row r="1595" spans="2:41" s="2" customFormat="1" ht="9.9499999999999993" customHeight="1" x14ac:dyDescent="0.2">
      <c r="B1595" s="116" t="s">
        <v>198</v>
      </c>
      <c r="D1595" s="38"/>
      <c r="E1595" s="73" t="s">
        <v>6</v>
      </c>
      <c r="F1595" s="73"/>
      <c r="G1595" s="29" t="s">
        <v>832</v>
      </c>
      <c r="H1595" s="29"/>
      <c r="I1595" s="29"/>
      <c r="J1595" s="29" t="s">
        <v>5</v>
      </c>
      <c r="K1595" s="29"/>
      <c r="L1595" s="29"/>
      <c r="M1595" s="29"/>
      <c r="P1595" s="73"/>
      <c r="Q1595" s="86"/>
      <c r="R1595" s="28" t="s">
        <v>154</v>
      </c>
      <c r="S1595" s="37">
        <f t="shared" si="446"/>
        <v>974.35</v>
      </c>
      <c r="T1595" s="35" t="s">
        <v>150</v>
      </c>
      <c r="U1595" s="4" t="str">
        <f>+Instructions!$B$3</f>
        <v>I</v>
      </c>
      <c r="V1595" s="50"/>
      <c r="W1595" s="54">
        <f>+Instructions!$C$22</f>
        <v>0</v>
      </c>
      <c r="X1595" s="16">
        <f t="shared" si="447"/>
        <v>974.35</v>
      </c>
      <c r="Y1595" s="50"/>
      <c r="Z1595" s="5" t="s">
        <v>1708</v>
      </c>
      <c r="AA1595" s="37">
        <v>974.35</v>
      </c>
      <c r="AB1595" s="58">
        <f t="shared" si="448"/>
        <v>0</v>
      </c>
      <c r="AC1595" s="16">
        <f t="shared" si="449"/>
        <v>974.35</v>
      </c>
      <c r="AD1595" s="11">
        <f t="shared" si="450"/>
        <v>0</v>
      </c>
      <c r="AE1595" s="119"/>
      <c r="AF1595" s="132">
        <v>8</v>
      </c>
      <c r="AG1595" s="109">
        <f t="shared" si="451"/>
        <v>974.35</v>
      </c>
      <c r="AH1595" s="50"/>
      <c r="AJ1595" s="16">
        <f t="shared" si="452"/>
        <v>974.35</v>
      </c>
      <c r="AK1595" s="16">
        <f t="shared" si="453"/>
        <v>0</v>
      </c>
      <c r="AL1595" s="16">
        <f t="shared" si="454"/>
        <v>0</v>
      </c>
      <c r="AM1595" s="16" t="str">
        <f t="shared" si="455"/>
        <v/>
      </c>
      <c r="AO1595" s="30" t="s">
        <v>161</v>
      </c>
    </row>
    <row r="1596" spans="2:41" s="2" customFormat="1" ht="9.9499999999999993" customHeight="1" x14ac:dyDescent="0.2">
      <c r="B1596" s="116" t="s">
        <v>198</v>
      </c>
      <c r="D1596" s="38"/>
      <c r="E1596" s="73" t="s">
        <v>7</v>
      </c>
      <c r="F1596" s="73"/>
      <c r="G1596" s="29" t="s">
        <v>833</v>
      </c>
      <c r="H1596" s="29"/>
      <c r="I1596" s="29"/>
      <c r="J1596" s="29" t="s">
        <v>5</v>
      </c>
      <c r="K1596" s="29"/>
      <c r="L1596" s="29"/>
      <c r="M1596" s="29"/>
      <c r="P1596" s="73"/>
      <c r="Q1596" s="86"/>
      <c r="R1596" s="28" t="s">
        <v>154</v>
      </c>
      <c r="S1596" s="37">
        <f t="shared" si="446"/>
        <v>1035.05</v>
      </c>
      <c r="T1596" s="35" t="s">
        <v>150</v>
      </c>
      <c r="U1596" s="4" t="str">
        <f>+Instructions!$B$3</f>
        <v>I</v>
      </c>
      <c r="V1596" s="50"/>
      <c r="W1596" s="54">
        <f>+Instructions!$C$22</f>
        <v>0</v>
      </c>
      <c r="X1596" s="16">
        <f t="shared" si="447"/>
        <v>1035.05</v>
      </c>
      <c r="Y1596" s="50"/>
      <c r="Z1596" s="5" t="s">
        <v>1708</v>
      </c>
      <c r="AA1596" s="37">
        <v>1035.05</v>
      </c>
      <c r="AB1596" s="58">
        <f t="shared" si="448"/>
        <v>0</v>
      </c>
      <c r="AC1596" s="16">
        <f t="shared" si="449"/>
        <v>1035.05</v>
      </c>
      <c r="AD1596" s="11">
        <f t="shared" si="450"/>
        <v>0</v>
      </c>
      <c r="AE1596" s="119"/>
      <c r="AF1596" s="132">
        <v>8</v>
      </c>
      <c r="AG1596" s="109">
        <f t="shared" si="451"/>
        <v>1035.05</v>
      </c>
      <c r="AH1596" s="50"/>
      <c r="AJ1596" s="16">
        <f t="shared" si="452"/>
        <v>1035.05</v>
      </c>
      <c r="AK1596" s="16">
        <f t="shared" si="453"/>
        <v>0</v>
      </c>
      <c r="AL1596" s="16">
        <f t="shared" si="454"/>
        <v>0</v>
      </c>
      <c r="AM1596" s="16" t="str">
        <f t="shared" si="455"/>
        <v/>
      </c>
      <c r="AO1596" s="30" t="s">
        <v>161</v>
      </c>
    </row>
    <row r="1597" spans="2:41" s="2" customFormat="1" ht="9.9499999999999993" customHeight="1" x14ac:dyDescent="0.2">
      <c r="B1597" s="116" t="s">
        <v>198</v>
      </c>
      <c r="D1597" s="38"/>
      <c r="E1597" s="73" t="s">
        <v>398</v>
      </c>
      <c r="F1597" s="73"/>
      <c r="G1597" s="29" t="s">
        <v>834</v>
      </c>
      <c r="H1597" s="29"/>
      <c r="I1597" s="29"/>
      <c r="J1597" s="29" t="s">
        <v>5</v>
      </c>
      <c r="K1597" s="29"/>
      <c r="L1597" s="29"/>
      <c r="M1597" s="29"/>
      <c r="P1597" s="73"/>
      <c r="Q1597" s="86"/>
      <c r="R1597" s="28" t="s">
        <v>154</v>
      </c>
      <c r="S1597" s="37">
        <f t="shared" si="446"/>
        <v>1066.55</v>
      </c>
      <c r="T1597" s="35" t="s">
        <v>150</v>
      </c>
      <c r="U1597" s="4" t="str">
        <f>+Instructions!$B$3</f>
        <v>I</v>
      </c>
      <c r="V1597" s="50"/>
      <c r="W1597" s="54">
        <f>+Instructions!$C$22</f>
        <v>0</v>
      </c>
      <c r="X1597" s="16">
        <f t="shared" si="447"/>
        <v>1066.55</v>
      </c>
      <c r="Y1597" s="50"/>
      <c r="Z1597" s="5" t="s">
        <v>1708</v>
      </c>
      <c r="AA1597" s="37">
        <v>1066.55</v>
      </c>
      <c r="AB1597" s="58">
        <f t="shared" si="448"/>
        <v>0</v>
      </c>
      <c r="AC1597" s="16">
        <f t="shared" si="449"/>
        <v>1066.55</v>
      </c>
      <c r="AD1597" s="11">
        <f t="shared" si="450"/>
        <v>0</v>
      </c>
      <c r="AE1597" s="119"/>
      <c r="AF1597" s="132">
        <v>8</v>
      </c>
      <c r="AG1597" s="109">
        <f t="shared" si="451"/>
        <v>1066.55</v>
      </c>
      <c r="AH1597" s="50"/>
      <c r="AJ1597" s="16">
        <f t="shared" si="452"/>
        <v>1066.55</v>
      </c>
      <c r="AK1597" s="16">
        <f t="shared" si="453"/>
        <v>0</v>
      </c>
      <c r="AL1597" s="16">
        <f t="shared" si="454"/>
        <v>0</v>
      </c>
      <c r="AM1597" s="16" t="str">
        <f t="shared" si="455"/>
        <v/>
      </c>
      <c r="AO1597" s="30" t="s">
        <v>161</v>
      </c>
    </row>
    <row r="1598" spans="2:41" s="2" customFormat="1" ht="9.9499999999999993" customHeight="1" x14ac:dyDescent="0.2">
      <c r="B1598" s="116" t="s">
        <v>198</v>
      </c>
      <c r="D1598" s="38"/>
      <c r="E1598" s="73" t="s">
        <v>8</v>
      </c>
      <c r="F1598" s="73"/>
      <c r="G1598" s="29" t="s">
        <v>835</v>
      </c>
      <c r="H1598" s="29"/>
      <c r="I1598" s="29"/>
      <c r="J1598" s="29" t="s">
        <v>5</v>
      </c>
      <c r="K1598" s="29"/>
      <c r="L1598" s="29"/>
      <c r="M1598" s="29"/>
      <c r="P1598" s="73"/>
      <c r="Q1598" s="86"/>
      <c r="R1598" s="28" t="s">
        <v>154</v>
      </c>
      <c r="S1598" s="37">
        <f t="shared" si="446"/>
        <v>1104.3</v>
      </c>
      <c r="T1598" s="35" t="s">
        <v>150</v>
      </c>
      <c r="U1598" s="4" t="str">
        <f>+Instructions!$B$3</f>
        <v>I</v>
      </c>
      <c r="V1598" s="50"/>
      <c r="W1598" s="54">
        <f>+Instructions!$C$22</f>
        <v>0</v>
      </c>
      <c r="X1598" s="16">
        <f t="shared" si="447"/>
        <v>1104.3</v>
      </c>
      <c r="Y1598" s="50"/>
      <c r="Z1598" s="5" t="s">
        <v>1708</v>
      </c>
      <c r="AA1598" s="37">
        <v>1104.3</v>
      </c>
      <c r="AB1598" s="58">
        <f t="shared" si="448"/>
        <v>0</v>
      </c>
      <c r="AC1598" s="16">
        <f t="shared" si="449"/>
        <v>1104.3</v>
      </c>
      <c r="AD1598" s="11">
        <f t="shared" si="450"/>
        <v>0</v>
      </c>
      <c r="AE1598" s="119"/>
      <c r="AF1598" s="132">
        <v>8</v>
      </c>
      <c r="AG1598" s="109">
        <f t="shared" si="451"/>
        <v>1104.3</v>
      </c>
      <c r="AH1598" s="50"/>
      <c r="AJ1598" s="16">
        <f t="shared" si="452"/>
        <v>1104.3</v>
      </c>
      <c r="AK1598" s="16">
        <f t="shared" si="453"/>
        <v>0</v>
      </c>
      <c r="AL1598" s="16">
        <f t="shared" si="454"/>
        <v>0</v>
      </c>
      <c r="AM1598" s="16" t="str">
        <f t="shared" si="455"/>
        <v/>
      </c>
      <c r="AO1598" s="30" t="s">
        <v>161</v>
      </c>
    </row>
    <row r="1599" spans="2:41" s="2" customFormat="1" ht="9.9499999999999993" customHeight="1" x14ac:dyDescent="0.2">
      <c r="B1599" s="116" t="s">
        <v>198</v>
      </c>
      <c r="D1599" s="38"/>
      <c r="E1599" s="73" t="s">
        <v>824</v>
      </c>
      <c r="F1599" s="73"/>
      <c r="G1599" s="29" t="s">
        <v>836</v>
      </c>
      <c r="H1599" s="29"/>
      <c r="I1599" s="29"/>
      <c r="J1599" s="29" t="s">
        <v>5</v>
      </c>
      <c r="K1599" s="29"/>
      <c r="L1599" s="29"/>
      <c r="M1599" s="29"/>
      <c r="P1599" s="73"/>
      <c r="Q1599" s="86"/>
      <c r="R1599" s="28" t="s">
        <v>154</v>
      </c>
      <c r="S1599" s="37">
        <f t="shared" si="446"/>
        <v>1248</v>
      </c>
      <c r="T1599" s="35" t="s">
        <v>150</v>
      </c>
      <c r="U1599" s="4" t="str">
        <f>+Instructions!$B$3</f>
        <v>I</v>
      </c>
      <c r="V1599" s="50"/>
      <c r="W1599" s="54">
        <f>+Instructions!$C$22</f>
        <v>0</v>
      </c>
      <c r="X1599" s="16">
        <f t="shared" si="447"/>
        <v>1248</v>
      </c>
      <c r="Y1599" s="50"/>
      <c r="Z1599" s="5" t="s">
        <v>1708</v>
      </c>
      <c r="AA1599" s="37">
        <v>1248</v>
      </c>
      <c r="AB1599" s="58">
        <f t="shared" si="448"/>
        <v>0</v>
      </c>
      <c r="AC1599" s="16">
        <f t="shared" si="449"/>
        <v>1248</v>
      </c>
      <c r="AD1599" s="11">
        <f t="shared" si="450"/>
        <v>0</v>
      </c>
      <c r="AE1599" s="119"/>
      <c r="AF1599" s="132">
        <v>8</v>
      </c>
      <c r="AG1599" s="109">
        <f t="shared" si="451"/>
        <v>1248</v>
      </c>
      <c r="AH1599" s="50"/>
      <c r="AJ1599" s="16">
        <f t="shared" si="452"/>
        <v>1248</v>
      </c>
      <c r="AK1599" s="16">
        <f t="shared" si="453"/>
        <v>0</v>
      </c>
      <c r="AL1599" s="16">
        <f t="shared" si="454"/>
        <v>0</v>
      </c>
      <c r="AM1599" s="16" t="str">
        <f t="shared" si="455"/>
        <v/>
      </c>
      <c r="AO1599" s="30" t="s">
        <v>161</v>
      </c>
    </row>
    <row r="1600" spans="2:41" s="2" customFormat="1" ht="9.9499999999999993" customHeight="1" x14ac:dyDescent="0.2">
      <c r="B1600" s="116" t="s">
        <v>198</v>
      </c>
      <c r="D1600" s="38"/>
      <c r="E1600" s="73" t="s">
        <v>9</v>
      </c>
      <c r="F1600" s="73"/>
      <c r="G1600" s="29" t="s">
        <v>837</v>
      </c>
      <c r="H1600" s="29"/>
      <c r="I1600" s="29"/>
      <c r="J1600" s="29" t="s">
        <v>5</v>
      </c>
      <c r="K1600" s="29"/>
      <c r="L1600" s="29"/>
      <c r="M1600" s="29"/>
      <c r="P1600" s="73"/>
      <c r="Q1600" s="86"/>
      <c r="R1600" s="28" t="s">
        <v>154</v>
      </c>
      <c r="S1600" s="37">
        <f t="shared" si="446"/>
        <v>1394.65</v>
      </c>
      <c r="T1600" s="35" t="s">
        <v>150</v>
      </c>
      <c r="U1600" s="4" t="str">
        <f>+Instructions!$B$3</f>
        <v>I</v>
      </c>
      <c r="V1600" s="50"/>
      <c r="W1600" s="54">
        <f>+Instructions!$C$22</f>
        <v>0</v>
      </c>
      <c r="X1600" s="16">
        <f t="shared" si="447"/>
        <v>1394.65</v>
      </c>
      <c r="Y1600" s="50"/>
      <c r="Z1600" s="5" t="s">
        <v>1708</v>
      </c>
      <c r="AA1600" s="37">
        <v>1394.65</v>
      </c>
      <c r="AB1600" s="58">
        <f t="shared" si="448"/>
        <v>0</v>
      </c>
      <c r="AC1600" s="16">
        <f t="shared" si="449"/>
        <v>1394.65</v>
      </c>
      <c r="AD1600" s="11">
        <f t="shared" si="450"/>
        <v>0</v>
      </c>
      <c r="AE1600" s="119"/>
      <c r="AF1600" s="132">
        <v>8</v>
      </c>
      <c r="AG1600" s="109">
        <f t="shared" si="451"/>
        <v>1394.65</v>
      </c>
      <c r="AH1600" s="50"/>
      <c r="AJ1600" s="16">
        <f t="shared" si="452"/>
        <v>1394.65</v>
      </c>
      <c r="AK1600" s="16">
        <f t="shared" si="453"/>
        <v>0</v>
      </c>
      <c r="AL1600" s="16">
        <f t="shared" si="454"/>
        <v>0</v>
      </c>
      <c r="AM1600" s="16" t="str">
        <f t="shared" si="455"/>
        <v/>
      </c>
      <c r="AO1600" s="30" t="s">
        <v>161</v>
      </c>
    </row>
    <row r="1601" spans="1:41" s="2" customFormat="1" ht="2.85" customHeight="1" x14ac:dyDescent="0.2">
      <c r="A1601" s="2" t="s">
        <v>193</v>
      </c>
      <c r="P1601" s="73"/>
      <c r="Q1601" s="86"/>
      <c r="R1601" s="5"/>
      <c r="S1601" s="37"/>
      <c r="T1601" s="5"/>
      <c r="U1601" s="4"/>
      <c r="V1601" s="50"/>
      <c r="Y1601" s="50"/>
      <c r="AH1601" s="50"/>
      <c r="AO1601" s="30" t="s">
        <v>161</v>
      </c>
    </row>
    <row r="1602" spans="1:41" s="2" customFormat="1" ht="9.9499999999999993" customHeight="1" x14ac:dyDescent="0.2">
      <c r="B1602" s="116" t="s">
        <v>198</v>
      </c>
      <c r="D1602" s="38"/>
      <c r="E1602" s="73" t="s">
        <v>4</v>
      </c>
      <c r="F1602" s="73"/>
      <c r="G1602" s="29" t="s">
        <v>838</v>
      </c>
      <c r="H1602" s="29"/>
      <c r="I1602" s="29"/>
      <c r="J1602" s="29" t="s">
        <v>399</v>
      </c>
      <c r="K1602" s="29"/>
      <c r="L1602" s="29"/>
      <c r="M1602" s="29"/>
      <c r="P1602" s="73"/>
      <c r="Q1602" s="86"/>
      <c r="R1602" s="28" t="s">
        <v>154</v>
      </c>
      <c r="S1602" s="37">
        <f t="shared" ref="S1602:S1609" si="456">IF(Suggested="Yes",AA1602,AG1602)</f>
        <v>773.85</v>
      </c>
      <c r="T1602" s="35" t="s">
        <v>150</v>
      </c>
      <c r="U1602" s="4" t="str">
        <f>+Instructions!$B$3</f>
        <v>I</v>
      </c>
      <c r="V1602" s="50"/>
      <c r="W1602" s="54">
        <f>+Instructions!$C$22</f>
        <v>0</v>
      </c>
      <c r="X1602" s="16">
        <f t="shared" ref="X1602:X1609" si="457">ROUND($AA1602*(1-W1602)+0.004999,2)</f>
        <v>773.85</v>
      </c>
      <c r="Y1602" s="50"/>
      <c r="Z1602" s="5" t="s">
        <v>1708</v>
      </c>
      <c r="AA1602" s="37">
        <v>773.85</v>
      </c>
      <c r="AB1602" s="58">
        <f t="shared" ref="AB1602:AB1609" si="458">+W1602</f>
        <v>0</v>
      </c>
      <c r="AC1602" s="16">
        <f t="shared" ref="AC1602:AC1609" si="459">+X1602</f>
        <v>773.85</v>
      </c>
      <c r="AD1602" s="11">
        <f t="shared" ref="AD1602:AD1609" si="460">(AG1602-AC1602)/AG1602</f>
        <v>0</v>
      </c>
      <c r="AE1602" s="119"/>
      <c r="AF1602" s="132">
        <v>8</v>
      </c>
      <c r="AG1602" s="109">
        <f t="shared" ref="AG1602:AG1609" si="461">SUM(AJ1602:AL1602)+AE1602</f>
        <v>773.85</v>
      </c>
      <c r="AH1602" s="50"/>
      <c r="AJ1602" s="16">
        <f t="shared" ref="AJ1602:AJ1609" si="462">ROUND(AC1602/(1-VLOOKUP(AF1602,Group,2,FALSE)),2)</f>
        <v>773.85</v>
      </c>
      <c r="AK1602" s="16">
        <f t="shared" ref="AK1602:AK1609" si="463">IF(VLOOKUP(AF1602,Group,5,FALSE)="YES",VLOOKUP(ROUND(ROUND(AJ1602,1)-AJ1602,2),Round,2,FALSE)+VLOOKUP(AF1602,Group,6,FALSE),0)</f>
        <v>0</v>
      </c>
      <c r="AL1602" s="16">
        <f t="shared" ref="AL1602:AL1609" si="464">IF(VLOOKUP(AF1602,Group,7,FALSE)="",0,ROUND(AJ1602-0.04999,1)-AJ1602+AM1602)</f>
        <v>0</v>
      </c>
      <c r="AM1602" s="16" t="str">
        <f t="shared" ref="AM1602:AM1609" si="465">IF(VLOOKUP(AF1602,Group,7,FALSE)="","",VLOOKUP(AF1602,Group,7,FALSE))</f>
        <v/>
      </c>
      <c r="AO1602" s="30" t="s">
        <v>161</v>
      </c>
    </row>
    <row r="1603" spans="1:41" s="2" customFormat="1" ht="9.9499999999999993" customHeight="1" x14ac:dyDescent="0.2">
      <c r="B1603" s="116" t="s">
        <v>198</v>
      </c>
      <c r="D1603" s="38"/>
      <c r="E1603" s="73" t="s">
        <v>823</v>
      </c>
      <c r="F1603" s="73"/>
      <c r="G1603" s="29" t="s">
        <v>839</v>
      </c>
      <c r="H1603" s="29"/>
      <c r="I1603" s="29"/>
      <c r="J1603" s="29" t="s">
        <v>399</v>
      </c>
      <c r="K1603" s="29"/>
      <c r="L1603" s="29"/>
      <c r="M1603" s="29"/>
      <c r="P1603" s="73"/>
      <c r="Q1603" s="86"/>
      <c r="R1603" s="28" t="s">
        <v>154</v>
      </c>
      <c r="S1603" s="37">
        <f t="shared" si="456"/>
        <v>1174.95</v>
      </c>
      <c r="T1603" s="35" t="s">
        <v>150</v>
      </c>
      <c r="U1603" s="4" t="str">
        <f>+Instructions!$B$3</f>
        <v>I</v>
      </c>
      <c r="V1603" s="50"/>
      <c r="W1603" s="54">
        <f>+Instructions!$C$22</f>
        <v>0</v>
      </c>
      <c r="X1603" s="16">
        <f t="shared" si="457"/>
        <v>1174.95</v>
      </c>
      <c r="Y1603" s="50"/>
      <c r="Z1603" s="5" t="s">
        <v>1708</v>
      </c>
      <c r="AA1603" s="37">
        <v>1174.95</v>
      </c>
      <c r="AB1603" s="58">
        <f t="shared" si="458"/>
        <v>0</v>
      </c>
      <c r="AC1603" s="16">
        <f t="shared" si="459"/>
        <v>1174.95</v>
      </c>
      <c r="AD1603" s="11">
        <f t="shared" si="460"/>
        <v>0</v>
      </c>
      <c r="AE1603" s="119"/>
      <c r="AF1603" s="132">
        <v>8</v>
      </c>
      <c r="AG1603" s="109">
        <f t="shared" si="461"/>
        <v>1174.95</v>
      </c>
      <c r="AH1603" s="50"/>
      <c r="AJ1603" s="16">
        <f t="shared" si="462"/>
        <v>1174.95</v>
      </c>
      <c r="AK1603" s="16">
        <f t="shared" si="463"/>
        <v>0</v>
      </c>
      <c r="AL1603" s="16">
        <f t="shared" si="464"/>
        <v>0</v>
      </c>
      <c r="AM1603" s="16" t="str">
        <f t="shared" si="465"/>
        <v/>
      </c>
      <c r="AO1603" s="30" t="s">
        <v>161</v>
      </c>
    </row>
    <row r="1604" spans="1:41" s="2" customFormat="1" ht="9.9499999999999993" customHeight="1" x14ac:dyDescent="0.2">
      <c r="B1604" s="116" t="s">
        <v>198</v>
      </c>
      <c r="D1604" s="38"/>
      <c r="E1604" s="73" t="s">
        <v>6</v>
      </c>
      <c r="F1604" s="73"/>
      <c r="G1604" s="29" t="s">
        <v>840</v>
      </c>
      <c r="H1604" s="29"/>
      <c r="I1604" s="29"/>
      <c r="J1604" s="29" t="s">
        <v>399</v>
      </c>
      <c r="K1604" s="29"/>
      <c r="L1604" s="29"/>
      <c r="M1604" s="29"/>
      <c r="P1604" s="73"/>
      <c r="Q1604" s="86"/>
      <c r="R1604" s="28" t="s">
        <v>154</v>
      </c>
      <c r="S1604" s="37">
        <f t="shared" si="456"/>
        <v>1282.25</v>
      </c>
      <c r="T1604" s="35" t="s">
        <v>150</v>
      </c>
      <c r="U1604" s="4" t="str">
        <f>+Instructions!$B$3</f>
        <v>I</v>
      </c>
      <c r="V1604" s="50"/>
      <c r="W1604" s="54">
        <f>+Instructions!$C$22</f>
        <v>0</v>
      </c>
      <c r="X1604" s="16">
        <f t="shared" si="457"/>
        <v>1282.25</v>
      </c>
      <c r="Y1604" s="50"/>
      <c r="Z1604" s="5" t="s">
        <v>1708</v>
      </c>
      <c r="AA1604" s="37">
        <v>1282.25</v>
      </c>
      <c r="AB1604" s="58">
        <f t="shared" si="458"/>
        <v>0</v>
      </c>
      <c r="AC1604" s="16">
        <f t="shared" si="459"/>
        <v>1282.25</v>
      </c>
      <c r="AD1604" s="11">
        <f t="shared" si="460"/>
        <v>0</v>
      </c>
      <c r="AE1604" s="119"/>
      <c r="AF1604" s="132">
        <v>8</v>
      </c>
      <c r="AG1604" s="109">
        <f t="shared" si="461"/>
        <v>1282.25</v>
      </c>
      <c r="AH1604" s="50"/>
      <c r="AJ1604" s="16">
        <f t="shared" si="462"/>
        <v>1282.25</v>
      </c>
      <c r="AK1604" s="16">
        <f t="shared" si="463"/>
        <v>0</v>
      </c>
      <c r="AL1604" s="16">
        <f t="shared" si="464"/>
        <v>0</v>
      </c>
      <c r="AM1604" s="16" t="str">
        <f t="shared" si="465"/>
        <v/>
      </c>
      <c r="AO1604" s="30" t="s">
        <v>161</v>
      </c>
    </row>
    <row r="1605" spans="1:41" s="2" customFormat="1" ht="9.9499999999999993" customHeight="1" x14ac:dyDescent="0.2">
      <c r="B1605" s="116" t="s">
        <v>198</v>
      </c>
      <c r="D1605" s="38"/>
      <c r="E1605" s="73" t="s">
        <v>7</v>
      </c>
      <c r="F1605" s="73"/>
      <c r="G1605" s="29" t="s">
        <v>841</v>
      </c>
      <c r="H1605" s="29"/>
      <c r="I1605" s="29"/>
      <c r="J1605" s="29" t="s">
        <v>399</v>
      </c>
      <c r="K1605" s="29"/>
      <c r="L1605" s="29"/>
      <c r="M1605" s="29"/>
      <c r="P1605" s="73"/>
      <c r="Q1605" s="86"/>
      <c r="R1605" s="28" t="s">
        <v>154</v>
      </c>
      <c r="S1605" s="37">
        <f t="shared" si="456"/>
        <v>1389.65</v>
      </c>
      <c r="T1605" s="35" t="s">
        <v>150</v>
      </c>
      <c r="U1605" s="4" t="str">
        <f>+Instructions!$B$3</f>
        <v>I</v>
      </c>
      <c r="V1605" s="50"/>
      <c r="W1605" s="54">
        <f>+Instructions!$C$22</f>
        <v>0</v>
      </c>
      <c r="X1605" s="16">
        <f t="shared" si="457"/>
        <v>1389.65</v>
      </c>
      <c r="Y1605" s="50"/>
      <c r="Z1605" s="5" t="s">
        <v>1708</v>
      </c>
      <c r="AA1605" s="37">
        <v>1389.65</v>
      </c>
      <c r="AB1605" s="58">
        <f t="shared" si="458"/>
        <v>0</v>
      </c>
      <c r="AC1605" s="16">
        <f t="shared" si="459"/>
        <v>1389.65</v>
      </c>
      <c r="AD1605" s="11">
        <f t="shared" si="460"/>
        <v>0</v>
      </c>
      <c r="AE1605" s="119"/>
      <c r="AF1605" s="132">
        <v>8</v>
      </c>
      <c r="AG1605" s="109">
        <f t="shared" si="461"/>
        <v>1389.65</v>
      </c>
      <c r="AH1605" s="50"/>
      <c r="AJ1605" s="16">
        <f t="shared" si="462"/>
        <v>1389.65</v>
      </c>
      <c r="AK1605" s="16">
        <f t="shared" si="463"/>
        <v>0</v>
      </c>
      <c r="AL1605" s="16">
        <f t="shared" si="464"/>
        <v>0</v>
      </c>
      <c r="AM1605" s="16" t="str">
        <f t="shared" si="465"/>
        <v/>
      </c>
      <c r="AO1605" s="30" t="s">
        <v>161</v>
      </c>
    </row>
    <row r="1606" spans="1:41" s="2" customFormat="1" ht="9.9499999999999993" customHeight="1" x14ac:dyDescent="0.2">
      <c r="B1606" s="116" t="s">
        <v>198</v>
      </c>
      <c r="D1606" s="38"/>
      <c r="E1606" s="73" t="s">
        <v>398</v>
      </c>
      <c r="F1606" s="73"/>
      <c r="G1606" s="29" t="s">
        <v>842</v>
      </c>
      <c r="H1606" s="29"/>
      <c r="I1606" s="29"/>
      <c r="J1606" s="29" t="s">
        <v>399</v>
      </c>
      <c r="K1606" s="29"/>
      <c r="L1606" s="29"/>
      <c r="M1606" s="29"/>
      <c r="P1606" s="73"/>
      <c r="Q1606" s="86"/>
      <c r="R1606" s="28" t="s">
        <v>154</v>
      </c>
      <c r="S1606" s="37">
        <f t="shared" si="456"/>
        <v>1421.15</v>
      </c>
      <c r="T1606" s="35" t="s">
        <v>150</v>
      </c>
      <c r="U1606" s="4" t="str">
        <f>+Instructions!$B$3</f>
        <v>I</v>
      </c>
      <c r="V1606" s="50"/>
      <c r="W1606" s="54">
        <f>+Instructions!$C$22</f>
        <v>0</v>
      </c>
      <c r="X1606" s="16">
        <f t="shared" si="457"/>
        <v>1421.15</v>
      </c>
      <c r="Y1606" s="50"/>
      <c r="Z1606" s="5" t="s">
        <v>1708</v>
      </c>
      <c r="AA1606" s="37">
        <v>1421.15</v>
      </c>
      <c r="AB1606" s="58">
        <f t="shared" si="458"/>
        <v>0</v>
      </c>
      <c r="AC1606" s="16">
        <f t="shared" si="459"/>
        <v>1421.15</v>
      </c>
      <c r="AD1606" s="11">
        <f t="shared" si="460"/>
        <v>0</v>
      </c>
      <c r="AE1606" s="119"/>
      <c r="AF1606" s="132">
        <v>8</v>
      </c>
      <c r="AG1606" s="109">
        <f t="shared" si="461"/>
        <v>1421.15</v>
      </c>
      <c r="AH1606" s="50"/>
      <c r="AJ1606" s="16">
        <f t="shared" si="462"/>
        <v>1421.15</v>
      </c>
      <c r="AK1606" s="16">
        <f t="shared" si="463"/>
        <v>0</v>
      </c>
      <c r="AL1606" s="16">
        <f t="shared" si="464"/>
        <v>0</v>
      </c>
      <c r="AM1606" s="16" t="str">
        <f t="shared" si="465"/>
        <v/>
      </c>
      <c r="AO1606" s="30" t="s">
        <v>161</v>
      </c>
    </row>
    <row r="1607" spans="1:41" s="2" customFormat="1" ht="9.9499999999999993" customHeight="1" x14ac:dyDescent="0.2">
      <c r="B1607" s="116" t="s">
        <v>198</v>
      </c>
      <c r="D1607" s="38"/>
      <c r="E1607" s="73" t="s">
        <v>8</v>
      </c>
      <c r="F1607" s="73"/>
      <c r="G1607" s="29" t="s">
        <v>843</v>
      </c>
      <c r="H1607" s="29"/>
      <c r="I1607" s="29"/>
      <c r="J1607" s="29" t="s">
        <v>399</v>
      </c>
      <c r="K1607" s="29"/>
      <c r="L1607" s="29"/>
      <c r="M1607" s="29"/>
      <c r="N1607" s="29"/>
      <c r="P1607" s="73"/>
      <c r="Q1607" s="86"/>
      <c r="R1607" s="28" t="s">
        <v>154</v>
      </c>
      <c r="S1607" s="37">
        <f t="shared" si="456"/>
        <v>1535.45</v>
      </c>
      <c r="T1607" s="35" t="s">
        <v>150</v>
      </c>
      <c r="U1607" s="4" t="str">
        <f>+Instructions!$B$3</f>
        <v>I</v>
      </c>
      <c r="V1607" s="50"/>
      <c r="W1607" s="54">
        <f>+Instructions!$C$22</f>
        <v>0</v>
      </c>
      <c r="X1607" s="16">
        <f t="shared" si="457"/>
        <v>1535.45</v>
      </c>
      <c r="Y1607" s="50"/>
      <c r="Z1607" s="5" t="s">
        <v>1708</v>
      </c>
      <c r="AA1607" s="37">
        <v>1535.45</v>
      </c>
      <c r="AB1607" s="58">
        <f t="shared" si="458"/>
        <v>0</v>
      </c>
      <c r="AC1607" s="16">
        <f t="shared" si="459"/>
        <v>1535.45</v>
      </c>
      <c r="AD1607" s="11">
        <f t="shared" si="460"/>
        <v>0</v>
      </c>
      <c r="AE1607" s="119"/>
      <c r="AF1607" s="132">
        <v>8</v>
      </c>
      <c r="AG1607" s="109">
        <f t="shared" si="461"/>
        <v>1535.45</v>
      </c>
      <c r="AH1607" s="50"/>
      <c r="AJ1607" s="16">
        <f t="shared" si="462"/>
        <v>1535.45</v>
      </c>
      <c r="AK1607" s="16">
        <f t="shared" si="463"/>
        <v>0</v>
      </c>
      <c r="AL1607" s="16">
        <f t="shared" si="464"/>
        <v>0</v>
      </c>
      <c r="AM1607" s="16" t="str">
        <f t="shared" si="465"/>
        <v/>
      </c>
      <c r="AO1607" s="30" t="s">
        <v>161</v>
      </c>
    </row>
    <row r="1608" spans="1:41" s="2" customFormat="1" ht="9.9499999999999993" customHeight="1" x14ac:dyDescent="0.2">
      <c r="B1608" s="116" t="s">
        <v>198</v>
      </c>
      <c r="C1608" s="2" t="s">
        <v>230</v>
      </c>
      <c r="D1608" s="38"/>
      <c r="E1608" s="73" t="s">
        <v>824</v>
      </c>
      <c r="F1608" s="73"/>
      <c r="G1608" s="29" t="s">
        <v>844</v>
      </c>
      <c r="H1608" s="29"/>
      <c r="I1608" s="29"/>
      <c r="J1608" s="29" t="s">
        <v>399</v>
      </c>
      <c r="K1608" s="29"/>
      <c r="L1608" s="29"/>
      <c r="M1608" s="29"/>
      <c r="P1608" s="73"/>
      <c r="Q1608" s="86"/>
      <c r="R1608" s="28" t="s">
        <v>154</v>
      </c>
      <c r="S1608" s="37">
        <f t="shared" si="456"/>
        <v>1702.6</v>
      </c>
      <c r="T1608" s="35" t="s">
        <v>150</v>
      </c>
      <c r="U1608" s="4" t="str">
        <f>+Instructions!$B$3</f>
        <v>I</v>
      </c>
      <c r="V1608" s="50"/>
      <c r="W1608" s="54">
        <f>+Instructions!$C$22</f>
        <v>0</v>
      </c>
      <c r="X1608" s="16">
        <f t="shared" si="457"/>
        <v>1702.6</v>
      </c>
      <c r="Y1608" s="50"/>
      <c r="Z1608" s="5" t="s">
        <v>1708</v>
      </c>
      <c r="AA1608" s="37">
        <v>1702.6</v>
      </c>
      <c r="AB1608" s="58">
        <f t="shared" si="458"/>
        <v>0</v>
      </c>
      <c r="AC1608" s="16">
        <f t="shared" si="459"/>
        <v>1702.6</v>
      </c>
      <c r="AD1608" s="11">
        <f t="shared" si="460"/>
        <v>0</v>
      </c>
      <c r="AE1608" s="119"/>
      <c r="AF1608" s="132">
        <v>8</v>
      </c>
      <c r="AG1608" s="109">
        <f t="shared" si="461"/>
        <v>1702.6</v>
      </c>
      <c r="AH1608" s="50"/>
      <c r="AJ1608" s="16">
        <f t="shared" si="462"/>
        <v>1702.6</v>
      </c>
      <c r="AK1608" s="16">
        <f t="shared" si="463"/>
        <v>0</v>
      </c>
      <c r="AL1608" s="16">
        <f t="shared" si="464"/>
        <v>0</v>
      </c>
      <c r="AM1608" s="16" t="str">
        <f t="shared" si="465"/>
        <v/>
      </c>
      <c r="AO1608" s="30" t="s">
        <v>161</v>
      </c>
    </row>
    <row r="1609" spans="1:41" s="2" customFormat="1" ht="9.9499999999999993" customHeight="1" x14ac:dyDescent="0.2">
      <c r="B1609" s="116" t="s">
        <v>198</v>
      </c>
      <c r="D1609" s="38"/>
      <c r="E1609" s="73" t="s">
        <v>9</v>
      </c>
      <c r="F1609" s="73"/>
      <c r="G1609" s="29" t="s">
        <v>845</v>
      </c>
      <c r="H1609" s="29"/>
      <c r="I1609" s="29"/>
      <c r="J1609" s="29" t="s">
        <v>399</v>
      </c>
      <c r="K1609" s="29"/>
      <c r="L1609" s="29"/>
      <c r="M1609" s="29"/>
      <c r="P1609" s="73"/>
      <c r="Q1609" s="86"/>
      <c r="R1609" s="28" t="s">
        <v>154</v>
      </c>
      <c r="S1609" s="37">
        <f t="shared" si="456"/>
        <v>1882.25</v>
      </c>
      <c r="T1609" s="35" t="s">
        <v>150</v>
      </c>
      <c r="U1609" s="4" t="str">
        <f>+Instructions!$B$3</f>
        <v>I</v>
      </c>
      <c r="V1609" s="50"/>
      <c r="W1609" s="54">
        <f>+Instructions!$C$22</f>
        <v>0</v>
      </c>
      <c r="X1609" s="16">
        <f t="shared" si="457"/>
        <v>1882.25</v>
      </c>
      <c r="Y1609" s="50"/>
      <c r="Z1609" s="5" t="s">
        <v>1708</v>
      </c>
      <c r="AA1609" s="37">
        <v>1882.25</v>
      </c>
      <c r="AB1609" s="58">
        <f t="shared" si="458"/>
        <v>0</v>
      </c>
      <c r="AC1609" s="16">
        <f t="shared" si="459"/>
        <v>1882.25</v>
      </c>
      <c r="AD1609" s="11">
        <f t="shared" si="460"/>
        <v>0</v>
      </c>
      <c r="AE1609" s="119"/>
      <c r="AF1609" s="132">
        <v>8</v>
      </c>
      <c r="AG1609" s="109">
        <f t="shared" si="461"/>
        <v>1882.25</v>
      </c>
      <c r="AH1609" s="50"/>
      <c r="AJ1609" s="16">
        <f t="shared" si="462"/>
        <v>1882.25</v>
      </c>
      <c r="AK1609" s="16">
        <f t="shared" si="463"/>
        <v>0</v>
      </c>
      <c r="AL1609" s="16">
        <f t="shared" si="464"/>
        <v>0</v>
      </c>
      <c r="AM1609" s="16" t="str">
        <f t="shared" si="465"/>
        <v/>
      </c>
      <c r="AO1609" s="30" t="s">
        <v>161</v>
      </c>
    </row>
    <row r="1610" spans="1:41" s="2" customFormat="1" ht="1.5" customHeight="1" x14ac:dyDescent="0.2">
      <c r="P1610" s="73"/>
      <c r="Q1610" s="86"/>
      <c r="R1610" s="5"/>
      <c r="S1610" s="37"/>
      <c r="T1610" s="5"/>
      <c r="U1610" s="4"/>
      <c r="V1610" s="50"/>
      <c r="Y1610" s="50"/>
      <c r="AH1610" s="50"/>
      <c r="AO1610" s="30" t="s">
        <v>161</v>
      </c>
    </row>
    <row r="1611" spans="1:41" s="2" customFormat="1" ht="9.6" customHeight="1" x14ac:dyDescent="0.2">
      <c r="D1611" s="38" t="s">
        <v>155</v>
      </c>
      <c r="E1611" s="140" t="s">
        <v>1658</v>
      </c>
      <c r="F1611" s="140"/>
      <c r="G1611" s="140"/>
      <c r="H1611" s="140"/>
      <c r="I1611" s="140"/>
      <c r="J1611" s="140"/>
      <c r="K1611" s="140"/>
      <c r="L1611" s="140"/>
      <c r="M1611" s="140"/>
      <c r="N1611" s="140"/>
      <c r="O1611" s="140"/>
      <c r="P1611" s="143"/>
      <c r="Q1611" s="152"/>
      <c r="R1611" s="5"/>
      <c r="S1611" s="37"/>
      <c r="T1611" s="5"/>
      <c r="U1611" s="4"/>
      <c r="V1611" s="50"/>
      <c r="Y1611" s="50"/>
      <c r="AH1611" s="50"/>
      <c r="AO1611" s="30" t="s">
        <v>161</v>
      </c>
    </row>
    <row r="1612" spans="1:41" s="2" customFormat="1" ht="9.6" customHeight="1" x14ac:dyDescent="0.2">
      <c r="D1612" s="38"/>
      <c r="E1612" s="140" t="s">
        <v>1655</v>
      </c>
      <c r="F1612" s="140"/>
      <c r="G1612" s="140"/>
      <c r="H1612" s="140"/>
      <c r="I1612" s="140"/>
      <c r="J1612" s="140"/>
      <c r="K1612" s="140"/>
      <c r="L1612" s="140"/>
      <c r="M1612" s="140"/>
      <c r="N1612" s="140"/>
      <c r="O1612" s="140"/>
      <c r="P1612" s="143"/>
      <c r="Q1612" s="152"/>
      <c r="R1612" s="5"/>
      <c r="S1612" s="37"/>
      <c r="T1612" s="5"/>
      <c r="U1612" s="4"/>
      <c r="V1612" s="50"/>
      <c r="Y1612" s="50"/>
      <c r="AH1612" s="50"/>
      <c r="AO1612" s="30" t="s">
        <v>161</v>
      </c>
    </row>
    <row r="1613" spans="1:41" s="2" customFormat="1" ht="3" customHeight="1" x14ac:dyDescent="0.2">
      <c r="D1613" s="38"/>
      <c r="E1613" s="140"/>
      <c r="F1613" s="140"/>
      <c r="G1613" s="140"/>
      <c r="H1613" s="140"/>
      <c r="I1613" s="140"/>
      <c r="J1613" s="140"/>
      <c r="K1613" s="140"/>
      <c r="L1613" s="140"/>
      <c r="M1613" s="140"/>
      <c r="N1613" s="140"/>
      <c r="O1613" s="140"/>
      <c r="P1613" s="143"/>
      <c r="Q1613" s="152"/>
      <c r="R1613" s="5"/>
      <c r="S1613" s="37"/>
      <c r="T1613" s="5"/>
      <c r="U1613" s="4"/>
      <c r="V1613" s="50"/>
      <c r="Y1613" s="50"/>
      <c r="AH1613" s="50"/>
      <c r="AO1613" s="30"/>
    </row>
    <row r="1614" spans="1:41" s="2" customFormat="1" ht="9.9499999999999993" customHeight="1" x14ac:dyDescent="0.2">
      <c r="D1614" s="10" t="s">
        <v>847</v>
      </c>
      <c r="P1614" s="73"/>
      <c r="Q1614" s="86"/>
      <c r="R1614" s="204" t="s">
        <v>660</v>
      </c>
      <c r="S1614" s="205" t="s">
        <v>829</v>
      </c>
      <c r="T1614" s="206"/>
      <c r="U1614" s="4"/>
      <c r="V1614" s="50"/>
      <c r="Y1614" s="50"/>
      <c r="AH1614" s="50"/>
      <c r="AO1614" s="30" t="s">
        <v>161</v>
      </c>
    </row>
    <row r="1615" spans="1:41" s="2" customFormat="1" ht="2.85" customHeight="1" x14ac:dyDescent="0.2">
      <c r="D1615" s="10"/>
      <c r="P1615" s="73"/>
      <c r="Q1615" s="86"/>
      <c r="R1615" s="5"/>
      <c r="S1615" s="37"/>
      <c r="T1615" s="5"/>
      <c r="U1615" s="4"/>
      <c r="V1615" s="50"/>
      <c r="Y1615" s="50"/>
      <c r="AH1615" s="50"/>
      <c r="AO1615" s="30"/>
    </row>
    <row r="1616" spans="1:41" s="2" customFormat="1" ht="9.9499999999999993" customHeight="1" x14ac:dyDescent="0.2">
      <c r="B1616" s="116" t="s">
        <v>198</v>
      </c>
      <c r="D1616" s="38"/>
      <c r="E1616" s="73" t="s">
        <v>4</v>
      </c>
      <c r="F1616" s="73"/>
      <c r="G1616" s="220" t="s">
        <v>960</v>
      </c>
      <c r="H1616" s="29"/>
      <c r="I1616" s="29"/>
      <c r="J1616" s="29" t="s">
        <v>846</v>
      </c>
      <c r="K1616" s="29"/>
      <c r="L1616" s="29"/>
      <c r="M1616" s="29"/>
      <c r="N1616" s="29"/>
      <c r="P1616" s="73"/>
      <c r="Q1616" s="86"/>
      <c r="R1616" s="28"/>
      <c r="S1616" s="37">
        <f t="shared" ref="S1616:S1623" si="466">IF(Suggested="Yes",AA1616,AG1616)</f>
        <v>393</v>
      </c>
      <c r="T1616" s="35" t="s">
        <v>150</v>
      </c>
      <c r="U1616" s="4" t="str">
        <f>+Instructions!$B$3</f>
        <v>I</v>
      </c>
      <c r="V1616" s="50"/>
      <c r="W1616" s="54">
        <f>+Instructions!$C$22</f>
        <v>0</v>
      </c>
      <c r="X1616" s="16">
        <f t="shared" ref="X1616:X1623" si="467">ROUND($AA1616*(1-W1616)+0.004999,2)</f>
        <v>393</v>
      </c>
      <c r="Y1616" s="50"/>
      <c r="Z1616" s="5" t="s">
        <v>1708</v>
      </c>
      <c r="AA1616" s="37">
        <v>393</v>
      </c>
      <c r="AB1616" s="58">
        <f t="shared" ref="AB1616:AB1623" si="468">+W1616</f>
        <v>0</v>
      </c>
      <c r="AC1616" s="16">
        <f t="shared" ref="AC1616:AC1623" si="469">+X1616</f>
        <v>393</v>
      </c>
      <c r="AD1616" s="11">
        <f t="shared" ref="AD1616:AD1623" si="470">(AG1616-AC1616)/AG1616</f>
        <v>0</v>
      </c>
      <c r="AE1616" s="119"/>
      <c r="AF1616" s="132">
        <v>8</v>
      </c>
      <c r="AG1616" s="109">
        <f t="shared" ref="AG1616:AG1623" si="471">SUM(AJ1616:AL1616)+AE1616</f>
        <v>393</v>
      </c>
      <c r="AH1616" s="50"/>
      <c r="AJ1616" s="16">
        <f t="shared" ref="AJ1616:AJ1623" si="472">ROUND(AC1616/(1-VLOOKUP(AF1616,Group,2,FALSE)),2)</f>
        <v>393</v>
      </c>
      <c r="AK1616" s="16">
        <f t="shared" ref="AK1616:AK1623" si="473">IF(VLOOKUP(AF1616,Group,5,FALSE)="YES",VLOOKUP(ROUND(ROUND(AJ1616,1)-AJ1616,2),Round,2,FALSE)+VLOOKUP(AF1616,Group,6,FALSE),0)</f>
        <v>0</v>
      </c>
      <c r="AL1616" s="16">
        <f t="shared" ref="AL1616:AL1623" si="474">IF(VLOOKUP(AF1616,Group,7,FALSE)="",0,ROUND(AJ1616-0.04999,1)-AJ1616+AM1616)</f>
        <v>0</v>
      </c>
      <c r="AM1616" s="16" t="str">
        <f t="shared" ref="AM1616:AM1623" si="475">IF(VLOOKUP(AF1616,Group,7,FALSE)="","",VLOOKUP(AF1616,Group,7,FALSE))</f>
        <v/>
      </c>
      <c r="AO1616" s="30" t="s">
        <v>161</v>
      </c>
    </row>
    <row r="1617" spans="1:41" s="2" customFormat="1" ht="9.9499999999999993" customHeight="1" x14ac:dyDescent="0.2">
      <c r="B1617" s="116" t="s">
        <v>198</v>
      </c>
      <c r="D1617" s="38"/>
      <c r="E1617" s="73" t="s">
        <v>823</v>
      </c>
      <c r="F1617" s="73"/>
      <c r="G1617" s="220" t="s">
        <v>961</v>
      </c>
      <c r="H1617" s="29"/>
      <c r="I1617" s="29"/>
      <c r="J1617" s="29" t="s">
        <v>846</v>
      </c>
      <c r="K1617" s="29"/>
      <c r="L1617" s="29"/>
      <c r="N1617" s="29" t="s">
        <v>230</v>
      </c>
      <c r="P1617" s="73"/>
      <c r="Q1617" s="86"/>
      <c r="R1617" s="28"/>
      <c r="S1617" s="37">
        <f t="shared" si="466"/>
        <v>415.15</v>
      </c>
      <c r="T1617" s="35" t="s">
        <v>150</v>
      </c>
      <c r="U1617" s="4" t="str">
        <f>+Instructions!$B$3</f>
        <v>I</v>
      </c>
      <c r="V1617" s="50"/>
      <c r="W1617" s="54">
        <f>+Instructions!$C$22</f>
        <v>0</v>
      </c>
      <c r="X1617" s="16">
        <f t="shared" si="467"/>
        <v>415.15</v>
      </c>
      <c r="Y1617" s="50"/>
      <c r="Z1617" s="5" t="s">
        <v>1708</v>
      </c>
      <c r="AA1617" s="37">
        <v>415.15</v>
      </c>
      <c r="AB1617" s="58">
        <f t="shared" si="468"/>
        <v>0</v>
      </c>
      <c r="AC1617" s="16">
        <f t="shared" si="469"/>
        <v>415.15</v>
      </c>
      <c r="AD1617" s="11">
        <f t="shared" si="470"/>
        <v>0</v>
      </c>
      <c r="AE1617" s="119"/>
      <c r="AF1617" s="132">
        <v>8</v>
      </c>
      <c r="AG1617" s="109">
        <f t="shared" si="471"/>
        <v>415.15</v>
      </c>
      <c r="AH1617" s="50"/>
      <c r="AJ1617" s="16">
        <f t="shared" si="472"/>
        <v>415.15</v>
      </c>
      <c r="AK1617" s="16">
        <f t="shared" si="473"/>
        <v>0</v>
      </c>
      <c r="AL1617" s="16">
        <f t="shared" si="474"/>
        <v>0</v>
      </c>
      <c r="AM1617" s="16" t="str">
        <f t="shared" si="475"/>
        <v/>
      </c>
      <c r="AO1617" s="30" t="s">
        <v>161</v>
      </c>
    </row>
    <row r="1618" spans="1:41" s="2" customFormat="1" ht="9.9499999999999993" customHeight="1" x14ac:dyDescent="0.2">
      <c r="B1618" s="116" t="s">
        <v>198</v>
      </c>
      <c r="D1618" s="38"/>
      <c r="E1618" s="73" t="s">
        <v>6</v>
      </c>
      <c r="F1618" s="73"/>
      <c r="G1618" s="220" t="s">
        <v>962</v>
      </c>
      <c r="H1618" s="29"/>
      <c r="I1618" s="29"/>
      <c r="J1618" s="29" t="s">
        <v>846</v>
      </c>
      <c r="K1618" s="29"/>
      <c r="L1618" s="29"/>
      <c r="M1618" s="29"/>
      <c r="N1618" s="29"/>
      <c r="P1618" s="73"/>
      <c r="Q1618" s="86"/>
      <c r="R1618" s="28"/>
      <c r="S1618" s="37">
        <f t="shared" si="466"/>
        <v>425.2</v>
      </c>
      <c r="T1618" s="35" t="s">
        <v>150</v>
      </c>
      <c r="U1618" s="4" t="str">
        <f>+Instructions!$B$3</f>
        <v>I</v>
      </c>
      <c r="V1618" s="50"/>
      <c r="W1618" s="54">
        <f>+Instructions!$C$22</f>
        <v>0</v>
      </c>
      <c r="X1618" s="16">
        <f t="shared" si="467"/>
        <v>425.2</v>
      </c>
      <c r="Y1618" s="50"/>
      <c r="Z1618" s="5" t="s">
        <v>1708</v>
      </c>
      <c r="AA1618" s="37">
        <v>425.2</v>
      </c>
      <c r="AB1618" s="58">
        <f t="shared" si="468"/>
        <v>0</v>
      </c>
      <c r="AC1618" s="16">
        <f t="shared" si="469"/>
        <v>425.2</v>
      </c>
      <c r="AD1618" s="11">
        <f t="shared" si="470"/>
        <v>0</v>
      </c>
      <c r="AE1618" s="119"/>
      <c r="AF1618" s="132">
        <v>8</v>
      </c>
      <c r="AG1618" s="109">
        <f t="shared" si="471"/>
        <v>425.2</v>
      </c>
      <c r="AH1618" s="50"/>
      <c r="AJ1618" s="16">
        <f t="shared" si="472"/>
        <v>425.2</v>
      </c>
      <c r="AK1618" s="16">
        <f t="shared" si="473"/>
        <v>0</v>
      </c>
      <c r="AL1618" s="16">
        <f t="shared" si="474"/>
        <v>0</v>
      </c>
      <c r="AM1618" s="16" t="str">
        <f t="shared" si="475"/>
        <v/>
      </c>
      <c r="AO1618" s="30" t="s">
        <v>161</v>
      </c>
    </row>
    <row r="1619" spans="1:41" s="2" customFormat="1" ht="9.9499999999999993" customHeight="1" x14ac:dyDescent="0.2">
      <c r="B1619" s="116" t="s">
        <v>198</v>
      </c>
      <c r="D1619" s="38"/>
      <c r="E1619" s="73" t="s">
        <v>7</v>
      </c>
      <c r="F1619" s="73"/>
      <c r="G1619" s="220" t="s">
        <v>963</v>
      </c>
      <c r="H1619" s="29"/>
      <c r="I1619" s="29"/>
      <c r="J1619" s="29" t="s">
        <v>846</v>
      </c>
      <c r="K1619" s="29"/>
      <c r="L1619" s="29"/>
      <c r="M1619" s="29"/>
      <c r="N1619" s="29"/>
      <c r="P1619" s="73"/>
      <c r="Q1619" s="86"/>
      <c r="R1619" s="28"/>
      <c r="S1619" s="37">
        <f t="shared" si="466"/>
        <v>435.65</v>
      </c>
      <c r="T1619" s="35" t="s">
        <v>150</v>
      </c>
      <c r="U1619" s="4" t="str">
        <f>+Instructions!$B$3</f>
        <v>I</v>
      </c>
      <c r="V1619" s="50"/>
      <c r="W1619" s="54">
        <f>+Instructions!$C$22</f>
        <v>0</v>
      </c>
      <c r="X1619" s="16">
        <f t="shared" si="467"/>
        <v>435.65</v>
      </c>
      <c r="Y1619" s="50"/>
      <c r="Z1619" s="5" t="s">
        <v>1708</v>
      </c>
      <c r="AA1619" s="37">
        <v>435.65</v>
      </c>
      <c r="AB1619" s="58">
        <f t="shared" si="468"/>
        <v>0</v>
      </c>
      <c r="AC1619" s="16">
        <f t="shared" si="469"/>
        <v>435.65</v>
      </c>
      <c r="AD1619" s="11">
        <f t="shared" si="470"/>
        <v>0</v>
      </c>
      <c r="AE1619" s="119"/>
      <c r="AF1619" s="132">
        <v>8</v>
      </c>
      <c r="AG1619" s="109">
        <f t="shared" si="471"/>
        <v>435.65</v>
      </c>
      <c r="AH1619" s="50"/>
      <c r="AJ1619" s="16">
        <f t="shared" si="472"/>
        <v>435.65</v>
      </c>
      <c r="AK1619" s="16">
        <f t="shared" si="473"/>
        <v>0</v>
      </c>
      <c r="AL1619" s="16">
        <f t="shared" si="474"/>
        <v>0</v>
      </c>
      <c r="AM1619" s="16" t="str">
        <f t="shared" si="475"/>
        <v/>
      </c>
      <c r="AO1619" s="30" t="s">
        <v>161</v>
      </c>
    </row>
    <row r="1620" spans="1:41" s="2" customFormat="1" ht="9.9499999999999993" customHeight="1" x14ac:dyDescent="0.2">
      <c r="B1620" s="116" t="s">
        <v>198</v>
      </c>
      <c r="D1620" s="38"/>
      <c r="E1620" s="73" t="s">
        <v>398</v>
      </c>
      <c r="F1620" s="73"/>
      <c r="G1620" s="220" t="s">
        <v>964</v>
      </c>
      <c r="H1620" s="29"/>
      <c r="I1620" s="29"/>
      <c r="J1620" s="29" t="s">
        <v>846</v>
      </c>
      <c r="K1620" s="29"/>
      <c r="L1620" s="29"/>
      <c r="M1620" s="29"/>
      <c r="N1620" s="29"/>
      <c r="P1620" s="73"/>
      <c r="Q1620" s="86"/>
      <c r="R1620" s="28"/>
      <c r="S1620" s="37">
        <f t="shared" si="466"/>
        <v>480.85</v>
      </c>
      <c r="T1620" s="35" t="s">
        <v>150</v>
      </c>
      <c r="U1620" s="4" t="str">
        <f>+Instructions!$B$3</f>
        <v>I</v>
      </c>
      <c r="V1620" s="50"/>
      <c r="W1620" s="54">
        <f>+Instructions!$C$22</f>
        <v>0</v>
      </c>
      <c r="X1620" s="16">
        <f t="shared" si="467"/>
        <v>480.85</v>
      </c>
      <c r="Y1620" s="50"/>
      <c r="Z1620" s="5" t="s">
        <v>1708</v>
      </c>
      <c r="AA1620" s="37">
        <v>480.85</v>
      </c>
      <c r="AB1620" s="58">
        <f t="shared" si="468"/>
        <v>0</v>
      </c>
      <c r="AC1620" s="16">
        <f t="shared" si="469"/>
        <v>480.85</v>
      </c>
      <c r="AD1620" s="11">
        <f t="shared" si="470"/>
        <v>0</v>
      </c>
      <c r="AE1620" s="119"/>
      <c r="AF1620" s="132">
        <v>8</v>
      </c>
      <c r="AG1620" s="109">
        <f t="shared" si="471"/>
        <v>480.85</v>
      </c>
      <c r="AH1620" s="50"/>
      <c r="AJ1620" s="16">
        <f t="shared" si="472"/>
        <v>480.85</v>
      </c>
      <c r="AK1620" s="16">
        <f t="shared" si="473"/>
        <v>0</v>
      </c>
      <c r="AL1620" s="16">
        <f t="shared" si="474"/>
        <v>0</v>
      </c>
      <c r="AM1620" s="16" t="str">
        <f t="shared" si="475"/>
        <v/>
      </c>
      <c r="AO1620" s="30" t="s">
        <v>161</v>
      </c>
    </row>
    <row r="1621" spans="1:41" s="2" customFormat="1" ht="9.9499999999999993" customHeight="1" x14ac:dyDescent="0.2">
      <c r="B1621" s="116" t="s">
        <v>198</v>
      </c>
      <c r="D1621" s="38"/>
      <c r="E1621" s="73" t="s">
        <v>8</v>
      </c>
      <c r="F1621" s="73"/>
      <c r="G1621" s="220" t="s">
        <v>965</v>
      </c>
      <c r="H1621" s="29"/>
      <c r="I1621" s="29"/>
      <c r="J1621" s="29" t="s">
        <v>846</v>
      </c>
      <c r="K1621" s="29"/>
      <c r="L1621" s="29"/>
      <c r="M1621" s="29"/>
      <c r="N1621" s="29"/>
      <c r="P1621" s="73"/>
      <c r="Q1621" s="86"/>
      <c r="R1621" s="28"/>
      <c r="S1621" s="37">
        <f t="shared" si="466"/>
        <v>500.25</v>
      </c>
      <c r="T1621" s="35" t="s">
        <v>150</v>
      </c>
      <c r="U1621" s="4" t="str">
        <f>+Instructions!$B$3</f>
        <v>I</v>
      </c>
      <c r="V1621" s="50"/>
      <c r="W1621" s="54">
        <f>+Instructions!$C$22</f>
        <v>0</v>
      </c>
      <c r="X1621" s="16">
        <f t="shared" si="467"/>
        <v>500.25</v>
      </c>
      <c r="Y1621" s="50"/>
      <c r="Z1621" s="5" t="s">
        <v>1708</v>
      </c>
      <c r="AA1621" s="37">
        <v>500.25</v>
      </c>
      <c r="AB1621" s="58">
        <f t="shared" si="468"/>
        <v>0</v>
      </c>
      <c r="AC1621" s="16">
        <f t="shared" si="469"/>
        <v>500.25</v>
      </c>
      <c r="AD1621" s="11">
        <f t="shared" si="470"/>
        <v>0</v>
      </c>
      <c r="AE1621" s="119"/>
      <c r="AF1621" s="132">
        <v>8</v>
      </c>
      <c r="AG1621" s="109">
        <f t="shared" si="471"/>
        <v>500.25</v>
      </c>
      <c r="AH1621" s="50"/>
      <c r="AJ1621" s="16">
        <f t="shared" si="472"/>
        <v>500.25</v>
      </c>
      <c r="AK1621" s="16">
        <f t="shared" si="473"/>
        <v>0</v>
      </c>
      <c r="AL1621" s="16">
        <f t="shared" si="474"/>
        <v>0</v>
      </c>
      <c r="AM1621" s="16" t="str">
        <f t="shared" si="475"/>
        <v/>
      </c>
      <c r="AO1621" s="30" t="s">
        <v>161</v>
      </c>
    </row>
    <row r="1622" spans="1:41" s="2" customFormat="1" ht="9.9499999999999993" customHeight="1" x14ac:dyDescent="0.2">
      <c r="B1622" s="116" t="s">
        <v>198</v>
      </c>
      <c r="C1622" s="2" t="s">
        <v>230</v>
      </c>
      <c r="D1622" s="38"/>
      <c r="E1622" s="73" t="s">
        <v>824</v>
      </c>
      <c r="F1622" s="73"/>
      <c r="G1622" s="220" t="s">
        <v>966</v>
      </c>
      <c r="H1622" s="29"/>
      <c r="I1622" s="29"/>
      <c r="J1622" s="29" t="s">
        <v>846</v>
      </c>
      <c r="K1622" s="29"/>
      <c r="L1622" s="29"/>
      <c r="N1622" s="29"/>
      <c r="P1622" s="73"/>
      <c r="Q1622" s="86"/>
      <c r="R1622" s="28"/>
      <c r="S1622" s="37">
        <f t="shared" si="466"/>
        <v>641.65</v>
      </c>
      <c r="T1622" s="35" t="s">
        <v>150</v>
      </c>
      <c r="U1622" s="4" t="str">
        <f>+Instructions!$B$3</f>
        <v>I</v>
      </c>
      <c r="V1622" s="50"/>
      <c r="W1622" s="54">
        <f>+Instructions!$C$22</f>
        <v>0</v>
      </c>
      <c r="X1622" s="16">
        <f t="shared" si="467"/>
        <v>641.65</v>
      </c>
      <c r="Y1622" s="50"/>
      <c r="Z1622" s="5" t="s">
        <v>1708</v>
      </c>
      <c r="AA1622" s="37">
        <v>641.65</v>
      </c>
      <c r="AB1622" s="58">
        <f t="shared" si="468"/>
        <v>0</v>
      </c>
      <c r="AC1622" s="16">
        <f t="shared" si="469"/>
        <v>641.65</v>
      </c>
      <c r="AD1622" s="11">
        <f t="shared" si="470"/>
        <v>0</v>
      </c>
      <c r="AE1622" s="119"/>
      <c r="AF1622" s="132">
        <v>8</v>
      </c>
      <c r="AG1622" s="109">
        <f t="shared" si="471"/>
        <v>641.65</v>
      </c>
      <c r="AH1622" s="50"/>
      <c r="AJ1622" s="16">
        <f t="shared" si="472"/>
        <v>641.65</v>
      </c>
      <c r="AK1622" s="16">
        <f t="shared" si="473"/>
        <v>0</v>
      </c>
      <c r="AL1622" s="16">
        <f t="shared" si="474"/>
        <v>0</v>
      </c>
      <c r="AM1622" s="16" t="str">
        <f t="shared" si="475"/>
        <v/>
      </c>
      <c r="AO1622" s="30" t="s">
        <v>161</v>
      </c>
    </row>
    <row r="1623" spans="1:41" s="2" customFormat="1" ht="9.9499999999999993" customHeight="1" x14ac:dyDescent="0.2">
      <c r="B1623" s="116" t="s">
        <v>198</v>
      </c>
      <c r="D1623" s="38"/>
      <c r="E1623" s="73" t="s">
        <v>9</v>
      </c>
      <c r="F1623" s="73"/>
      <c r="G1623" s="220" t="s">
        <v>967</v>
      </c>
      <c r="H1623" s="29"/>
      <c r="I1623" s="29"/>
      <c r="J1623" s="29" t="s">
        <v>846</v>
      </c>
      <c r="K1623" s="29"/>
      <c r="L1623" s="29"/>
      <c r="M1623" s="29"/>
      <c r="N1623" s="29"/>
      <c r="P1623" s="73"/>
      <c r="Q1623" s="86"/>
      <c r="R1623" s="28"/>
      <c r="S1623" s="37">
        <f t="shared" si="466"/>
        <v>783.9</v>
      </c>
      <c r="T1623" s="35" t="s">
        <v>150</v>
      </c>
      <c r="U1623" s="4" t="str">
        <f>+Instructions!$B$3</f>
        <v>I</v>
      </c>
      <c r="V1623" s="50"/>
      <c r="W1623" s="54">
        <f>+Instructions!$C$22</f>
        <v>0</v>
      </c>
      <c r="X1623" s="16">
        <f t="shared" si="467"/>
        <v>783.9</v>
      </c>
      <c r="Y1623" s="50"/>
      <c r="Z1623" s="5" t="s">
        <v>1708</v>
      </c>
      <c r="AA1623" s="37">
        <v>783.9</v>
      </c>
      <c r="AB1623" s="58">
        <f t="shared" si="468"/>
        <v>0</v>
      </c>
      <c r="AC1623" s="16">
        <f t="shared" si="469"/>
        <v>783.9</v>
      </c>
      <c r="AD1623" s="11">
        <f t="shared" si="470"/>
        <v>0</v>
      </c>
      <c r="AE1623" s="119"/>
      <c r="AF1623" s="132">
        <v>8</v>
      </c>
      <c r="AG1623" s="109">
        <f t="shared" si="471"/>
        <v>783.9</v>
      </c>
      <c r="AH1623" s="50"/>
      <c r="AJ1623" s="16">
        <f t="shared" si="472"/>
        <v>783.9</v>
      </c>
      <c r="AK1623" s="16">
        <f t="shared" si="473"/>
        <v>0</v>
      </c>
      <c r="AL1623" s="16">
        <f t="shared" si="474"/>
        <v>0</v>
      </c>
      <c r="AM1623" s="16" t="str">
        <f t="shared" si="475"/>
        <v/>
      </c>
      <c r="AO1623" s="30" t="s">
        <v>161</v>
      </c>
    </row>
    <row r="1624" spans="1:41" s="2" customFormat="1" ht="1.5" customHeight="1" x14ac:dyDescent="0.2">
      <c r="A1624" s="2" t="s">
        <v>193</v>
      </c>
      <c r="P1624" s="73"/>
      <c r="Q1624" s="86"/>
      <c r="R1624" s="5"/>
      <c r="S1624" s="37"/>
      <c r="T1624" s="5"/>
      <c r="U1624" s="4"/>
      <c r="V1624" s="50"/>
      <c r="Y1624" s="50"/>
      <c r="AH1624" s="50"/>
      <c r="AO1624" s="30" t="s">
        <v>161</v>
      </c>
    </row>
    <row r="1625" spans="1:41" s="2" customFormat="1" ht="10.7" customHeight="1" x14ac:dyDescent="0.2">
      <c r="C1625" s="146" t="s">
        <v>355</v>
      </c>
      <c r="P1625" s="73"/>
      <c r="Q1625" s="86"/>
      <c r="R1625" s="5"/>
      <c r="S1625" s="37"/>
      <c r="T1625" s="5"/>
      <c r="U1625" s="4"/>
      <c r="V1625" s="50"/>
      <c r="Y1625" s="50"/>
      <c r="AH1625" s="50"/>
      <c r="AO1625" s="30" t="s">
        <v>161</v>
      </c>
    </row>
    <row r="1626" spans="1:41" s="2" customFormat="1" ht="9.9499999999999993" customHeight="1" x14ac:dyDescent="0.2">
      <c r="A1626" s="2" t="s">
        <v>193</v>
      </c>
      <c r="D1626" s="72" t="s">
        <v>1661</v>
      </c>
      <c r="P1626" s="73"/>
      <c r="Q1626" s="86"/>
      <c r="R1626" s="204" t="s">
        <v>660</v>
      </c>
      <c r="S1626" s="205" t="s">
        <v>829</v>
      </c>
      <c r="T1626" s="206"/>
      <c r="U1626" s="4"/>
      <c r="V1626" s="50"/>
      <c r="Y1626" s="50"/>
      <c r="AH1626" s="50"/>
      <c r="AO1626" s="30" t="s">
        <v>161</v>
      </c>
    </row>
    <row r="1627" spans="1:41" s="2" customFormat="1" ht="2.85" customHeight="1" x14ac:dyDescent="0.2">
      <c r="P1627" s="73"/>
      <c r="Q1627" s="86"/>
      <c r="R1627" s="5"/>
      <c r="S1627" s="37"/>
      <c r="T1627" s="5"/>
      <c r="U1627" s="4"/>
      <c r="V1627" s="50"/>
      <c r="Y1627" s="50"/>
      <c r="AH1627" s="50"/>
      <c r="AO1627" s="30" t="s">
        <v>161</v>
      </c>
    </row>
    <row r="1628" spans="1:41" s="2" customFormat="1" ht="9.9499999999999993" customHeight="1" x14ac:dyDescent="0.2">
      <c r="D1628" s="38" t="s">
        <v>155</v>
      </c>
      <c r="E1628" s="140" t="s">
        <v>492</v>
      </c>
      <c r="F1628" s="140"/>
      <c r="G1628" s="140"/>
      <c r="H1628" s="140"/>
      <c r="I1628" s="140"/>
      <c r="J1628" s="140"/>
      <c r="K1628" s="140"/>
      <c r="L1628" s="140"/>
      <c r="M1628" s="140"/>
      <c r="N1628" s="140"/>
      <c r="O1628" s="140"/>
      <c r="P1628" s="143"/>
      <c r="Q1628" s="152"/>
      <c r="R1628" s="5"/>
      <c r="S1628" s="37"/>
      <c r="T1628" s="5"/>
      <c r="U1628" s="4"/>
      <c r="V1628" s="50"/>
      <c r="Y1628" s="50"/>
      <c r="AH1628" s="50"/>
      <c r="AO1628" s="30" t="s">
        <v>161</v>
      </c>
    </row>
    <row r="1629" spans="1:41" s="2" customFormat="1" ht="9.9499999999999993" customHeight="1" x14ac:dyDescent="0.2">
      <c r="E1629" s="140" t="s">
        <v>850</v>
      </c>
      <c r="F1629" s="140"/>
      <c r="G1629" s="140"/>
      <c r="H1629" s="140"/>
      <c r="I1629" s="140"/>
      <c r="J1629" s="140"/>
      <c r="K1629" s="140"/>
      <c r="L1629" s="140"/>
      <c r="M1629" s="140"/>
      <c r="N1629" s="140"/>
      <c r="O1629" s="140"/>
      <c r="P1629" s="143"/>
      <c r="Q1629" s="152"/>
      <c r="R1629" s="5"/>
      <c r="S1629" s="37"/>
      <c r="T1629" s="5"/>
      <c r="U1629" s="4"/>
      <c r="V1629" s="50"/>
      <c r="Y1629" s="50"/>
      <c r="AH1629" s="50"/>
      <c r="AO1629" s="30" t="s">
        <v>161</v>
      </c>
    </row>
    <row r="1630" spans="1:41" s="2" customFormat="1" ht="9.9499999999999993" customHeight="1" x14ac:dyDescent="0.2">
      <c r="E1630" s="140" t="s">
        <v>851</v>
      </c>
      <c r="F1630" s="140"/>
      <c r="G1630" s="140"/>
      <c r="H1630" s="140"/>
      <c r="I1630" s="140"/>
      <c r="J1630" s="140"/>
      <c r="K1630" s="140"/>
      <c r="L1630" s="140"/>
      <c r="M1630" s="140"/>
      <c r="N1630" s="140"/>
      <c r="O1630" s="140"/>
      <c r="P1630" s="143"/>
      <c r="Q1630" s="152"/>
      <c r="R1630" s="5"/>
      <c r="S1630" s="37"/>
      <c r="T1630" s="5"/>
      <c r="U1630" s="4"/>
      <c r="V1630" s="50"/>
      <c r="Y1630" s="50"/>
      <c r="AH1630" s="50"/>
      <c r="AO1630" s="30" t="s">
        <v>161</v>
      </c>
    </row>
    <row r="1631" spans="1:41" s="2" customFormat="1" ht="9.9499999999999993" customHeight="1" x14ac:dyDescent="0.2">
      <c r="E1631" s="140" t="s">
        <v>852</v>
      </c>
      <c r="F1631" s="140"/>
      <c r="G1631" s="140"/>
      <c r="H1631" s="140"/>
      <c r="I1631" s="140"/>
      <c r="J1631" s="140"/>
      <c r="K1631" s="140"/>
      <c r="L1631" s="140"/>
      <c r="M1631" s="140"/>
      <c r="N1631" s="140"/>
      <c r="O1631" s="140"/>
      <c r="P1631" s="143"/>
      <c r="Q1631" s="152"/>
      <c r="R1631" s="5"/>
      <c r="S1631" s="37"/>
      <c r="T1631" s="5"/>
      <c r="U1631" s="4"/>
      <c r="V1631" s="50"/>
      <c r="Y1631" s="50"/>
      <c r="AH1631" s="50"/>
      <c r="AO1631" s="30" t="s">
        <v>161</v>
      </c>
    </row>
    <row r="1632" spans="1:41" s="2" customFormat="1" ht="1.5" customHeight="1" x14ac:dyDescent="0.2">
      <c r="C1632" s="72"/>
      <c r="P1632" s="73"/>
      <c r="Q1632" s="86"/>
      <c r="R1632" s="5"/>
      <c r="S1632" s="37"/>
      <c r="T1632" s="5"/>
      <c r="U1632" s="4"/>
      <c r="V1632" s="50"/>
      <c r="Y1632" s="50"/>
      <c r="AH1632" s="50"/>
      <c r="AO1632" s="30"/>
    </row>
    <row r="1633" spans="1:41" s="2" customFormat="1" ht="9.75" customHeight="1" x14ac:dyDescent="0.2">
      <c r="D1633" s="38"/>
      <c r="E1633" s="140" t="s">
        <v>826</v>
      </c>
      <c r="F1633" s="140"/>
      <c r="G1633" s="140"/>
      <c r="H1633" s="140"/>
      <c r="I1633" s="140"/>
      <c r="J1633" s="140"/>
      <c r="K1633" s="140"/>
      <c r="L1633" s="140"/>
      <c r="M1633" s="140"/>
      <c r="N1633" s="140"/>
      <c r="O1633" s="140"/>
      <c r="P1633" s="143"/>
      <c r="Q1633" s="152"/>
      <c r="R1633" s="5"/>
      <c r="S1633" s="37"/>
      <c r="T1633" s="5"/>
      <c r="U1633" s="4"/>
      <c r="V1633" s="50"/>
      <c r="Y1633" s="50"/>
      <c r="AH1633" s="50"/>
      <c r="AO1633" s="30" t="s">
        <v>161</v>
      </c>
    </row>
    <row r="1634" spans="1:41" s="2" customFormat="1" ht="1.5" customHeight="1" x14ac:dyDescent="0.2">
      <c r="D1634" s="38"/>
      <c r="E1634" s="140"/>
      <c r="F1634" s="140"/>
      <c r="G1634" s="140"/>
      <c r="H1634" s="140"/>
      <c r="I1634" s="140"/>
      <c r="J1634" s="140"/>
      <c r="K1634" s="140"/>
      <c r="L1634" s="140"/>
      <c r="M1634" s="140"/>
      <c r="N1634" s="140"/>
      <c r="O1634" s="140"/>
      <c r="P1634" s="143"/>
      <c r="Q1634" s="152"/>
      <c r="R1634" s="5"/>
      <c r="S1634" s="37"/>
      <c r="T1634" s="5"/>
      <c r="U1634" s="4"/>
      <c r="V1634" s="50"/>
      <c r="Y1634" s="50"/>
      <c r="AH1634" s="50"/>
      <c r="AO1634" s="30"/>
    </row>
    <row r="1635" spans="1:41" s="2" customFormat="1" ht="9.9499999999999993" customHeight="1" x14ac:dyDescent="0.2">
      <c r="D1635" s="38"/>
      <c r="E1635" s="140" t="s">
        <v>854</v>
      </c>
      <c r="F1635" s="140"/>
      <c r="G1635" s="140"/>
      <c r="H1635" s="140"/>
      <c r="I1635" s="140"/>
      <c r="J1635" s="140"/>
      <c r="K1635" s="140"/>
      <c r="L1635" s="140"/>
      <c r="M1635" s="140"/>
      <c r="N1635" s="140"/>
      <c r="O1635" s="140"/>
      <c r="P1635" s="143"/>
      <c r="Q1635" s="152"/>
      <c r="R1635" s="5"/>
      <c r="S1635" s="37"/>
      <c r="T1635" s="5"/>
      <c r="U1635" s="4"/>
      <c r="V1635" s="50"/>
      <c r="Y1635" s="50"/>
      <c r="AH1635" s="50"/>
      <c r="AO1635" s="30"/>
    </row>
    <row r="1636" spans="1:41" s="2" customFormat="1" ht="9.9499999999999993" customHeight="1" x14ac:dyDescent="0.2">
      <c r="D1636" s="38"/>
      <c r="E1636" s="140" t="s">
        <v>855</v>
      </c>
      <c r="F1636" s="140"/>
      <c r="G1636" s="140"/>
      <c r="H1636" s="140"/>
      <c r="I1636" s="140"/>
      <c r="J1636" s="140"/>
      <c r="K1636" s="140"/>
      <c r="L1636" s="140"/>
      <c r="M1636" s="140"/>
      <c r="N1636" s="140"/>
      <c r="O1636" s="140"/>
      <c r="P1636" s="143"/>
      <c r="Q1636" s="152"/>
      <c r="R1636" s="5"/>
      <c r="S1636" s="37"/>
      <c r="T1636" s="5"/>
      <c r="U1636" s="4"/>
      <c r="V1636" s="50"/>
      <c r="Y1636" s="50"/>
      <c r="AH1636" s="50"/>
      <c r="AO1636" s="30"/>
    </row>
    <row r="1637" spans="1:41" s="2" customFormat="1" ht="3.95" customHeight="1" x14ac:dyDescent="0.2">
      <c r="D1637" s="38"/>
      <c r="E1637" s="140"/>
      <c r="F1637" s="140"/>
      <c r="G1637" s="140"/>
      <c r="H1637" s="140"/>
      <c r="I1637" s="140"/>
      <c r="J1637" s="140"/>
      <c r="K1637" s="140"/>
      <c r="L1637" s="140"/>
      <c r="M1637" s="140"/>
      <c r="N1637" s="140"/>
      <c r="O1637" s="140"/>
      <c r="P1637" s="143"/>
      <c r="Q1637" s="152"/>
      <c r="R1637" s="5"/>
      <c r="S1637" s="37"/>
      <c r="T1637" s="5"/>
      <c r="U1637" s="4"/>
      <c r="V1637" s="50"/>
      <c r="Y1637" s="50"/>
      <c r="AH1637" s="50"/>
      <c r="AO1637" s="30"/>
    </row>
    <row r="1638" spans="1:41" s="2" customFormat="1" ht="9.9499999999999993" customHeight="1" x14ac:dyDescent="0.2">
      <c r="D1638" s="72" t="s">
        <v>319</v>
      </c>
      <c r="K1638" s="2" t="s">
        <v>230</v>
      </c>
      <c r="P1638" s="73"/>
      <c r="Q1638" s="86"/>
      <c r="R1638" s="5"/>
      <c r="S1638" s="37"/>
      <c r="T1638" s="5"/>
      <c r="U1638" s="4"/>
      <c r="V1638" s="50"/>
      <c r="Y1638" s="50"/>
      <c r="AH1638" s="50"/>
      <c r="AO1638" s="30" t="s">
        <v>161</v>
      </c>
    </row>
    <row r="1639" spans="1:41" s="2" customFormat="1" ht="3" customHeight="1" x14ac:dyDescent="0.2">
      <c r="C1639" s="72"/>
      <c r="P1639" s="73"/>
      <c r="Q1639" s="86"/>
      <c r="R1639" s="5"/>
      <c r="S1639" s="37"/>
      <c r="T1639" s="5"/>
      <c r="U1639" s="4"/>
      <c r="V1639" s="50"/>
      <c r="Y1639" s="50"/>
      <c r="AH1639" s="50"/>
      <c r="AO1639" s="30"/>
    </row>
    <row r="1640" spans="1:41" s="2" customFormat="1" ht="9.9499999999999993" customHeight="1" x14ac:dyDescent="0.2">
      <c r="D1640" s="10" t="s">
        <v>224</v>
      </c>
      <c r="P1640" s="73"/>
      <c r="Q1640" s="86"/>
      <c r="R1640" s="204" t="s">
        <v>660</v>
      </c>
      <c r="S1640" s="205" t="s">
        <v>708</v>
      </c>
      <c r="T1640" s="206"/>
      <c r="U1640" s="4"/>
      <c r="V1640" s="50"/>
      <c r="Y1640" s="50"/>
      <c r="AH1640" s="50"/>
      <c r="AO1640" s="30" t="s">
        <v>161</v>
      </c>
    </row>
    <row r="1641" spans="1:41" s="2" customFormat="1" ht="2.85" customHeight="1" x14ac:dyDescent="0.2">
      <c r="D1641" s="10"/>
      <c r="P1641" s="73"/>
      <c r="Q1641" s="86"/>
      <c r="R1641" s="5"/>
      <c r="S1641" s="37"/>
      <c r="T1641" s="5"/>
      <c r="U1641" s="4"/>
      <c r="V1641" s="50"/>
      <c r="Y1641" s="50"/>
      <c r="AH1641" s="50"/>
      <c r="AO1641" s="30"/>
    </row>
    <row r="1642" spans="1:41" s="2" customFormat="1" ht="9.9499999999999993" customHeight="1" x14ac:dyDescent="0.2">
      <c r="B1642" s="114" t="s">
        <v>196</v>
      </c>
      <c r="D1642" s="38" t="s">
        <v>325</v>
      </c>
      <c r="E1642" s="73" t="s">
        <v>290</v>
      </c>
      <c r="F1642" s="73"/>
      <c r="G1642" s="29" t="s">
        <v>231</v>
      </c>
      <c r="H1642" s="29"/>
      <c r="J1642" s="29" t="s">
        <v>707</v>
      </c>
      <c r="K1642" s="29"/>
      <c r="L1642" s="29" t="s">
        <v>1188</v>
      </c>
      <c r="M1642" s="29"/>
      <c r="N1642" s="29"/>
      <c r="P1642" s="73"/>
      <c r="Q1642" s="86"/>
      <c r="R1642" s="28"/>
      <c r="S1642" s="37">
        <f>IF(Suggested="Yes",AA1642,AG1642)</f>
        <v>552.5</v>
      </c>
      <c r="T1642" s="35" t="s">
        <v>150</v>
      </c>
      <c r="U1642" s="4" t="str">
        <f>+Instructions!$B$3</f>
        <v>I</v>
      </c>
      <c r="V1642" s="50"/>
      <c r="W1642" s="54">
        <f>+Instructions!$C$22</f>
        <v>0</v>
      </c>
      <c r="X1642" s="16">
        <f>ROUND($AA1642*(1-W1642)+0.004999,2)</f>
        <v>552.5</v>
      </c>
      <c r="Y1642" s="50"/>
      <c r="Z1642" s="5" t="s">
        <v>1708</v>
      </c>
      <c r="AA1642" s="37">
        <v>552.5</v>
      </c>
      <c r="AB1642" s="58">
        <f>+W1642</f>
        <v>0</v>
      </c>
      <c r="AC1642" s="16">
        <f>+X1642</f>
        <v>552.5</v>
      </c>
      <c r="AD1642" s="11">
        <f>(AG1642-AC1642)/AG1642</f>
        <v>0</v>
      </c>
      <c r="AE1642" s="119"/>
      <c r="AF1642" s="130">
        <v>5</v>
      </c>
      <c r="AG1642" s="107">
        <f>SUM(AJ1642:AL1642)+AE1642</f>
        <v>552.5</v>
      </c>
      <c r="AH1642" s="50"/>
      <c r="AJ1642" s="16">
        <f>ROUND(AC1642/(1-VLOOKUP(AF1642,Group,2,FALSE)),2)</f>
        <v>552.5</v>
      </c>
      <c r="AK1642" s="16">
        <f>IF(VLOOKUP(AF1642,Group,5,FALSE)="YES",VLOOKUP(ROUND(ROUND(AJ1642,1)-AJ1642,2),Round,2,FALSE)+VLOOKUP(AF1642,Group,6,FALSE),0)</f>
        <v>0</v>
      </c>
      <c r="AL1642" s="16">
        <f>IF(VLOOKUP(AF1642,Group,7,FALSE)="",0,ROUND(AJ1642-0.04999,1)-AJ1642+AM1642)</f>
        <v>0</v>
      </c>
      <c r="AM1642" s="16" t="str">
        <f>IF(VLOOKUP(AF1642,Group,7,FALSE)="","",VLOOKUP(AF1642,Group,7,FALSE))</f>
        <v/>
      </c>
      <c r="AO1642" s="30" t="s">
        <v>161</v>
      </c>
    </row>
    <row r="1643" spans="1:41" s="2" customFormat="1" ht="1.5" customHeight="1" x14ac:dyDescent="0.2">
      <c r="A1643" s="2" t="s">
        <v>193</v>
      </c>
      <c r="P1643" s="73"/>
      <c r="Q1643" s="86"/>
      <c r="R1643" s="5"/>
      <c r="S1643" s="37"/>
      <c r="T1643" s="5"/>
      <c r="U1643" s="4"/>
      <c r="V1643" s="50"/>
      <c r="Y1643" s="50"/>
      <c r="AH1643" s="50"/>
      <c r="AO1643" s="30" t="s">
        <v>161</v>
      </c>
    </row>
    <row r="1644" spans="1:41" s="2" customFormat="1" ht="9.9499999999999993" customHeight="1" x14ac:dyDescent="0.2">
      <c r="B1644" s="114" t="s">
        <v>196</v>
      </c>
      <c r="D1644" s="38" t="s">
        <v>320</v>
      </c>
      <c r="E1644" s="73" t="s">
        <v>321</v>
      </c>
      <c r="F1644" s="73"/>
      <c r="G1644" s="29" t="s">
        <v>231</v>
      </c>
      <c r="H1644" s="29"/>
      <c r="J1644" s="29" t="s">
        <v>706</v>
      </c>
      <c r="K1644" s="29"/>
      <c r="L1644" s="29"/>
      <c r="M1644" s="29"/>
      <c r="N1644" s="29"/>
      <c r="P1644" s="73"/>
      <c r="Q1644" s="86" t="s">
        <v>120</v>
      </c>
      <c r="R1644" s="28" t="s">
        <v>154</v>
      </c>
      <c r="S1644" s="37">
        <f>IF(Suggested="Yes",AA1644,AG1644)</f>
        <v>1721.4</v>
      </c>
      <c r="T1644" s="35" t="s">
        <v>150</v>
      </c>
      <c r="U1644" s="4" t="str">
        <f>+Instructions!$B$3</f>
        <v>I</v>
      </c>
      <c r="V1644" s="50"/>
      <c r="W1644" s="54">
        <f>+Instructions!$C$22</f>
        <v>0</v>
      </c>
      <c r="X1644" s="16">
        <f>ROUND($AA1644*(1-W1644)+0.004999,2)</f>
        <v>1721.4</v>
      </c>
      <c r="Y1644" s="50"/>
      <c r="Z1644" s="5" t="s">
        <v>1708</v>
      </c>
      <c r="AA1644" s="37">
        <v>1721.4</v>
      </c>
      <c r="AB1644" s="58">
        <f>+W1644</f>
        <v>0</v>
      </c>
      <c r="AC1644" s="16">
        <f>+X1644</f>
        <v>1721.4</v>
      </c>
      <c r="AD1644" s="11">
        <f>(AG1644-AC1644)/AG1644</f>
        <v>0</v>
      </c>
      <c r="AE1644" s="119"/>
      <c r="AF1644" s="130">
        <v>5</v>
      </c>
      <c r="AG1644" s="107">
        <f>SUM(AJ1644:AL1644)+AE1644</f>
        <v>1721.4</v>
      </c>
      <c r="AH1644" s="50"/>
      <c r="AJ1644" s="16">
        <f>ROUND(AC1644/(1-VLOOKUP(AF1644,Group,2,FALSE)),2)</f>
        <v>1721.4</v>
      </c>
      <c r="AK1644" s="16">
        <f>IF(VLOOKUP(AF1644,Group,5,FALSE)="YES",VLOOKUP(ROUND(ROUND(AJ1644,1)-AJ1644,2),Round,2,FALSE)+VLOOKUP(AF1644,Group,6,FALSE),0)</f>
        <v>0</v>
      </c>
      <c r="AL1644" s="16">
        <f>IF(VLOOKUP(AF1644,Group,7,FALSE)="",0,ROUND(AJ1644-0.04999,1)-AJ1644+AM1644)</f>
        <v>0</v>
      </c>
      <c r="AM1644" s="16" t="str">
        <f>IF(VLOOKUP(AF1644,Group,7,FALSE)="","",VLOOKUP(AF1644,Group,7,FALSE))</f>
        <v/>
      </c>
      <c r="AO1644" s="30" t="s">
        <v>161</v>
      </c>
    </row>
    <row r="1645" spans="1:41" s="2" customFormat="1" ht="1.5" customHeight="1" x14ac:dyDescent="0.2">
      <c r="A1645" s="2" t="s">
        <v>193</v>
      </c>
      <c r="P1645" s="73"/>
      <c r="Q1645" s="86"/>
      <c r="R1645" s="5"/>
      <c r="S1645" s="37"/>
      <c r="T1645" s="5"/>
      <c r="U1645" s="4"/>
      <c r="V1645" s="50"/>
      <c r="Y1645" s="50"/>
      <c r="AH1645" s="50"/>
      <c r="AO1645" s="30" t="s">
        <v>161</v>
      </c>
    </row>
    <row r="1646" spans="1:41" s="2" customFormat="1" ht="9.9499999999999993" customHeight="1" x14ac:dyDescent="0.2">
      <c r="B1646" s="114" t="s">
        <v>196</v>
      </c>
      <c r="D1646" s="38" t="s">
        <v>106</v>
      </c>
      <c r="E1646" s="73" t="s">
        <v>322</v>
      </c>
      <c r="F1646" s="73"/>
      <c r="G1646" s="29" t="s">
        <v>306</v>
      </c>
      <c r="H1646" s="29"/>
      <c r="I1646" s="29"/>
      <c r="J1646" s="29" t="s">
        <v>695</v>
      </c>
      <c r="K1646" s="29"/>
      <c r="L1646" s="29"/>
      <c r="M1646" s="29" t="s">
        <v>230</v>
      </c>
      <c r="N1646" s="29"/>
      <c r="P1646" s="73"/>
      <c r="Q1646" s="86" t="s">
        <v>120</v>
      </c>
      <c r="R1646" s="28"/>
      <c r="S1646" s="37">
        <f>IF(Suggested="Yes",AA1646,AG1646)</f>
        <v>63.3</v>
      </c>
      <c r="T1646" s="35" t="s">
        <v>150</v>
      </c>
      <c r="U1646" s="4" t="str">
        <f>+Instructions!$B$3</f>
        <v>I</v>
      </c>
      <c r="V1646" s="50"/>
      <c r="W1646" s="54">
        <f>+Instructions!$C$22</f>
        <v>0</v>
      </c>
      <c r="X1646" s="16">
        <f>ROUND($AA1646*(1-W1646)+0.004999,2)</f>
        <v>63.3</v>
      </c>
      <c r="Y1646" s="50"/>
      <c r="Z1646" s="5" t="s">
        <v>1708</v>
      </c>
      <c r="AA1646" s="37">
        <v>63.3</v>
      </c>
      <c r="AB1646" s="58">
        <f>+W1646</f>
        <v>0</v>
      </c>
      <c r="AC1646" s="16">
        <f>+X1646</f>
        <v>63.3</v>
      </c>
      <c r="AD1646" s="11">
        <f>(AG1646-AC1646)/AG1646</f>
        <v>0</v>
      </c>
      <c r="AE1646" s="119"/>
      <c r="AF1646" s="130">
        <v>5</v>
      </c>
      <c r="AG1646" s="107">
        <f>SUM(AJ1646:AL1646)+AE1646</f>
        <v>63.3</v>
      </c>
      <c r="AH1646" s="50"/>
      <c r="AJ1646" s="16">
        <f>ROUND(AC1646/(1-VLOOKUP(AF1646,Group,2,FALSE)),2)</f>
        <v>63.3</v>
      </c>
      <c r="AK1646" s="16">
        <f>IF(VLOOKUP(AF1646,Group,5,FALSE)="YES",VLOOKUP(ROUND(ROUND(AJ1646,1)-AJ1646,2),Round,2,FALSE)+VLOOKUP(AF1646,Group,6,FALSE),0)</f>
        <v>0</v>
      </c>
      <c r="AL1646" s="16">
        <f>IF(VLOOKUP(AF1646,Group,7,FALSE)="",0,ROUND(AJ1646-0.04999,1)-AJ1646+AM1646)</f>
        <v>0</v>
      </c>
      <c r="AM1646" s="16" t="str">
        <f>IF(VLOOKUP(AF1646,Group,7,FALSE)="","",VLOOKUP(AF1646,Group,7,FALSE))</f>
        <v/>
      </c>
      <c r="AO1646" s="30" t="s">
        <v>161</v>
      </c>
    </row>
    <row r="1647" spans="1:41" s="2" customFormat="1" ht="9.9499999999999993" customHeight="1" x14ac:dyDescent="0.2">
      <c r="B1647" s="114" t="s">
        <v>196</v>
      </c>
      <c r="D1647" s="38"/>
      <c r="E1647" s="73" t="s">
        <v>323</v>
      </c>
      <c r="F1647" s="73"/>
      <c r="G1647" s="29" t="s">
        <v>306</v>
      </c>
      <c r="H1647" s="29"/>
      <c r="I1647" s="29"/>
      <c r="J1647" s="29" t="s">
        <v>696</v>
      </c>
      <c r="K1647" s="29"/>
      <c r="L1647" s="29"/>
      <c r="M1647" s="29"/>
      <c r="N1647" s="29"/>
      <c r="P1647" s="73"/>
      <c r="Q1647" s="86" t="s">
        <v>120</v>
      </c>
      <c r="R1647" s="28"/>
      <c r="S1647" s="37">
        <f>IF(Suggested="Yes",AA1647,AG1647)</f>
        <v>308.2</v>
      </c>
      <c r="T1647" s="35" t="s">
        <v>150</v>
      </c>
      <c r="U1647" s="4" t="str">
        <f>+Instructions!$B$3</f>
        <v>I</v>
      </c>
      <c r="V1647" s="50"/>
      <c r="W1647" s="54">
        <f>+Instructions!$C$22</f>
        <v>0</v>
      </c>
      <c r="X1647" s="16">
        <f>ROUND($AA1647*(1-W1647)+0.004999,2)</f>
        <v>308.2</v>
      </c>
      <c r="Y1647" s="50"/>
      <c r="Z1647" s="5" t="s">
        <v>1708</v>
      </c>
      <c r="AA1647" s="37">
        <v>308.2</v>
      </c>
      <c r="AB1647" s="58">
        <f>+W1647</f>
        <v>0</v>
      </c>
      <c r="AC1647" s="16">
        <f>+X1647</f>
        <v>308.2</v>
      </c>
      <c r="AD1647" s="11">
        <f>(AG1647-AC1647)/AG1647</f>
        <v>0</v>
      </c>
      <c r="AE1647" s="119"/>
      <c r="AF1647" s="130">
        <v>5</v>
      </c>
      <c r="AG1647" s="107">
        <f>SUM(AJ1647:AL1647)+AE1647</f>
        <v>308.2</v>
      </c>
      <c r="AH1647" s="50"/>
      <c r="AJ1647" s="16">
        <f>ROUND(AC1647/(1-VLOOKUP(AF1647,Group,2,FALSE)),2)</f>
        <v>308.2</v>
      </c>
      <c r="AK1647" s="16">
        <f>IF(VLOOKUP(AF1647,Group,5,FALSE)="YES",VLOOKUP(ROUND(ROUND(AJ1647,1)-AJ1647,2),Round,2,FALSE)+VLOOKUP(AF1647,Group,6,FALSE),0)</f>
        <v>0</v>
      </c>
      <c r="AL1647" s="16">
        <f>IF(VLOOKUP(AF1647,Group,7,FALSE)="",0,ROUND(AJ1647-0.04999,1)-AJ1647+AM1647)</f>
        <v>0</v>
      </c>
      <c r="AM1647" s="16" t="str">
        <f>IF(VLOOKUP(AF1647,Group,7,FALSE)="","",VLOOKUP(AF1647,Group,7,FALSE))</f>
        <v/>
      </c>
      <c r="AO1647" s="30" t="s">
        <v>161</v>
      </c>
    </row>
    <row r="1648" spans="1:41" s="2" customFormat="1" ht="1.5" customHeight="1" x14ac:dyDescent="0.2">
      <c r="A1648" s="2" t="s">
        <v>193</v>
      </c>
      <c r="P1648" s="73"/>
      <c r="Q1648" s="86"/>
      <c r="R1648" s="5"/>
      <c r="S1648" s="37"/>
      <c r="T1648" s="5"/>
      <c r="U1648" s="4"/>
      <c r="V1648" s="50"/>
      <c r="Y1648" s="50"/>
      <c r="AH1648" s="50"/>
      <c r="AO1648" s="30" t="s">
        <v>161</v>
      </c>
    </row>
    <row r="1649" spans="1:41" s="2" customFormat="1" ht="9.75" customHeight="1" x14ac:dyDescent="0.2">
      <c r="D1649" s="38" t="s">
        <v>155</v>
      </c>
      <c r="E1649" s="140" t="s">
        <v>493</v>
      </c>
      <c r="F1649" s="140"/>
      <c r="G1649" s="140"/>
      <c r="H1649" s="140"/>
      <c r="I1649" s="140"/>
      <c r="J1649" s="140"/>
      <c r="K1649" s="140"/>
      <c r="L1649" s="140"/>
      <c r="M1649" s="140"/>
      <c r="N1649" s="140"/>
      <c r="O1649" s="140"/>
      <c r="P1649" s="143"/>
      <c r="Q1649" s="152"/>
      <c r="R1649" s="144"/>
      <c r="S1649" s="37"/>
      <c r="T1649" s="5"/>
      <c r="U1649" s="4"/>
      <c r="V1649" s="50"/>
      <c r="Y1649" s="50"/>
      <c r="AH1649" s="50"/>
      <c r="AO1649" s="30" t="s">
        <v>161</v>
      </c>
    </row>
    <row r="1650" spans="1:41" s="2" customFormat="1" ht="9.75" customHeight="1" x14ac:dyDescent="0.2">
      <c r="E1650" s="140" t="s">
        <v>494</v>
      </c>
      <c r="F1650" s="140"/>
      <c r="G1650" s="140"/>
      <c r="H1650" s="140"/>
      <c r="I1650" s="140"/>
      <c r="J1650" s="140"/>
      <c r="K1650" s="140"/>
      <c r="L1650" s="140"/>
      <c r="M1650" s="140"/>
      <c r="N1650" s="140"/>
      <c r="O1650" s="140"/>
      <c r="P1650" s="143"/>
      <c r="Q1650" s="152"/>
      <c r="R1650" s="144"/>
      <c r="S1650" s="37"/>
      <c r="T1650" s="5"/>
      <c r="U1650" s="4"/>
      <c r="V1650" s="50"/>
      <c r="Y1650" s="50"/>
      <c r="AH1650" s="50"/>
      <c r="AO1650" s="30" t="s">
        <v>161</v>
      </c>
    </row>
    <row r="1651" spans="1:41" s="2" customFormat="1" ht="9.75" customHeight="1" x14ac:dyDescent="0.2">
      <c r="E1651" s="140" t="s">
        <v>495</v>
      </c>
      <c r="F1651" s="140"/>
      <c r="G1651" s="140"/>
      <c r="H1651" s="140"/>
      <c r="I1651" s="140"/>
      <c r="J1651" s="140"/>
      <c r="K1651" s="140" t="s">
        <v>352</v>
      </c>
      <c r="L1651" s="140"/>
      <c r="M1651" s="140"/>
      <c r="N1651" s="140"/>
      <c r="O1651" s="140"/>
      <c r="P1651" s="143"/>
      <c r="Q1651" s="152"/>
      <c r="R1651" s="144"/>
      <c r="S1651" s="37"/>
      <c r="T1651" s="5"/>
      <c r="U1651" s="4"/>
      <c r="V1651" s="50"/>
      <c r="Y1651" s="50"/>
      <c r="AH1651" s="50"/>
      <c r="AO1651" s="30" t="s">
        <v>161</v>
      </c>
    </row>
    <row r="1652" spans="1:41" s="2" customFormat="1" ht="3.95" customHeight="1" x14ac:dyDescent="0.2">
      <c r="D1652" s="38"/>
      <c r="E1652" s="140"/>
      <c r="F1652" s="140"/>
      <c r="G1652" s="140"/>
      <c r="H1652" s="140"/>
      <c r="I1652" s="140"/>
      <c r="J1652" s="140"/>
      <c r="K1652" s="140"/>
      <c r="L1652" s="140"/>
      <c r="M1652" s="140"/>
      <c r="N1652" s="140"/>
      <c r="O1652" s="140"/>
      <c r="P1652" s="143"/>
      <c r="Q1652" s="152"/>
      <c r="R1652" s="5"/>
      <c r="S1652" s="37"/>
      <c r="T1652" s="5"/>
      <c r="U1652" s="4"/>
      <c r="V1652" s="50"/>
      <c r="Y1652" s="50"/>
      <c r="AH1652" s="50"/>
      <c r="AO1652" s="30"/>
    </row>
    <row r="1653" spans="1:41" s="2" customFormat="1" ht="9.9499999999999993" customHeight="1" x14ac:dyDescent="0.2">
      <c r="D1653" s="10" t="s">
        <v>856</v>
      </c>
      <c r="P1653" s="73"/>
      <c r="Q1653" s="86"/>
      <c r="R1653" s="204" t="s">
        <v>660</v>
      </c>
      <c r="S1653" s="205" t="s">
        <v>857</v>
      </c>
      <c r="T1653" s="206"/>
      <c r="U1653" s="4"/>
      <c r="V1653" s="50"/>
      <c r="Y1653" s="50"/>
      <c r="AH1653" s="50"/>
      <c r="AO1653" s="30" t="s">
        <v>161</v>
      </c>
    </row>
    <row r="1654" spans="1:41" s="2" customFormat="1" ht="2.85" customHeight="1" x14ac:dyDescent="0.2">
      <c r="D1654" s="10"/>
      <c r="P1654" s="73"/>
      <c r="Q1654" s="86"/>
      <c r="R1654" s="5"/>
      <c r="S1654" s="37"/>
      <c r="T1654" s="5"/>
      <c r="U1654" s="4"/>
      <c r="V1654" s="50"/>
      <c r="Y1654" s="50"/>
      <c r="AH1654" s="50"/>
      <c r="AO1654" s="30"/>
    </row>
    <row r="1655" spans="1:41" s="2" customFormat="1" ht="9.9499999999999993" customHeight="1" x14ac:dyDescent="0.2">
      <c r="B1655" s="114" t="s">
        <v>196</v>
      </c>
      <c r="D1655" s="38"/>
      <c r="E1655" s="73" t="s">
        <v>606</v>
      </c>
      <c r="F1655" s="73"/>
      <c r="G1655" s="29" t="s">
        <v>308</v>
      </c>
      <c r="H1655" s="29"/>
      <c r="I1655" s="29"/>
      <c r="J1655" s="29" t="s">
        <v>858</v>
      </c>
      <c r="K1655" s="29"/>
      <c r="L1655" s="29"/>
      <c r="M1655" s="29"/>
      <c r="N1655" s="29"/>
      <c r="P1655" s="73"/>
      <c r="Q1655" s="86"/>
      <c r="R1655" s="28"/>
      <c r="S1655" s="37">
        <f>IF(Suggested="Yes",AA1655,AG1655)</f>
        <v>278.8</v>
      </c>
      <c r="T1655" s="35" t="s">
        <v>150</v>
      </c>
      <c r="U1655" s="4" t="str">
        <f>+Instructions!$B$3</f>
        <v>I</v>
      </c>
      <c r="V1655" s="50"/>
      <c r="W1655" s="54">
        <f>+Instructions!$C$22</f>
        <v>0</v>
      </c>
      <c r="X1655" s="16">
        <f>ROUND($AA1655*(1-W1655)+0.004999,2)</f>
        <v>278.8</v>
      </c>
      <c r="Y1655" s="50"/>
      <c r="Z1655" s="5" t="s">
        <v>1708</v>
      </c>
      <c r="AA1655" s="37">
        <v>278.8</v>
      </c>
      <c r="AB1655" s="58">
        <f>+W1655</f>
        <v>0</v>
      </c>
      <c r="AC1655" s="16">
        <f>+X1655</f>
        <v>278.8</v>
      </c>
      <c r="AD1655" s="11">
        <f>(AG1655-AC1655)/AG1655</f>
        <v>0</v>
      </c>
      <c r="AE1655" s="119"/>
      <c r="AF1655" s="130">
        <v>5</v>
      </c>
      <c r="AG1655" s="107">
        <f>SUM(AJ1655:AL1655)+AE1655</f>
        <v>278.8</v>
      </c>
      <c r="AH1655" s="50"/>
      <c r="AJ1655" s="16">
        <f>ROUND(AC1655/(1-VLOOKUP(AF1655,Group,2,FALSE)),2)</f>
        <v>278.8</v>
      </c>
      <c r="AK1655" s="16">
        <f>IF(VLOOKUP(AF1655,Group,5,FALSE)="YES",VLOOKUP(ROUND(ROUND(AJ1655,1)-AJ1655,2),Round,2,FALSE)+VLOOKUP(AF1655,Group,6,FALSE),0)</f>
        <v>0</v>
      </c>
      <c r="AL1655" s="16">
        <f>IF(VLOOKUP(AF1655,Group,7,FALSE)="",0,ROUND(AJ1655-0.04999,1)-AJ1655+AM1655)</f>
        <v>0</v>
      </c>
      <c r="AM1655" s="16" t="str">
        <f>IF(VLOOKUP(AF1655,Group,7,FALSE)="","",VLOOKUP(AF1655,Group,7,FALSE))</f>
        <v/>
      </c>
      <c r="AO1655" s="30" t="s">
        <v>161</v>
      </c>
    </row>
    <row r="1656" spans="1:41" s="2" customFormat="1" ht="1.5" customHeight="1" x14ac:dyDescent="0.2">
      <c r="A1656" s="2" t="s">
        <v>193</v>
      </c>
      <c r="P1656" s="73"/>
      <c r="Q1656" s="86"/>
      <c r="R1656" s="5"/>
      <c r="S1656" s="37"/>
      <c r="T1656" s="5"/>
      <c r="U1656" s="4"/>
      <c r="V1656" s="50"/>
      <c r="Y1656" s="50"/>
      <c r="AH1656" s="50"/>
      <c r="AO1656" s="30" t="s">
        <v>161</v>
      </c>
    </row>
    <row r="1657" spans="1:41" s="2" customFormat="1" ht="9.75" customHeight="1" x14ac:dyDescent="0.2">
      <c r="D1657" s="38" t="s">
        <v>155</v>
      </c>
      <c r="E1657" s="140" t="s">
        <v>859</v>
      </c>
      <c r="F1657" s="140"/>
      <c r="G1657" s="140"/>
      <c r="H1657" s="140"/>
      <c r="I1657" s="140"/>
      <c r="J1657" s="140"/>
      <c r="K1657" s="140"/>
      <c r="L1657" s="140"/>
      <c r="M1657" s="140"/>
      <c r="N1657" s="140"/>
      <c r="O1657" s="140"/>
      <c r="P1657" s="143"/>
      <c r="Q1657" s="152"/>
      <c r="R1657" s="5"/>
      <c r="S1657" s="37"/>
      <c r="T1657" s="5"/>
      <c r="U1657" s="4"/>
      <c r="V1657" s="50"/>
      <c r="Y1657" s="50"/>
      <c r="AH1657" s="50"/>
      <c r="AO1657" s="30" t="s">
        <v>161</v>
      </c>
    </row>
    <row r="1658" spans="1:41" s="2" customFormat="1" ht="9.75" customHeight="1" x14ac:dyDescent="0.2">
      <c r="E1658" s="140" t="s">
        <v>860</v>
      </c>
      <c r="F1658" s="140"/>
      <c r="G1658" s="140"/>
      <c r="H1658" s="140"/>
      <c r="I1658" s="140"/>
      <c r="J1658" s="140"/>
      <c r="K1658" s="140"/>
      <c r="L1658" s="140"/>
      <c r="M1658" s="140"/>
      <c r="N1658" s="140"/>
      <c r="O1658" s="140"/>
      <c r="P1658" s="143"/>
      <c r="Q1658" s="152"/>
      <c r="R1658" s="5"/>
      <c r="S1658" s="37"/>
      <c r="T1658" s="5"/>
      <c r="U1658" s="4"/>
      <c r="V1658" s="50"/>
      <c r="Y1658" s="50"/>
      <c r="AH1658" s="50"/>
      <c r="AO1658" s="30" t="s">
        <v>161</v>
      </c>
    </row>
    <row r="1659" spans="1:41" s="2" customFormat="1" ht="9.75" customHeight="1" x14ac:dyDescent="0.2">
      <c r="E1659" s="140" t="s">
        <v>861</v>
      </c>
      <c r="F1659" s="140"/>
      <c r="G1659" s="140"/>
      <c r="H1659" s="140"/>
      <c r="I1659" s="140"/>
      <c r="J1659" s="140"/>
      <c r="K1659" s="140"/>
      <c r="L1659" s="140"/>
      <c r="M1659" s="140"/>
      <c r="N1659" s="140"/>
      <c r="O1659" s="140"/>
      <c r="P1659" s="143"/>
      <c r="Q1659" s="152"/>
      <c r="R1659" s="5"/>
      <c r="S1659" s="37"/>
      <c r="T1659" s="5"/>
      <c r="U1659" s="4"/>
      <c r="V1659" s="50"/>
      <c r="Y1659" s="50"/>
      <c r="AH1659" s="50"/>
      <c r="AO1659" s="30" t="s">
        <v>161</v>
      </c>
    </row>
    <row r="1660" spans="1:41" s="2" customFormat="1" ht="3.95" customHeight="1" x14ac:dyDescent="0.2">
      <c r="D1660" s="38"/>
      <c r="E1660" s="140"/>
      <c r="F1660" s="140"/>
      <c r="G1660" s="140"/>
      <c r="H1660" s="140"/>
      <c r="I1660" s="140"/>
      <c r="J1660" s="140"/>
      <c r="K1660" s="140"/>
      <c r="L1660" s="140"/>
      <c r="M1660" s="140"/>
      <c r="N1660" s="140"/>
      <c r="O1660" s="140"/>
      <c r="P1660" s="143"/>
      <c r="Q1660" s="152"/>
      <c r="R1660" s="5"/>
      <c r="S1660" s="37"/>
      <c r="T1660" s="5"/>
      <c r="U1660" s="4"/>
      <c r="V1660" s="50"/>
      <c r="Y1660" s="50"/>
      <c r="AH1660" s="50"/>
      <c r="AO1660" s="30"/>
    </row>
    <row r="1661" spans="1:41" s="2" customFormat="1" ht="9.9499999999999993" customHeight="1" x14ac:dyDescent="0.2">
      <c r="D1661" s="10" t="s">
        <v>87</v>
      </c>
      <c r="P1661" s="73"/>
      <c r="Q1661" s="86"/>
      <c r="R1661" s="204" t="s">
        <v>660</v>
      </c>
      <c r="S1661" s="205" t="s">
        <v>709</v>
      </c>
      <c r="T1661" s="206"/>
      <c r="U1661" s="4"/>
      <c r="V1661" s="50"/>
      <c r="Y1661" s="50"/>
      <c r="AH1661" s="50"/>
      <c r="AO1661" s="30" t="s">
        <v>161</v>
      </c>
    </row>
    <row r="1662" spans="1:41" s="2" customFormat="1" ht="2.85" customHeight="1" x14ac:dyDescent="0.2">
      <c r="D1662" s="10"/>
      <c r="P1662" s="73"/>
      <c r="Q1662" s="86"/>
      <c r="R1662" s="5"/>
      <c r="S1662" s="37"/>
      <c r="T1662" s="5"/>
      <c r="U1662" s="4"/>
      <c r="V1662" s="50"/>
      <c r="Y1662" s="50"/>
      <c r="AH1662" s="50"/>
      <c r="AO1662" s="30"/>
    </row>
    <row r="1663" spans="1:41" s="2" customFormat="1" ht="9.9499999999999993" customHeight="1" x14ac:dyDescent="0.2">
      <c r="B1663" s="114" t="s">
        <v>196</v>
      </c>
      <c r="D1663" s="38"/>
      <c r="E1663" s="73" t="s">
        <v>301</v>
      </c>
      <c r="F1663" s="73"/>
      <c r="G1663" s="29" t="s">
        <v>231</v>
      </c>
      <c r="H1663" s="29"/>
      <c r="J1663" s="29" t="s">
        <v>393</v>
      </c>
      <c r="K1663" s="29"/>
      <c r="L1663" s="29"/>
      <c r="M1663" s="29"/>
      <c r="N1663" s="29"/>
      <c r="P1663" s="73"/>
      <c r="Q1663" s="86" t="s">
        <v>120</v>
      </c>
      <c r="R1663" s="28"/>
      <c r="S1663" s="37">
        <f>IF(Suggested="Yes",AA1663,AG1663)</f>
        <v>231.05</v>
      </c>
      <c r="T1663" s="35" t="s">
        <v>150</v>
      </c>
      <c r="U1663" s="4" t="str">
        <f>+Instructions!$B$3</f>
        <v>I</v>
      </c>
      <c r="V1663" s="50"/>
      <c r="W1663" s="54">
        <f>+Instructions!$C$22</f>
        <v>0</v>
      </c>
      <c r="X1663" s="16">
        <f>ROUND($AA1663*(1-W1663)+0.004999,2)</f>
        <v>231.05</v>
      </c>
      <c r="Y1663" s="50"/>
      <c r="Z1663" s="5" t="s">
        <v>1708</v>
      </c>
      <c r="AA1663" s="37">
        <v>231.05</v>
      </c>
      <c r="AB1663" s="58">
        <f>+W1663</f>
        <v>0</v>
      </c>
      <c r="AC1663" s="16">
        <f>+X1663</f>
        <v>231.05</v>
      </c>
      <c r="AD1663" s="11">
        <f>(AG1663-AC1663)/AG1663</f>
        <v>0</v>
      </c>
      <c r="AE1663" s="119"/>
      <c r="AF1663" s="130">
        <v>5</v>
      </c>
      <c r="AG1663" s="107">
        <f>SUM(AJ1663:AL1663)+AE1663</f>
        <v>231.05</v>
      </c>
      <c r="AH1663" s="50"/>
      <c r="AJ1663" s="16">
        <f>ROUND(AC1663/(1-VLOOKUP(AF1663,Group,2,FALSE)),2)</f>
        <v>231.05</v>
      </c>
      <c r="AK1663" s="16">
        <f>IF(VLOOKUP(AF1663,Group,5,FALSE)="YES",VLOOKUP(ROUND(ROUND(AJ1663,1)-AJ1663,2),Round,2,FALSE)+VLOOKUP(AF1663,Group,6,FALSE),0)</f>
        <v>0</v>
      </c>
      <c r="AL1663" s="16">
        <f>IF(VLOOKUP(AF1663,Group,7,FALSE)="",0,ROUND(AJ1663-0.04999,1)-AJ1663+AM1663)</f>
        <v>0</v>
      </c>
      <c r="AM1663" s="16" t="str">
        <f>IF(VLOOKUP(AF1663,Group,7,FALSE)="","",VLOOKUP(AF1663,Group,7,FALSE))</f>
        <v/>
      </c>
      <c r="AO1663" s="30" t="s">
        <v>161</v>
      </c>
    </row>
    <row r="1664" spans="1:41" s="2" customFormat="1" ht="9.9499999999999993" customHeight="1" x14ac:dyDescent="0.2">
      <c r="B1664" s="114" t="s">
        <v>196</v>
      </c>
      <c r="D1664" s="38"/>
      <c r="E1664" s="73" t="s">
        <v>229</v>
      </c>
      <c r="F1664" s="73"/>
      <c r="G1664" s="29" t="s">
        <v>231</v>
      </c>
      <c r="H1664" s="29"/>
      <c r="J1664" s="29" t="s">
        <v>1187</v>
      </c>
      <c r="K1664" s="29"/>
      <c r="L1664" s="29"/>
      <c r="M1664" s="29"/>
      <c r="N1664" s="29"/>
      <c r="P1664" s="73"/>
      <c r="Q1664" s="86" t="s">
        <v>120</v>
      </c>
      <c r="R1664" s="28"/>
      <c r="S1664" s="37">
        <f>IF(Suggested="Yes",AA1664,AG1664)</f>
        <v>982.8</v>
      </c>
      <c r="T1664" s="35" t="s">
        <v>150</v>
      </c>
      <c r="U1664" s="4" t="str">
        <f>+Instructions!$B$3</f>
        <v>I</v>
      </c>
      <c r="V1664" s="50"/>
      <c r="W1664" s="54">
        <f>+Instructions!$C$22</f>
        <v>0</v>
      </c>
      <c r="X1664" s="16">
        <f>ROUND($AA1664*(1-W1664)+0.004999,2)</f>
        <v>982.8</v>
      </c>
      <c r="Y1664" s="50"/>
      <c r="Z1664" s="5" t="s">
        <v>1708</v>
      </c>
      <c r="AA1664" s="37">
        <v>982.8</v>
      </c>
      <c r="AB1664" s="58">
        <f>+W1664</f>
        <v>0</v>
      </c>
      <c r="AC1664" s="16">
        <f>+X1664</f>
        <v>982.8</v>
      </c>
      <c r="AD1664" s="11">
        <f>(AG1664-AC1664)/AG1664</f>
        <v>0</v>
      </c>
      <c r="AE1664" s="119"/>
      <c r="AF1664" s="130">
        <v>5</v>
      </c>
      <c r="AG1664" s="107">
        <f>SUM(AJ1664:AL1664)+AE1664</f>
        <v>982.8</v>
      </c>
      <c r="AH1664" s="50"/>
      <c r="AJ1664" s="16">
        <f>ROUND(AC1664/(1-VLOOKUP(AF1664,Group,2,FALSE)),2)</f>
        <v>982.8</v>
      </c>
      <c r="AK1664" s="16">
        <f>IF(VLOOKUP(AF1664,Group,5,FALSE)="YES",VLOOKUP(ROUND(ROUND(AJ1664,1)-AJ1664,2),Round,2,FALSE)+VLOOKUP(AF1664,Group,6,FALSE),0)</f>
        <v>0</v>
      </c>
      <c r="AL1664" s="16">
        <f>IF(VLOOKUP(AF1664,Group,7,FALSE)="",0,ROUND(AJ1664-0.04999,1)-AJ1664+AM1664)</f>
        <v>0</v>
      </c>
      <c r="AM1664" s="16" t="str">
        <f>IF(VLOOKUP(AF1664,Group,7,FALSE)="","",VLOOKUP(AF1664,Group,7,FALSE))</f>
        <v/>
      </c>
      <c r="AO1664" s="30" t="s">
        <v>161</v>
      </c>
    </row>
    <row r="1665" spans="1:41" s="2" customFormat="1" ht="1.5" customHeight="1" x14ac:dyDescent="0.2">
      <c r="A1665" s="2" t="s">
        <v>193</v>
      </c>
      <c r="P1665" s="73"/>
      <c r="Q1665" s="86"/>
      <c r="R1665" s="5"/>
      <c r="S1665" s="37"/>
      <c r="T1665" s="5"/>
      <c r="U1665" s="4"/>
      <c r="V1665" s="50"/>
      <c r="Y1665" s="50"/>
      <c r="AH1665" s="50"/>
      <c r="AO1665" s="30" t="s">
        <v>161</v>
      </c>
    </row>
    <row r="1666" spans="1:41" s="2" customFormat="1" ht="9.75" customHeight="1" x14ac:dyDescent="0.2">
      <c r="D1666" s="38" t="s">
        <v>155</v>
      </c>
      <c r="E1666" s="140" t="s">
        <v>496</v>
      </c>
      <c r="F1666" s="140"/>
      <c r="G1666" s="140"/>
      <c r="H1666" s="140"/>
      <c r="I1666" s="140"/>
      <c r="J1666" s="140"/>
      <c r="K1666" s="140"/>
      <c r="L1666" s="140"/>
      <c r="M1666" s="140"/>
      <c r="N1666" s="140"/>
      <c r="O1666" s="140"/>
      <c r="P1666" s="143"/>
      <c r="Q1666" s="152"/>
      <c r="R1666" s="5"/>
      <c r="S1666" s="37"/>
      <c r="T1666" s="5"/>
      <c r="U1666" s="4"/>
      <c r="V1666" s="50"/>
      <c r="Y1666" s="50"/>
      <c r="AH1666" s="50"/>
      <c r="AO1666" s="30" t="s">
        <v>161</v>
      </c>
    </row>
    <row r="1667" spans="1:41" s="2" customFormat="1" ht="9.75" customHeight="1" x14ac:dyDescent="0.2">
      <c r="E1667" s="140" t="s">
        <v>497</v>
      </c>
      <c r="F1667" s="140"/>
      <c r="G1667" s="140"/>
      <c r="H1667" s="140"/>
      <c r="I1667" s="140"/>
      <c r="J1667" s="140"/>
      <c r="K1667" s="140"/>
      <c r="L1667" s="140"/>
      <c r="M1667" s="140"/>
      <c r="N1667" s="140"/>
      <c r="O1667" s="140"/>
      <c r="P1667" s="143"/>
      <c r="Q1667" s="152"/>
      <c r="R1667" s="5"/>
      <c r="S1667" s="37"/>
      <c r="T1667" s="5"/>
      <c r="U1667" s="4"/>
      <c r="V1667" s="50"/>
      <c r="Y1667" s="50"/>
      <c r="AH1667" s="50"/>
      <c r="AO1667" s="30" t="s">
        <v>161</v>
      </c>
    </row>
    <row r="1668" spans="1:41" s="2" customFormat="1" ht="3.95" customHeight="1" x14ac:dyDescent="0.2">
      <c r="D1668" s="38"/>
      <c r="E1668" s="140"/>
      <c r="F1668" s="140"/>
      <c r="G1668" s="140"/>
      <c r="H1668" s="140"/>
      <c r="I1668" s="140"/>
      <c r="J1668" s="140"/>
      <c r="K1668" s="140"/>
      <c r="L1668" s="140"/>
      <c r="M1668" s="140"/>
      <c r="N1668" s="140"/>
      <c r="O1668" s="140"/>
      <c r="P1668" s="143"/>
      <c r="Q1668" s="152"/>
      <c r="R1668" s="5"/>
      <c r="S1668" s="37"/>
      <c r="T1668" s="5"/>
      <c r="U1668" s="4"/>
      <c r="V1668" s="50"/>
      <c r="Y1668" s="50"/>
      <c r="AH1668" s="50"/>
      <c r="AO1668" s="30"/>
    </row>
    <row r="1669" spans="1:41" s="2" customFormat="1" ht="9.9499999999999993" customHeight="1" x14ac:dyDescent="0.2">
      <c r="D1669" s="10" t="s">
        <v>1464</v>
      </c>
      <c r="P1669" s="73"/>
      <c r="Q1669" s="86"/>
      <c r="R1669" s="204" t="s">
        <v>660</v>
      </c>
      <c r="S1669" s="205" t="s">
        <v>1465</v>
      </c>
      <c r="T1669" s="206"/>
      <c r="U1669" s="4"/>
      <c r="V1669" s="50"/>
      <c r="Y1669" s="50"/>
      <c r="AH1669" s="50"/>
      <c r="AO1669" s="30" t="s">
        <v>161</v>
      </c>
    </row>
    <row r="1670" spans="1:41" s="2" customFormat="1" ht="2.85" customHeight="1" x14ac:dyDescent="0.2">
      <c r="D1670" s="10"/>
      <c r="P1670" s="73"/>
      <c r="Q1670" s="86"/>
      <c r="R1670" s="5"/>
      <c r="S1670" s="37"/>
      <c r="T1670" s="5"/>
      <c r="U1670" s="4"/>
      <c r="V1670" s="50"/>
      <c r="Y1670" s="50"/>
      <c r="AH1670" s="50"/>
      <c r="AO1670" s="30"/>
    </row>
    <row r="1671" spans="1:41" s="2" customFormat="1" ht="9.9499999999999993" customHeight="1" x14ac:dyDescent="0.2">
      <c r="B1671" s="114" t="s">
        <v>196</v>
      </c>
      <c r="D1671" s="38"/>
      <c r="E1671" s="73" t="s">
        <v>301</v>
      </c>
      <c r="F1671" s="73"/>
      <c r="G1671" s="29" t="s">
        <v>231</v>
      </c>
      <c r="H1671" s="29"/>
      <c r="J1671" s="29" t="s">
        <v>393</v>
      </c>
      <c r="K1671" s="29"/>
      <c r="L1671" s="29"/>
      <c r="M1671" s="29"/>
      <c r="N1671" s="29"/>
      <c r="P1671" s="73" t="s">
        <v>392</v>
      </c>
      <c r="Q1671" s="86"/>
      <c r="R1671" s="28"/>
      <c r="S1671" s="37">
        <f>IF(Suggested="Yes",AA1671,AG1671)</f>
        <v>254.55</v>
      </c>
      <c r="T1671" s="35" t="s">
        <v>150</v>
      </c>
      <c r="U1671" s="4" t="str">
        <f>+Instructions!$B$3</f>
        <v>I</v>
      </c>
      <c r="V1671" s="50"/>
      <c r="W1671" s="54">
        <f>+Instructions!$C$22</f>
        <v>0</v>
      </c>
      <c r="X1671" s="16">
        <f>ROUND($AA1671*(1-W1671)+0.004999,2)</f>
        <v>254.55</v>
      </c>
      <c r="Y1671" s="50"/>
      <c r="Z1671" s="5" t="s">
        <v>1708</v>
      </c>
      <c r="AA1671" s="37">
        <v>254.55</v>
      </c>
      <c r="AB1671" s="58">
        <f t="shared" ref="AB1671:AC1673" si="476">+W1671</f>
        <v>0</v>
      </c>
      <c r="AC1671" s="16">
        <f t="shared" si="476"/>
        <v>254.55</v>
      </c>
      <c r="AD1671" s="11">
        <f>(AG1671-AC1671)/AG1671</f>
        <v>0</v>
      </c>
      <c r="AE1671" s="119"/>
      <c r="AF1671" s="130">
        <v>5</v>
      </c>
      <c r="AG1671" s="107">
        <f>SUM(AJ1671:AL1671)+AE1671</f>
        <v>254.55</v>
      </c>
      <c r="AH1671" s="50"/>
      <c r="AJ1671" s="16">
        <f>ROUND(AC1671/(1-VLOOKUP(AF1671,Group,2,FALSE)),2)</f>
        <v>254.55</v>
      </c>
      <c r="AK1671" s="16">
        <f>IF(VLOOKUP(AF1671,Group,5,FALSE)="YES",VLOOKUP(ROUND(ROUND(AJ1671,1)-AJ1671,2),Round,2,FALSE)+VLOOKUP(AF1671,Group,6,FALSE),0)</f>
        <v>0</v>
      </c>
      <c r="AL1671" s="16">
        <f>IF(VLOOKUP(AF1671,Group,7,FALSE)="",0,ROUND(AJ1671-0.04999,1)-AJ1671+AM1671)</f>
        <v>0</v>
      </c>
      <c r="AM1671" s="16" t="str">
        <f>IF(VLOOKUP(AF1671,Group,7,FALSE)="","",VLOOKUP(AF1671,Group,7,FALSE))</f>
        <v/>
      </c>
      <c r="AO1671" s="30" t="s">
        <v>161</v>
      </c>
    </row>
    <row r="1672" spans="1:41" s="2" customFormat="1" ht="9.9499999999999993" customHeight="1" x14ac:dyDescent="0.2">
      <c r="B1672" s="114" t="s">
        <v>196</v>
      </c>
      <c r="D1672" s="38"/>
      <c r="E1672" s="73" t="s">
        <v>75</v>
      </c>
      <c r="F1672" s="73"/>
      <c r="G1672" s="29" t="s">
        <v>231</v>
      </c>
      <c r="H1672" s="29"/>
      <c r="J1672" s="29" t="s">
        <v>76</v>
      </c>
      <c r="K1672" s="29"/>
      <c r="L1672" s="29"/>
      <c r="M1672" s="29"/>
      <c r="N1672" s="29"/>
      <c r="P1672" s="73"/>
      <c r="Q1672" s="86"/>
      <c r="R1672" s="28"/>
      <c r="S1672" s="37">
        <f>IF(Suggested="Yes",AA1672,AG1672)</f>
        <v>749.9</v>
      </c>
      <c r="T1672" s="35" t="s">
        <v>150</v>
      </c>
      <c r="U1672" s="4" t="str">
        <f>+Instructions!$B$3</f>
        <v>I</v>
      </c>
      <c r="V1672" s="50"/>
      <c r="W1672" s="54">
        <f>+Instructions!$C$22</f>
        <v>0</v>
      </c>
      <c r="X1672" s="16">
        <f>ROUND($AA1672*(1-W1672)+0.004999,2)</f>
        <v>749.9</v>
      </c>
      <c r="Y1672" s="50"/>
      <c r="Z1672" s="5" t="s">
        <v>1708</v>
      </c>
      <c r="AA1672" s="37">
        <v>749.9</v>
      </c>
      <c r="AB1672" s="58">
        <f t="shared" si="476"/>
        <v>0</v>
      </c>
      <c r="AC1672" s="16">
        <f t="shared" si="476"/>
        <v>749.9</v>
      </c>
      <c r="AD1672" s="11">
        <f>(AG1672-AC1672)/AG1672</f>
        <v>0</v>
      </c>
      <c r="AE1672" s="119"/>
      <c r="AF1672" s="130">
        <v>5</v>
      </c>
      <c r="AG1672" s="107">
        <f>SUM(AJ1672:AL1672)+AE1672</f>
        <v>749.9</v>
      </c>
      <c r="AH1672" s="50"/>
      <c r="AJ1672" s="16">
        <f>ROUND(AC1672/(1-VLOOKUP(AF1672,Group,2,FALSE)),2)</f>
        <v>749.9</v>
      </c>
      <c r="AK1672" s="16">
        <f>IF(VLOOKUP(AF1672,Group,5,FALSE)="YES",VLOOKUP(ROUND(ROUND(AJ1672,1)-AJ1672,2),Round,2,FALSE)+VLOOKUP(AF1672,Group,6,FALSE),0)</f>
        <v>0</v>
      </c>
      <c r="AL1672" s="16">
        <f>IF(VLOOKUP(AF1672,Group,7,FALSE)="",0,ROUND(AJ1672-0.04999,1)-AJ1672+AM1672)</f>
        <v>0</v>
      </c>
      <c r="AM1672" s="16" t="str">
        <f>IF(VLOOKUP(AF1672,Group,7,FALSE)="","",VLOOKUP(AF1672,Group,7,FALSE))</f>
        <v/>
      </c>
      <c r="AO1672" s="30" t="s">
        <v>161</v>
      </c>
    </row>
    <row r="1673" spans="1:41" s="2" customFormat="1" ht="9.9499999999999993" customHeight="1" x14ac:dyDescent="0.2">
      <c r="B1673" s="114" t="s">
        <v>196</v>
      </c>
      <c r="D1673" s="38"/>
      <c r="E1673" s="73" t="s">
        <v>229</v>
      </c>
      <c r="F1673" s="73"/>
      <c r="G1673" s="29" t="s">
        <v>231</v>
      </c>
      <c r="H1673" s="29"/>
      <c r="J1673" s="29" t="s">
        <v>1187</v>
      </c>
      <c r="K1673" s="29"/>
      <c r="L1673" s="29"/>
      <c r="M1673" s="29"/>
      <c r="N1673" s="29"/>
      <c r="P1673" s="73"/>
      <c r="Q1673" s="86"/>
      <c r="R1673" s="28"/>
      <c r="S1673" s="37">
        <f>IF(Suggested="Yes",AA1673,AG1673)</f>
        <v>1061.4000000000001</v>
      </c>
      <c r="T1673" s="35" t="s">
        <v>150</v>
      </c>
      <c r="U1673" s="4" t="str">
        <f>+Instructions!$B$3</f>
        <v>I</v>
      </c>
      <c r="V1673" s="50"/>
      <c r="W1673" s="54">
        <f>+Instructions!$C$22</f>
        <v>0</v>
      </c>
      <c r="X1673" s="16">
        <f>ROUND($AA1673*(1-W1673)+0.004999,2)</f>
        <v>1061.4000000000001</v>
      </c>
      <c r="Y1673" s="50"/>
      <c r="Z1673" s="5" t="s">
        <v>1708</v>
      </c>
      <c r="AA1673" s="37">
        <v>1061.4000000000001</v>
      </c>
      <c r="AB1673" s="58">
        <f t="shared" si="476"/>
        <v>0</v>
      </c>
      <c r="AC1673" s="16">
        <f t="shared" si="476"/>
        <v>1061.4000000000001</v>
      </c>
      <c r="AD1673" s="11">
        <f>(AG1673-AC1673)/AG1673</f>
        <v>0</v>
      </c>
      <c r="AE1673" s="119"/>
      <c r="AF1673" s="130">
        <v>5</v>
      </c>
      <c r="AG1673" s="107">
        <f>SUM(AJ1673:AL1673)+AE1673</f>
        <v>1061.4000000000001</v>
      </c>
      <c r="AH1673" s="50"/>
      <c r="AJ1673" s="16">
        <f>ROUND(AC1673/(1-VLOOKUP(AF1673,Group,2,FALSE)),2)</f>
        <v>1061.4000000000001</v>
      </c>
      <c r="AK1673" s="16">
        <f>IF(VLOOKUP(AF1673,Group,5,FALSE)="YES",VLOOKUP(ROUND(ROUND(AJ1673,1)-AJ1673,2),Round,2,FALSE)+VLOOKUP(AF1673,Group,6,FALSE),0)</f>
        <v>0</v>
      </c>
      <c r="AL1673" s="16">
        <f>IF(VLOOKUP(AF1673,Group,7,FALSE)="",0,ROUND(AJ1673-0.04999,1)-AJ1673+AM1673)</f>
        <v>0</v>
      </c>
      <c r="AM1673" s="16" t="str">
        <f>IF(VLOOKUP(AF1673,Group,7,FALSE)="","",VLOOKUP(AF1673,Group,7,FALSE))</f>
        <v/>
      </c>
      <c r="AO1673" s="30" t="s">
        <v>161</v>
      </c>
    </row>
    <row r="1674" spans="1:41" s="2" customFormat="1" ht="1.5" customHeight="1" x14ac:dyDescent="0.2">
      <c r="A1674" s="2" t="s">
        <v>193</v>
      </c>
      <c r="P1674" s="73"/>
      <c r="Q1674" s="86"/>
      <c r="R1674" s="5"/>
      <c r="S1674" s="37"/>
      <c r="T1674" s="5"/>
      <c r="U1674" s="4"/>
      <c r="V1674" s="50"/>
      <c r="Y1674" s="50"/>
      <c r="AH1674" s="50"/>
      <c r="AO1674" s="30" t="s">
        <v>161</v>
      </c>
    </row>
    <row r="1675" spans="1:41" s="2" customFormat="1" ht="9.75" customHeight="1" x14ac:dyDescent="0.2">
      <c r="D1675" s="38" t="s">
        <v>155</v>
      </c>
      <c r="E1675" s="140" t="s">
        <v>1450</v>
      </c>
      <c r="F1675" s="140"/>
      <c r="G1675" s="140"/>
      <c r="H1675" s="140"/>
      <c r="I1675" s="140"/>
      <c r="J1675" s="140"/>
      <c r="K1675" s="140"/>
      <c r="L1675" s="140"/>
      <c r="M1675" s="140"/>
      <c r="N1675" s="140"/>
      <c r="O1675" s="140"/>
      <c r="P1675" s="143"/>
      <c r="Q1675" s="152"/>
      <c r="R1675" s="5"/>
      <c r="S1675" s="37"/>
      <c r="T1675" s="5"/>
      <c r="U1675" s="4"/>
      <c r="V1675" s="50"/>
      <c r="Y1675" s="50"/>
      <c r="AH1675" s="50"/>
      <c r="AO1675" s="30" t="s">
        <v>161</v>
      </c>
    </row>
    <row r="1676" spans="1:41" s="2" customFormat="1" ht="9.75" customHeight="1" x14ac:dyDescent="0.2">
      <c r="E1676" s="140" t="s">
        <v>1451</v>
      </c>
      <c r="F1676" s="140"/>
      <c r="G1676" s="140"/>
      <c r="H1676" s="140"/>
      <c r="I1676" s="140"/>
      <c r="J1676" s="140"/>
      <c r="K1676" s="140"/>
      <c r="L1676" s="140"/>
      <c r="M1676" s="140"/>
      <c r="N1676" s="140"/>
      <c r="O1676" s="140"/>
      <c r="P1676" s="143"/>
      <c r="Q1676" s="152"/>
      <c r="R1676" s="5"/>
      <c r="S1676" s="37"/>
      <c r="T1676" s="5"/>
      <c r="U1676" s="4"/>
      <c r="V1676" s="50"/>
      <c r="Y1676" s="50"/>
      <c r="AH1676" s="50"/>
      <c r="AO1676" s="30" t="s">
        <v>161</v>
      </c>
    </row>
    <row r="1677" spans="1:41" s="2" customFormat="1" ht="9.75" customHeight="1" x14ac:dyDescent="0.2">
      <c r="D1677" s="38"/>
      <c r="E1677" s="140" t="s">
        <v>1452</v>
      </c>
      <c r="F1677" s="140"/>
      <c r="G1677" s="140"/>
      <c r="H1677" s="140"/>
      <c r="I1677" s="140"/>
      <c r="J1677" s="140"/>
      <c r="K1677" s="140"/>
      <c r="L1677" s="140"/>
      <c r="M1677" s="140"/>
      <c r="N1677" s="140"/>
      <c r="O1677" s="140"/>
      <c r="P1677" s="143"/>
      <c r="Q1677" s="152"/>
      <c r="R1677" s="5"/>
      <c r="S1677" s="37"/>
      <c r="T1677" s="5"/>
      <c r="U1677" s="4"/>
      <c r="V1677" s="50"/>
      <c r="Y1677" s="50"/>
      <c r="AH1677" s="50"/>
      <c r="AO1677" s="30" t="s">
        <v>161</v>
      </c>
    </row>
    <row r="1678" spans="1:41" s="2" customFormat="1" ht="9.75" customHeight="1" x14ac:dyDescent="0.2">
      <c r="E1678" s="140" t="s">
        <v>1453</v>
      </c>
      <c r="F1678" s="140"/>
      <c r="G1678" s="140"/>
      <c r="H1678" s="140"/>
      <c r="I1678" s="140"/>
      <c r="J1678" s="140"/>
      <c r="K1678" s="140"/>
      <c r="L1678" s="140"/>
      <c r="M1678" s="140"/>
      <c r="N1678" s="140"/>
      <c r="O1678" s="140"/>
      <c r="P1678" s="143"/>
      <c r="Q1678" s="152"/>
      <c r="R1678" s="5"/>
      <c r="S1678" s="37"/>
      <c r="T1678" s="5"/>
      <c r="U1678" s="4"/>
      <c r="V1678" s="50"/>
      <c r="Y1678" s="50"/>
      <c r="AH1678" s="50"/>
      <c r="AO1678" s="30" t="s">
        <v>161</v>
      </c>
    </row>
    <row r="1679" spans="1:41" s="2" customFormat="1" ht="9.75" customHeight="1" x14ac:dyDescent="0.2">
      <c r="E1679" s="140" t="s">
        <v>1454</v>
      </c>
      <c r="F1679" s="140"/>
      <c r="G1679" s="140"/>
      <c r="H1679" s="140"/>
      <c r="I1679" s="140"/>
      <c r="J1679" s="140"/>
      <c r="K1679" s="140"/>
      <c r="L1679" s="140"/>
      <c r="M1679" s="140"/>
      <c r="N1679" s="140"/>
      <c r="O1679" s="140"/>
      <c r="P1679" s="143"/>
      <c r="Q1679" s="152"/>
      <c r="R1679" s="5"/>
      <c r="S1679" s="37"/>
      <c r="T1679" s="5"/>
      <c r="U1679" s="4"/>
      <c r="V1679" s="50"/>
      <c r="Y1679" s="50"/>
      <c r="AH1679" s="50"/>
      <c r="AO1679" s="30" t="s">
        <v>161</v>
      </c>
    </row>
    <row r="1680" spans="1:41" s="2" customFormat="1" ht="9.75" customHeight="1" x14ac:dyDescent="0.2">
      <c r="E1680" s="140" t="s">
        <v>1455</v>
      </c>
      <c r="F1680" s="140"/>
      <c r="G1680" s="140"/>
      <c r="H1680" s="140"/>
      <c r="I1680" s="140"/>
      <c r="J1680" s="140"/>
      <c r="K1680" s="140"/>
      <c r="L1680" s="140"/>
      <c r="M1680" s="140"/>
      <c r="N1680" s="140"/>
      <c r="O1680" s="140"/>
      <c r="P1680" s="143"/>
      <c r="Q1680" s="152"/>
      <c r="R1680" s="5"/>
      <c r="S1680" s="37"/>
      <c r="T1680" s="5"/>
      <c r="U1680" s="4"/>
      <c r="V1680" s="50"/>
      <c r="Y1680" s="50"/>
      <c r="AH1680" s="50"/>
      <c r="AO1680" s="30" t="s">
        <v>161</v>
      </c>
    </row>
    <row r="1681" spans="1:41" s="2" customFormat="1" ht="3.95" customHeight="1" x14ac:dyDescent="0.2">
      <c r="D1681" s="38"/>
      <c r="E1681" s="140"/>
      <c r="F1681" s="140"/>
      <c r="G1681" s="140"/>
      <c r="H1681" s="140"/>
      <c r="I1681" s="140"/>
      <c r="J1681" s="140"/>
      <c r="K1681" s="140"/>
      <c r="L1681" s="140"/>
      <c r="M1681" s="140"/>
      <c r="N1681" s="140"/>
      <c r="O1681" s="140"/>
      <c r="P1681" s="143"/>
      <c r="Q1681" s="152"/>
      <c r="R1681" s="5"/>
      <c r="S1681" s="37"/>
      <c r="T1681" s="5"/>
      <c r="U1681" s="4"/>
      <c r="V1681" s="50"/>
      <c r="Y1681" s="50"/>
      <c r="AH1681" s="50"/>
      <c r="AO1681" s="30"/>
    </row>
    <row r="1682" spans="1:41" s="2" customFormat="1" ht="9.9499999999999993" customHeight="1" x14ac:dyDescent="0.2">
      <c r="D1682" s="10" t="s">
        <v>780</v>
      </c>
      <c r="P1682" s="73"/>
      <c r="Q1682" s="86"/>
      <c r="R1682" s="204" t="s">
        <v>660</v>
      </c>
      <c r="S1682" s="205" t="s">
        <v>781</v>
      </c>
      <c r="T1682" s="206"/>
      <c r="U1682" s="4"/>
      <c r="V1682" s="50"/>
      <c r="Y1682" s="50"/>
      <c r="AH1682" s="50"/>
      <c r="AO1682" s="30" t="s">
        <v>161</v>
      </c>
    </row>
    <row r="1683" spans="1:41" s="2" customFormat="1" ht="2.85" customHeight="1" x14ac:dyDescent="0.2">
      <c r="D1683" s="10"/>
      <c r="P1683" s="73"/>
      <c r="Q1683" s="86"/>
      <c r="R1683" s="5"/>
      <c r="S1683" s="37"/>
      <c r="T1683" s="5"/>
      <c r="U1683" s="4"/>
      <c r="V1683" s="50"/>
      <c r="Y1683" s="50"/>
      <c r="AH1683" s="50"/>
      <c r="AO1683" s="30"/>
    </row>
    <row r="1684" spans="1:41" s="2" customFormat="1" ht="9.9499999999999993" customHeight="1" x14ac:dyDescent="0.2">
      <c r="B1684" s="114" t="s">
        <v>196</v>
      </c>
      <c r="D1684" s="38"/>
      <c r="E1684" s="73" t="s">
        <v>301</v>
      </c>
      <c r="F1684" s="73"/>
      <c r="G1684" s="29" t="s">
        <v>231</v>
      </c>
      <c r="H1684" s="29"/>
      <c r="J1684" s="29" t="s">
        <v>782</v>
      </c>
      <c r="K1684" s="29"/>
      <c r="L1684" s="29"/>
      <c r="M1684" s="29"/>
      <c r="N1684" s="29"/>
      <c r="P1684" s="73"/>
      <c r="Q1684" s="86"/>
      <c r="R1684" s="28"/>
      <c r="S1684" s="37">
        <f>IF(Suggested="Yes",AA1684,AG1684)</f>
        <v>427.8</v>
      </c>
      <c r="T1684" s="35" t="s">
        <v>150</v>
      </c>
      <c r="U1684" s="4" t="str">
        <f>+Instructions!$B$3</f>
        <v>I</v>
      </c>
      <c r="V1684" s="50"/>
      <c r="W1684" s="54">
        <f>+Instructions!$C$22</f>
        <v>0</v>
      </c>
      <c r="X1684" s="16">
        <f>ROUND($AA1684*(1-W1684)+0.004999,2)</f>
        <v>427.8</v>
      </c>
      <c r="Y1684" s="50"/>
      <c r="Z1684" s="5" t="s">
        <v>1708</v>
      </c>
      <c r="AA1684" s="37">
        <v>427.8</v>
      </c>
      <c r="AB1684" s="58">
        <f>+W1684</f>
        <v>0</v>
      </c>
      <c r="AC1684" s="16">
        <f>+X1684</f>
        <v>427.8</v>
      </c>
      <c r="AD1684" s="11">
        <f>(AG1684-AC1684)/AG1684</f>
        <v>0</v>
      </c>
      <c r="AE1684" s="119"/>
      <c r="AF1684" s="130">
        <v>5</v>
      </c>
      <c r="AG1684" s="107">
        <f>SUM(AJ1684:AL1684)+AE1684</f>
        <v>427.8</v>
      </c>
      <c r="AH1684" s="50"/>
      <c r="AJ1684" s="16">
        <f>ROUND(AC1684/(1-VLOOKUP(AF1684,Group,2,FALSE)),2)</f>
        <v>427.8</v>
      </c>
      <c r="AK1684" s="16">
        <f>IF(VLOOKUP(AF1684,Group,5,FALSE)="YES",VLOOKUP(ROUND(ROUND(AJ1684,1)-AJ1684,2),Round,2,FALSE)+VLOOKUP(AF1684,Group,6,FALSE),0)</f>
        <v>0</v>
      </c>
      <c r="AL1684" s="16">
        <f>IF(VLOOKUP(AF1684,Group,7,FALSE)="",0,ROUND(AJ1684-0.04999,1)-AJ1684+AM1684)</f>
        <v>0</v>
      </c>
      <c r="AM1684" s="16" t="str">
        <f>IF(VLOOKUP(AF1684,Group,7,FALSE)="","",VLOOKUP(AF1684,Group,7,FALSE))</f>
        <v/>
      </c>
      <c r="AO1684" s="30" t="s">
        <v>161</v>
      </c>
    </row>
    <row r="1685" spans="1:41" s="2" customFormat="1" ht="1.5" customHeight="1" x14ac:dyDescent="0.2">
      <c r="A1685" s="2" t="s">
        <v>193</v>
      </c>
      <c r="P1685" s="73"/>
      <c r="Q1685" s="86"/>
      <c r="R1685" s="5"/>
      <c r="S1685" s="37"/>
      <c r="T1685" s="5"/>
      <c r="U1685" s="4"/>
      <c r="V1685" s="50"/>
      <c r="Y1685" s="50"/>
      <c r="AH1685" s="50"/>
      <c r="AO1685" s="30" t="s">
        <v>161</v>
      </c>
    </row>
    <row r="1686" spans="1:41" s="2" customFormat="1" ht="9.75" customHeight="1" x14ac:dyDescent="0.2">
      <c r="D1686" s="38" t="s">
        <v>155</v>
      </c>
      <c r="E1686" s="140" t="s">
        <v>783</v>
      </c>
      <c r="F1686" s="140"/>
      <c r="G1686" s="140"/>
      <c r="H1686" s="140"/>
      <c r="I1686" s="140"/>
      <c r="J1686" s="140"/>
      <c r="K1686" s="140"/>
      <c r="L1686" s="140"/>
      <c r="M1686" s="140"/>
      <c r="N1686" s="140"/>
      <c r="O1686" s="140"/>
      <c r="P1686" s="143"/>
      <c r="Q1686" s="152"/>
      <c r="R1686" s="5"/>
      <c r="S1686" s="37"/>
      <c r="T1686" s="5"/>
      <c r="U1686" s="4"/>
      <c r="V1686" s="50"/>
      <c r="Y1686" s="50"/>
      <c r="AH1686" s="50"/>
      <c r="AO1686" s="30" t="s">
        <v>161</v>
      </c>
    </row>
    <row r="1687" spans="1:41" s="2" customFormat="1" ht="9.75" customHeight="1" x14ac:dyDescent="0.2">
      <c r="E1687" s="140" t="s">
        <v>786</v>
      </c>
      <c r="F1687" s="140"/>
      <c r="G1687" s="140"/>
      <c r="H1687" s="140"/>
      <c r="I1687" s="140"/>
      <c r="J1687" s="140"/>
      <c r="K1687" s="140"/>
      <c r="L1687" s="140"/>
      <c r="M1687" s="140"/>
      <c r="N1687" s="140"/>
      <c r="O1687" s="140"/>
      <c r="P1687" s="143"/>
      <c r="Q1687" s="152"/>
      <c r="R1687" s="5"/>
      <c r="S1687" s="37"/>
      <c r="T1687" s="5"/>
      <c r="U1687" s="4"/>
      <c r="V1687" s="50"/>
      <c r="Y1687" s="50"/>
      <c r="AH1687" s="50"/>
      <c r="AO1687" s="30" t="s">
        <v>161</v>
      </c>
    </row>
    <row r="1688" spans="1:41" s="2" customFormat="1" ht="9.75" customHeight="1" x14ac:dyDescent="0.2">
      <c r="E1688" s="140" t="s">
        <v>787</v>
      </c>
      <c r="F1688" s="140"/>
      <c r="G1688" s="140"/>
      <c r="H1688" s="140"/>
      <c r="I1688" s="140"/>
      <c r="J1688" s="140"/>
      <c r="K1688" s="140"/>
      <c r="L1688" s="140"/>
      <c r="M1688" s="140"/>
      <c r="N1688" s="140"/>
      <c r="O1688" s="140"/>
      <c r="P1688" s="143"/>
      <c r="Q1688" s="152"/>
      <c r="R1688" s="5"/>
      <c r="S1688" s="37"/>
      <c r="T1688" s="5"/>
      <c r="U1688" s="4"/>
      <c r="V1688" s="50"/>
      <c r="Y1688" s="50"/>
      <c r="AH1688" s="50"/>
      <c r="AO1688" s="30" t="s">
        <v>161</v>
      </c>
    </row>
    <row r="1689" spans="1:41" s="2" customFormat="1" ht="9.75" customHeight="1" x14ac:dyDescent="0.2">
      <c r="E1689" s="140" t="s">
        <v>785</v>
      </c>
      <c r="F1689" s="140"/>
      <c r="G1689" s="140"/>
      <c r="H1689" s="140"/>
      <c r="I1689" s="140"/>
      <c r="J1689" s="140"/>
      <c r="K1689" s="140"/>
      <c r="L1689" s="140"/>
      <c r="M1689" s="140"/>
      <c r="N1689" s="140"/>
      <c r="O1689" s="140"/>
      <c r="P1689" s="143"/>
      <c r="Q1689" s="152"/>
      <c r="R1689" s="5"/>
      <c r="S1689" s="37"/>
      <c r="T1689" s="5"/>
      <c r="U1689" s="4"/>
      <c r="V1689" s="50"/>
      <c r="Y1689" s="50"/>
      <c r="AH1689" s="50"/>
      <c r="AO1689" s="30" t="s">
        <v>161</v>
      </c>
    </row>
    <row r="1690" spans="1:41" s="2" customFormat="1" ht="9.75" customHeight="1" x14ac:dyDescent="0.2">
      <c r="E1690" s="140" t="s">
        <v>784</v>
      </c>
      <c r="F1690" s="140"/>
      <c r="G1690" s="140"/>
      <c r="H1690" s="140"/>
      <c r="I1690" s="140"/>
      <c r="J1690" s="140"/>
      <c r="K1690" s="140"/>
      <c r="L1690" s="140"/>
      <c r="M1690" s="140"/>
      <c r="N1690" s="140"/>
      <c r="O1690" s="140"/>
      <c r="P1690" s="143"/>
      <c r="Q1690" s="152"/>
      <c r="R1690" s="5"/>
      <c r="S1690" s="37"/>
      <c r="T1690" s="5"/>
      <c r="U1690" s="4"/>
      <c r="V1690" s="50"/>
      <c r="Y1690" s="50"/>
      <c r="AH1690" s="50"/>
      <c r="AO1690" s="30" t="s">
        <v>161</v>
      </c>
    </row>
    <row r="1691" spans="1:41" s="2" customFormat="1" ht="3.95" customHeight="1" x14ac:dyDescent="0.2">
      <c r="D1691" s="38"/>
      <c r="E1691" s="140"/>
      <c r="F1691" s="140"/>
      <c r="G1691" s="140"/>
      <c r="H1691" s="140"/>
      <c r="I1691" s="140"/>
      <c r="J1691" s="140"/>
      <c r="K1691" s="140"/>
      <c r="L1691" s="140"/>
      <c r="M1691" s="140"/>
      <c r="N1691" s="140"/>
      <c r="O1691" s="140"/>
      <c r="P1691" s="143"/>
      <c r="Q1691" s="152"/>
      <c r="R1691" s="5"/>
      <c r="S1691" s="37"/>
      <c r="T1691" s="5"/>
      <c r="U1691" s="4"/>
      <c r="V1691" s="50"/>
      <c r="Y1691" s="50"/>
      <c r="AH1691" s="50"/>
      <c r="AO1691" s="30"/>
    </row>
    <row r="1692" spans="1:41" s="2" customFormat="1" ht="9.9499999999999993" customHeight="1" x14ac:dyDescent="0.2">
      <c r="D1692" s="10" t="s">
        <v>1176</v>
      </c>
      <c r="I1692" s="2" t="s">
        <v>230</v>
      </c>
      <c r="P1692" s="73"/>
      <c r="Q1692" s="86"/>
      <c r="R1692" s="204" t="s">
        <v>660</v>
      </c>
      <c r="S1692" s="205" t="s">
        <v>1177</v>
      </c>
      <c r="T1692" s="206"/>
      <c r="U1692" s="4"/>
      <c r="V1692" s="50"/>
      <c r="Y1692" s="50"/>
      <c r="AH1692" s="50"/>
      <c r="AO1692" s="30" t="s">
        <v>161</v>
      </c>
    </row>
    <row r="1693" spans="1:41" s="2" customFormat="1" ht="2.85" customHeight="1" x14ac:dyDescent="0.2">
      <c r="D1693" s="10"/>
      <c r="P1693" s="73"/>
      <c r="Q1693" s="86"/>
      <c r="R1693" s="5"/>
      <c r="S1693" s="37"/>
      <c r="T1693" s="5"/>
      <c r="U1693" s="4"/>
      <c r="V1693" s="50"/>
      <c r="Y1693" s="50"/>
      <c r="AH1693" s="50"/>
      <c r="AO1693" s="30"/>
    </row>
    <row r="1694" spans="1:41" s="2" customFormat="1" ht="9.9499999999999993" customHeight="1" x14ac:dyDescent="0.2">
      <c r="B1694" s="114" t="s">
        <v>196</v>
      </c>
      <c r="D1694" s="38"/>
      <c r="E1694" s="73" t="s">
        <v>301</v>
      </c>
      <c r="F1694" s="73"/>
      <c r="G1694" s="29" t="s">
        <v>231</v>
      </c>
      <c r="H1694" s="29"/>
      <c r="J1694" s="29" t="s">
        <v>393</v>
      </c>
      <c r="K1694" s="29"/>
      <c r="L1694" s="29"/>
      <c r="M1694" s="29"/>
      <c r="N1694" s="29"/>
      <c r="P1694" s="73" t="s">
        <v>392</v>
      </c>
      <c r="Q1694" s="86"/>
      <c r="R1694" s="28"/>
      <c r="S1694" s="37">
        <f>IF(Suggested="Yes",AA1694,AG1694)</f>
        <v>235.3</v>
      </c>
      <c r="T1694" s="35" t="s">
        <v>150</v>
      </c>
      <c r="U1694" s="4" t="str">
        <f>+Instructions!$B$3</f>
        <v>I</v>
      </c>
      <c r="V1694" s="50"/>
      <c r="W1694" s="54">
        <f>+Instructions!$C$22</f>
        <v>0</v>
      </c>
      <c r="X1694" s="16">
        <f>ROUND($AA1694*(1-W1694)+0.004999,2)</f>
        <v>235.3</v>
      </c>
      <c r="Y1694" s="50"/>
      <c r="Z1694" s="5" t="s">
        <v>1708</v>
      </c>
      <c r="AA1694" s="37">
        <v>235.3</v>
      </c>
      <c r="AB1694" s="58">
        <f>+W1694</f>
        <v>0</v>
      </c>
      <c r="AC1694" s="16">
        <f>+X1694</f>
        <v>235.3</v>
      </c>
      <c r="AD1694" s="11">
        <f>(AG1694-AC1694)/AG1694</f>
        <v>0</v>
      </c>
      <c r="AE1694" s="119"/>
      <c r="AF1694" s="130">
        <v>5</v>
      </c>
      <c r="AG1694" s="107">
        <f>SUM(AJ1694:AL1694)+AE1694</f>
        <v>235.3</v>
      </c>
      <c r="AH1694" s="50"/>
      <c r="AJ1694" s="16">
        <f>ROUND(AC1694/(1-VLOOKUP(AF1694,Group,2,FALSE)),2)</f>
        <v>235.3</v>
      </c>
      <c r="AK1694" s="16">
        <f>IF(VLOOKUP(AF1694,Group,5,FALSE)="YES",VLOOKUP(ROUND(ROUND(AJ1694,1)-AJ1694,2),Round,2,FALSE)+VLOOKUP(AF1694,Group,6,FALSE),0)</f>
        <v>0</v>
      </c>
      <c r="AL1694" s="16">
        <f>IF(VLOOKUP(AF1694,Group,7,FALSE)="",0,ROUND(AJ1694-0.04999,1)-AJ1694+AM1694)</f>
        <v>0</v>
      </c>
      <c r="AM1694" s="16" t="str">
        <f>IF(VLOOKUP(AF1694,Group,7,FALSE)="","",VLOOKUP(AF1694,Group,7,FALSE))</f>
        <v/>
      </c>
      <c r="AO1694" s="30" t="s">
        <v>161</v>
      </c>
    </row>
    <row r="1695" spans="1:41" s="2" customFormat="1" ht="9.9499999999999993" customHeight="1" x14ac:dyDescent="0.2">
      <c r="B1695" s="114" t="s">
        <v>196</v>
      </c>
      <c r="D1695" s="38"/>
      <c r="E1695" s="73" t="s">
        <v>229</v>
      </c>
      <c r="F1695" s="73"/>
      <c r="G1695" s="29" t="s">
        <v>231</v>
      </c>
      <c r="H1695" s="29"/>
      <c r="J1695" s="29" t="s">
        <v>1187</v>
      </c>
      <c r="K1695" s="29"/>
      <c r="L1695" s="29"/>
      <c r="M1695" s="29"/>
      <c r="N1695" s="29"/>
      <c r="P1695" s="73"/>
      <c r="Q1695" s="86"/>
      <c r="R1695" s="28"/>
      <c r="S1695" s="37">
        <f>IF(Suggested="Yes",AA1695,AG1695)</f>
        <v>1020.9</v>
      </c>
      <c r="T1695" s="35" t="s">
        <v>150</v>
      </c>
      <c r="U1695" s="4" t="str">
        <f>+Instructions!$B$3</f>
        <v>I</v>
      </c>
      <c r="V1695" s="50"/>
      <c r="W1695" s="54">
        <f>+Instructions!$C$22</f>
        <v>0</v>
      </c>
      <c r="X1695" s="16">
        <f>ROUND($AA1695*(1-W1695)+0.004999,2)</f>
        <v>1020.9</v>
      </c>
      <c r="Y1695" s="50"/>
      <c r="Z1695" s="5" t="s">
        <v>1708</v>
      </c>
      <c r="AA1695" s="37">
        <v>1020.9</v>
      </c>
      <c r="AB1695" s="58">
        <f>+W1695</f>
        <v>0</v>
      </c>
      <c r="AC1695" s="16">
        <f>+X1695</f>
        <v>1020.9</v>
      </c>
      <c r="AD1695" s="11">
        <f>(AG1695-AC1695)/AG1695</f>
        <v>0</v>
      </c>
      <c r="AE1695" s="119"/>
      <c r="AF1695" s="130">
        <v>5</v>
      </c>
      <c r="AG1695" s="107">
        <f>SUM(AJ1695:AL1695)+AE1695</f>
        <v>1020.9</v>
      </c>
      <c r="AH1695" s="50"/>
      <c r="AJ1695" s="16">
        <f>ROUND(AC1695/(1-VLOOKUP(AF1695,Group,2,FALSE)),2)</f>
        <v>1020.9</v>
      </c>
      <c r="AK1695" s="16">
        <f>IF(VLOOKUP(AF1695,Group,5,FALSE)="YES",VLOOKUP(ROUND(ROUND(AJ1695,1)-AJ1695,2),Round,2,FALSE)+VLOOKUP(AF1695,Group,6,FALSE),0)</f>
        <v>0</v>
      </c>
      <c r="AL1695" s="16">
        <f>IF(VLOOKUP(AF1695,Group,7,FALSE)="",0,ROUND(AJ1695-0.04999,1)-AJ1695+AM1695)</f>
        <v>0</v>
      </c>
      <c r="AM1695" s="16" t="str">
        <f>IF(VLOOKUP(AF1695,Group,7,FALSE)="","",VLOOKUP(AF1695,Group,7,FALSE))</f>
        <v/>
      </c>
      <c r="AO1695" s="30" t="s">
        <v>161</v>
      </c>
    </row>
    <row r="1696" spans="1:41" s="2" customFormat="1" ht="1.5" customHeight="1" x14ac:dyDescent="0.2">
      <c r="A1696" s="2" t="s">
        <v>193</v>
      </c>
      <c r="P1696" s="73"/>
      <c r="Q1696" s="86"/>
      <c r="R1696" s="5"/>
      <c r="S1696" s="37"/>
      <c r="T1696" s="5"/>
      <c r="U1696" s="4"/>
      <c r="V1696" s="50"/>
      <c r="Y1696" s="50"/>
      <c r="AH1696" s="50"/>
      <c r="AO1696" s="30" t="s">
        <v>161</v>
      </c>
    </row>
    <row r="1697" spans="1:41" s="2" customFormat="1" ht="9.75" customHeight="1" x14ac:dyDescent="0.2">
      <c r="D1697" s="38" t="s">
        <v>155</v>
      </c>
      <c r="E1697" s="140" t="s">
        <v>1179</v>
      </c>
      <c r="F1697" s="140"/>
      <c r="G1697" s="140"/>
      <c r="H1697" s="140"/>
      <c r="I1697" s="140"/>
      <c r="J1697" s="140"/>
      <c r="K1697" s="140"/>
      <c r="L1697" s="140"/>
      <c r="M1697" s="140"/>
      <c r="N1697" s="140"/>
      <c r="O1697" s="140"/>
      <c r="P1697" s="143"/>
      <c r="Q1697" s="152"/>
      <c r="R1697" s="5"/>
      <c r="S1697" s="37"/>
      <c r="T1697" s="5"/>
      <c r="U1697" s="4"/>
      <c r="V1697" s="50"/>
      <c r="Y1697" s="50"/>
      <c r="AH1697" s="50"/>
      <c r="AO1697" s="30" t="s">
        <v>161</v>
      </c>
    </row>
    <row r="1698" spans="1:41" s="2" customFormat="1" ht="9.75" customHeight="1" x14ac:dyDescent="0.2">
      <c r="E1698" s="140" t="s">
        <v>1178</v>
      </c>
      <c r="F1698" s="140"/>
      <c r="G1698" s="140"/>
      <c r="H1698" s="140"/>
      <c r="I1698" s="140"/>
      <c r="J1698" s="140"/>
      <c r="K1698" s="140"/>
      <c r="L1698" s="140"/>
      <c r="M1698" s="140"/>
      <c r="N1698" s="140"/>
      <c r="O1698" s="140"/>
      <c r="P1698" s="143"/>
      <c r="Q1698" s="152"/>
      <c r="R1698" s="5"/>
      <c r="S1698" s="37"/>
      <c r="T1698" s="5"/>
      <c r="U1698" s="4"/>
      <c r="V1698" s="50"/>
      <c r="Y1698" s="50"/>
      <c r="AH1698" s="50"/>
      <c r="AO1698" s="30" t="s">
        <v>161</v>
      </c>
    </row>
    <row r="1699" spans="1:41" s="2" customFormat="1" ht="3.95" customHeight="1" x14ac:dyDescent="0.2">
      <c r="P1699" s="73"/>
      <c r="Q1699" s="86"/>
      <c r="R1699" s="5"/>
      <c r="S1699" s="37"/>
      <c r="T1699" s="5"/>
      <c r="U1699" s="4"/>
      <c r="V1699" s="50"/>
      <c r="Y1699" s="50"/>
      <c r="AH1699" s="50"/>
      <c r="AO1699" s="30" t="s">
        <v>161</v>
      </c>
    </row>
    <row r="1700" spans="1:41" s="2" customFormat="1" ht="9.9499999999999993" customHeight="1" x14ac:dyDescent="0.2">
      <c r="D1700" s="10" t="s">
        <v>1182</v>
      </c>
      <c r="P1700" s="73"/>
      <c r="Q1700" s="86"/>
      <c r="R1700" s="204" t="s">
        <v>660</v>
      </c>
      <c r="S1700" s="205" t="s">
        <v>1186</v>
      </c>
      <c r="T1700" s="206"/>
      <c r="U1700" s="4"/>
      <c r="V1700" s="50"/>
      <c r="Y1700" s="50"/>
      <c r="AH1700" s="50"/>
      <c r="AO1700" s="30" t="s">
        <v>161</v>
      </c>
    </row>
    <row r="1701" spans="1:41" s="2" customFormat="1" ht="2.85" customHeight="1" x14ac:dyDescent="0.2">
      <c r="D1701" s="10"/>
      <c r="P1701" s="73"/>
      <c r="Q1701" s="86"/>
      <c r="R1701" s="5"/>
      <c r="S1701" s="37"/>
      <c r="T1701" s="5"/>
      <c r="U1701" s="4"/>
      <c r="V1701" s="50"/>
      <c r="Y1701" s="50"/>
      <c r="AH1701" s="50"/>
      <c r="AO1701" s="30"/>
    </row>
    <row r="1702" spans="1:41" s="2" customFormat="1" ht="9.9499999999999993" customHeight="1" x14ac:dyDescent="0.2">
      <c r="B1702" s="114" t="s">
        <v>196</v>
      </c>
      <c r="D1702" s="38"/>
      <c r="E1702" s="73" t="s">
        <v>301</v>
      </c>
      <c r="F1702" s="73"/>
      <c r="G1702" s="29" t="s">
        <v>231</v>
      </c>
      <c r="H1702" s="29"/>
      <c r="I1702" s="29"/>
      <c r="J1702" s="29" t="s">
        <v>393</v>
      </c>
      <c r="K1702" s="29"/>
      <c r="L1702" s="29"/>
      <c r="M1702" s="29"/>
      <c r="N1702" s="29"/>
      <c r="P1702" s="73" t="s">
        <v>392</v>
      </c>
      <c r="Q1702" s="86"/>
      <c r="R1702" s="28"/>
      <c r="S1702" s="37">
        <f>IF(Suggested="Yes",AA1702,AG1702)</f>
        <v>99.85</v>
      </c>
      <c r="T1702" s="35" t="s">
        <v>150</v>
      </c>
      <c r="U1702" s="4" t="str">
        <f>+Instructions!$B$3</f>
        <v>I</v>
      </c>
      <c r="V1702" s="50"/>
      <c r="W1702" s="54">
        <f>+Instructions!$C$22</f>
        <v>0</v>
      </c>
      <c r="X1702" s="16">
        <f>ROUND($AA1702*(1-W1702)+0.004999,2)</f>
        <v>99.85</v>
      </c>
      <c r="Y1702" s="50"/>
      <c r="Z1702" s="5" t="s">
        <v>1708</v>
      </c>
      <c r="AA1702" s="37">
        <v>99.85</v>
      </c>
      <c r="AB1702" s="58">
        <f t="shared" ref="AB1702:AC1704" si="477">+W1702</f>
        <v>0</v>
      </c>
      <c r="AC1702" s="16">
        <f t="shared" si="477"/>
        <v>99.85</v>
      </c>
      <c r="AD1702" s="11">
        <f>(AG1702-AC1702)/AG1702</f>
        <v>0</v>
      </c>
      <c r="AE1702" s="119"/>
      <c r="AF1702" s="130">
        <v>5</v>
      </c>
      <c r="AG1702" s="107">
        <f>SUM(AJ1702:AL1702)+AE1702</f>
        <v>99.85</v>
      </c>
      <c r="AH1702" s="50"/>
      <c r="AJ1702" s="16">
        <f>ROUND(AC1702/(1-VLOOKUP(AF1702,Group,2,FALSE)),2)</f>
        <v>99.85</v>
      </c>
      <c r="AK1702" s="16">
        <f>IF(VLOOKUP(AF1702,Group,5,FALSE)="YES",VLOOKUP(ROUND(ROUND(AJ1702,1)-AJ1702,2),Round,2,FALSE)+VLOOKUP(AF1702,Group,6,FALSE),0)</f>
        <v>0</v>
      </c>
      <c r="AL1702" s="16">
        <f>IF(VLOOKUP(AF1702,Group,7,FALSE)="",0,ROUND(AJ1702-0.04999,1)-AJ1702+AM1702)</f>
        <v>0</v>
      </c>
      <c r="AM1702" s="16" t="str">
        <f>IF(VLOOKUP(AF1702,Group,7,FALSE)="","",VLOOKUP(AF1702,Group,7,FALSE))</f>
        <v/>
      </c>
      <c r="AO1702" s="30" t="s">
        <v>161</v>
      </c>
    </row>
    <row r="1703" spans="1:41" s="2" customFormat="1" ht="9.9499999999999993" customHeight="1" x14ac:dyDescent="0.2">
      <c r="B1703" s="114" t="s">
        <v>196</v>
      </c>
      <c r="D1703" s="38"/>
      <c r="E1703" s="73" t="s">
        <v>75</v>
      </c>
      <c r="F1703" s="73"/>
      <c r="G1703" s="29" t="s">
        <v>231</v>
      </c>
      <c r="H1703" s="29"/>
      <c r="I1703" s="29"/>
      <c r="J1703" s="29" t="s">
        <v>76</v>
      </c>
      <c r="K1703" s="29"/>
      <c r="L1703" s="29"/>
      <c r="M1703" s="29"/>
      <c r="N1703" s="29"/>
      <c r="P1703" s="73"/>
      <c r="Q1703" s="86" t="s">
        <v>120</v>
      </c>
      <c r="R1703" s="28"/>
      <c r="S1703" s="37">
        <f>IF(Suggested="Yes",AA1703,AG1703)</f>
        <v>250.1</v>
      </c>
      <c r="T1703" s="35" t="s">
        <v>150</v>
      </c>
      <c r="U1703" s="4" t="str">
        <f>+Instructions!$B$3</f>
        <v>I</v>
      </c>
      <c r="V1703" s="50"/>
      <c r="W1703" s="54">
        <f>+Instructions!$C$22</f>
        <v>0</v>
      </c>
      <c r="X1703" s="16">
        <f>ROUND($AA1703*(1-W1703)+0.004999,2)</f>
        <v>250.1</v>
      </c>
      <c r="Y1703" s="50"/>
      <c r="Z1703" s="5" t="s">
        <v>1708</v>
      </c>
      <c r="AA1703" s="37">
        <v>250.1</v>
      </c>
      <c r="AB1703" s="58">
        <f t="shared" si="477"/>
        <v>0</v>
      </c>
      <c r="AC1703" s="16">
        <f t="shared" si="477"/>
        <v>250.1</v>
      </c>
      <c r="AD1703" s="11">
        <f>(AG1703-AC1703)/AG1703</f>
        <v>0</v>
      </c>
      <c r="AE1703" s="119"/>
      <c r="AF1703" s="130">
        <v>5</v>
      </c>
      <c r="AG1703" s="107">
        <f>SUM(AJ1703:AL1703)+AE1703</f>
        <v>250.1</v>
      </c>
      <c r="AH1703" s="50"/>
      <c r="AJ1703" s="16">
        <f>ROUND(AC1703/(1-VLOOKUP(AF1703,Group,2,FALSE)),2)</f>
        <v>250.1</v>
      </c>
      <c r="AK1703" s="16">
        <f>IF(VLOOKUP(AF1703,Group,5,FALSE)="YES",VLOOKUP(ROUND(ROUND(AJ1703,1)-AJ1703,2),Round,2,FALSE)+VLOOKUP(AF1703,Group,6,FALSE),0)</f>
        <v>0</v>
      </c>
      <c r="AL1703" s="16">
        <f>IF(VLOOKUP(AF1703,Group,7,FALSE)="",0,ROUND(AJ1703-0.04999,1)-AJ1703+AM1703)</f>
        <v>0</v>
      </c>
      <c r="AM1703" s="16" t="str">
        <f>IF(VLOOKUP(AF1703,Group,7,FALSE)="","",VLOOKUP(AF1703,Group,7,FALSE))</f>
        <v/>
      </c>
      <c r="AO1703" s="30" t="s">
        <v>161</v>
      </c>
    </row>
    <row r="1704" spans="1:41" s="2" customFormat="1" ht="9.9499999999999993" customHeight="1" x14ac:dyDescent="0.2">
      <c r="B1704" s="114" t="s">
        <v>196</v>
      </c>
      <c r="D1704" s="38"/>
      <c r="E1704" s="73" t="s">
        <v>229</v>
      </c>
      <c r="F1704" s="73"/>
      <c r="G1704" s="29" t="s">
        <v>231</v>
      </c>
      <c r="H1704" s="29"/>
      <c r="I1704" s="29"/>
      <c r="J1704" s="29" t="s">
        <v>1187</v>
      </c>
      <c r="K1704" s="29"/>
      <c r="L1704" s="29"/>
      <c r="M1704" s="29"/>
      <c r="N1704" s="29"/>
      <c r="P1704" s="73"/>
      <c r="Q1704" s="86" t="s">
        <v>120</v>
      </c>
      <c r="R1704" s="28"/>
      <c r="S1704" s="37">
        <f>IF(Suggested="Yes",AA1704,AG1704)</f>
        <v>317.85000000000002</v>
      </c>
      <c r="T1704" s="35" t="s">
        <v>150</v>
      </c>
      <c r="U1704" s="4" t="str">
        <f>+Instructions!$B$3</f>
        <v>I</v>
      </c>
      <c r="V1704" s="50"/>
      <c r="W1704" s="54">
        <f>+Instructions!$C$22</f>
        <v>0</v>
      </c>
      <c r="X1704" s="16">
        <f>ROUND($AA1704*(1-W1704)+0.004999,2)</f>
        <v>317.85000000000002</v>
      </c>
      <c r="Y1704" s="50"/>
      <c r="Z1704" s="5" t="s">
        <v>1708</v>
      </c>
      <c r="AA1704" s="37">
        <v>317.85000000000002</v>
      </c>
      <c r="AB1704" s="58">
        <f t="shared" si="477"/>
        <v>0</v>
      </c>
      <c r="AC1704" s="16">
        <f t="shared" si="477"/>
        <v>317.85000000000002</v>
      </c>
      <c r="AD1704" s="11">
        <f>(AG1704-AC1704)/AG1704</f>
        <v>0</v>
      </c>
      <c r="AE1704" s="119"/>
      <c r="AF1704" s="130">
        <v>5</v>
      </c>
      <c r="AG1704" s="107">
        <f>SUM(AJ1704:AL1704)+AE1704</f>
        <v>317.85000000000002</v>
      </c>
      <c r="AH1704" s="50"/>
      <c r="AJ1704" s="16">
        <f>ROUND(AC1704/(1-VLOOKUP(AF1704,Group,2,FALSE)),2)</f>
        <v>317.85000000000002</v>
      </c>
      <c r="AK1704" s="16">
        <f>IF(VLOOKUP(AF1704,Group,5,FALSE)="YES",VLOOKUP(ROUND(ROUND(AJ1704,1)-AJ1704,2),Round,2,FALSE)+VLOOKUP(AF1704,Group,6,FALSE),0)</f>
        <v>0</v>
      </c>
      <c r="AL1704" s="16">
        <f>IF(VLOOKUP(AF1704,Group,7,FALSE)="",0,ROUND(AJ1704-0.04999,1)-AJ1704+AM1704)</f>
        <v>0</v>
      </c>
      <c r="AM1704" s="16" t="str">
        <f>IF(VLOOKUP(AF1704,Group,7,FALSE)="","",VLOOKUP(AF1704,Group,7,FALSE))</f>
        <v/>
      </c>
      <c r="AO1704" s="30" t="s">
        <v>161</v>
      </c>
    </row>
    <row r="1705" spans="1:41" s="2" customFormat="1" ht="1.5" customHeight="1" x14ac:dyDescent="0.2">
      <c r="A1705" s="2" t="s">
        <v>193</v>
      </c>
      <c r="P1705" s="73"/>
      <c r="Q1705" s="86"/>
      <c r="R1705" s="5"/>
      <c r="S1705" s="37"/>
      <c r="T1705" s="5"/>
      <c r="U1705" s="4"/>
      <c r="V1705" s="50"/>
      <c r="Y1705" s="50"/>
      <c r="AH1705" s="50"/>
      <c r="AO1705" s="30" t="s">
        <v>161</v>
      </c>
    </row>
    <row r="1706" spans="1:41" s="2" customFormat="1" ht="9.75" customHeight="1" x14ac:dyDescent="0.2">
      <c r="D1706" s="38" t="s">
        <v>155</v>
      </c>
      <c r="E1706" s="140" t="s">
        <v>1184</v>
      </c>
      <c r="F1706" s="140"/>
      <c r="G1706" s="140"/>
      <c r="H1706" s="140"/>
      <c r="I1706" s="140"/>
      <c r="J1706" s="140"/>
      <c r="K1706" s="140"/>
      <c r="L1706" s="140"/>
      <c r="M1706" s="140"/>
      <c r="N1706" s="140"/>
      <c r="O1706" s="140"/>
      <c r="P1706" s="143"/>
      <c r="Q1706" s="152"/>
      <c r="R1706" s="5"/>
      <c r="S1706" s="37"/>
      <c r="T1706" s="5"/>
      <c r="U1706" s="4"/>
      <c r="V1706" s="50"/>
      <c r="Y1706" s="50"/>
      <c r="AH1706" s="50"/>
      <c r="AO1706" s="30" t="s">
        <v>161</v>
      </c>
    </row>
    <row r="1707" spans="1:41" s="2" customFormat="1" ht="9.75" customHeight="1" x14ac:dyDescent="0.2">
      <c r="E1707" s="140" t="s">
        <v>1185</v>
      </c>
      <c r="F1707" s="140"/>
      <c r="G1707" s="140"/>
      <c r="H1707" s="140"/>
      <c r="I1707" s="140"/>
      <c r="J1707" s="140"/>
      <c r="K1707" s="140"/>
      <c r="L1707" s="140"/>
      <c r="M1707" s="140"/>
      <c r="N1707" s="140"/>
      <c r="O1707" s="140"/>
      <c r="P1707" s="143"/>
      <c r="Q1707" s="152"/>
      <c r="R1707" s="5"/>
      <c r="S1707" s="37"/>
      <c r="T1707" s="5"/>
      <c r="U1707" s="4"/>
      <c r="V1707" s="50"/>
      <c r="Y1707" s="50"/>
      <c r="AH1707" s="50"/>
      <c r="AO1707" s="30" t="s">
        <v>161</v>
      </c>
    </row>
    <row r="1708" spans="1:41" s="2" customFormat="1" ht="3" customHeight="1" x14ac:dyDescent="0.2">
      <c r="C1708" s="72"/>
      <c r="P1708" s="73"/>
      <c r="Q1708" s="86"/>
      <c r="R1708" s="5"/>
      <c r="S1708" s="37"/>
      <c r="T1708" s="5"/>
      <c r="U1708" s="4"/>
      <c r="V1708" s="50"/>
      <c r="Y1708" s="50"/>
      <c r="AH1708" s="50"/>
      <c r="AO1708" s="30"/>
    </row>
    <row r="1709" spans="1:41" s="2" customFormat="1" ht="9.9499999999999993" customHeight="1" x14ac:dyDescent="0.2">
      <c r="D1709" s="10" t="s">
        <v>78</v>
      </c>
      <c r="P1709" s="73"/>
      <c r="Q1709" s="86"/>
      <c r="R1709" s="204" t="s">
        <v>660</v>
      </c>
      <c r="S1709" s="205" t="s">
        <v>710</v>
      </c>
      <c r="T1709" s="206"/>
      <c r="U1709" s="4"/>
      <c r="V1709" s="50"/>
      <c r="Y1709" s="50"/>
      <c r="AH1709" s="50"/>
      <c r="AO1709" s="30" t="s">
        <v>161</v>
      </c>
    </row>
    <row r="1710" spans="1:41" s="2" customFormat="1" ht="2.85" customHeight="1" x14ac:dyDescent="0.2">
      <c r="D1710" s="10"/>
      <c r="P1710" s="73"/>
      <c r="Q1710" s="86"/>
      <c r="R1710" s="5"/>
      <c r="S1710" s="37"/>
      <c r="T1710" s="5"/>
      <c r="U1710" s="4"/>
      <c r="V1710" s="50"/>
      <c r="Y1710" s="50"/>
      <c r="AH1710" s="50"/>
      <c r="AO1710" s="30"/>
    </row>
    <row r="1711" spans="1:41" s="2" customFormat="1" ht="9.9499999999999993" customHeight="1" x14ac:dyDescent="0.2">
      <c r="B1711" s="114" t="s">
        <v>196</v>
      </c>
      <c r="D1711" s="38"/>
      <c r="E1711" s="73" t="s">
        <v>75</v>
      </c>
      <c r="F1711" s="73"/>
      <c r="G1711" s="29" t="s">
        <v>231</v>
      </c>
      <c r="H1711" s="29"/>
      <c r="I1711" s="29"/>
      <c r="J1711" s="29" t="s">
        <v>89</v>
      </c>
      <c r="K1711" s="29"/>
      <c r="L1711" s="29"/>
      <c r="M1711" s="29"/>
      <c r="N1711" s="29"/>
      <c r="P1711" s="73"/>
      <c r="Q1711" s="86"/>
      <c r="R1711" s="28"/>
      <c r="S1711" s="37">
        <f>IF(Suggested="Yes",AA1711,AG1711)</f>
        <v>327.35000000000002</v>
      </c>
      <c r="T1711" s="35" t="s">
        <v>150</v>
      </c>
      <c r="U1711" s="4" t="str">
        <f>+Instructions!$B$3</f>
        <v>I</v>
      </c>
      <c r="V1711" s="50"/>
      <c r="W1711" s="54">
        <f>+Instructions!$C$22</f>
        <v>0</v>
      </c>
      <c r="X1711" s="16">
        <f>ROUND($AA1711*(1-W1711)+0.004999,2)</f>
        <v>327.35000000000002</v>
      </c>
      <c r="Y1711" s="50"/>
      <c r="Z1711" s="5" t="s">
        <v>1708</v>
      </c>
      <c r="AA1711" s="37">
        <v>327.35000000000002</v>
      </c>
      <c r="AB1711" s="58">
        <f>+W1711</f>
        <v>0</v>
      </c>
      <c r="AC1711" s="16">
        <f>+X1711</f>
        <v>327.35000000000002</v>
      </c>
      <c r="AD1711" s="11">
        <f>(AG1711-AC1711)/AG1711</f>
        <v>0</v>
      </c>
      <c r="AE1711" s="119"/>
      <c r="AF1711" s="130">
        <v>5</v>
      </c>
      <c r="AG1711" s="107">
        <f>SUM(AJ1711:AL1711)+AE1711</f>
        <v>327.35000000000002</v>
      </c>
      <c r="AH1711" s="50"/>
      <c r="AJ1711" s="16">
        <f>ROUND(AC1711/(1-VLOOKUP(AF1711,Group,2,FALSE)),2)</f>
        <v>327.35000000000002</v>
      </c>
      <c r="AK1711" s="16">
        <f>IF(VLOOKUP(AF1711,Group,5,FALSE)="YES",VLOOKUP(ROUND(ROUND(AJ1711,1)-AJ1711,2),Round,2,FALSE)+VLOOKUP(AF1711,Group,6,FALSE),0)</f>
        <v>0</v>
      </c>
      <c r="AL1711" s="16">
        <f>IF(VLOOKUP(AF1711,Group,7,FALSE)="",0,ROUND(AJ1711-0.04999,1)-AJ1711+AM1711)</f>
        <v>0</v>
      </c>
      <c r="AM1711" s="16" t="str">
        <f>IF(VLOOKUP(AF1711,Group,7,FALSE)="","",VLOOKUP(AF1711,Group,7,FALSE))</f>
        <v/>
      </c>
      <c r="AO1711" s="30" t="s">
        <v>161</v>
      </c>
    </row>
    <row r="1712" spans="1:41" s="2" customFormat="1" ht="2.1" customHeight="1" x14ac:dyDescent="0.2">
      <c r="A1712" s="2" t="s">
        <v>193</v>
      </c>
      <c r="P1712" s="73"/>
      <c r="Q1712" s="86"/>
      <c r="R1712" s="5"/>
      <c r="S1712" s="37"/>
      <c r="T1712" s="5"/>
      <c r="U1712" s="4"/>
      <c r="V1712" s="50"/>
      <c r="Y1712" s="50"/>
      <c r="AH1712" s="50"/>
      <c r="AO1712" s="30" t="s">
        <v>161</v>
      </c>
    </row>
    <row r="1713" spans="1:41" s="2" customFormat="1" ht="9.75" customHeight="1" x14ac:dyDescent="0.2">
      <c r="D1713" s="38" t="s">
        <v>155</v>
      </c>
      <c r="E1713" s="140" t="s">
        <v>433</v>
      </c>
      <c r="F1713" s="140"/>
      <c r="G1713" s="140"/>
      <c r="H1713" s="140"/>
      <c r="I1713" s="140"/>
      <c r="J1713" s="140"/>
      <c r="K1713" s="140"/>
      <c r="L1713" s="140"/>
      <c r="M1713" s="140"/>
      <c r="N1713" s="140"/>
      <c r="O1713" s="140"/>
      <c r="P1713" s="143"/>
      <c r="Q1713" s="152"/>
      <c r="R1713" s="5"/>
      <c r="S1713" s="37"/>
      <c r="T1713" s="5"/>
      <c r="U1713" s="4"/>
      <c r="V1713" s="50"/>
      <c r="Y1713" s="50"/>
      <c r="AH1713" s="50"/>
      <c r="AO1713" s="30" t="s">
        <v>161</v>
      </c>
    </row>
    <row r="1714" spans="1:41" s="2" customFormat="1" ht="9.75" customHeight="1" x14ac:dyDescent="0.2">
      <c r="E1714" s="140" t="s">
        <v>434</v>
      </c>
      <c r="F1714" s="140"/>
      <c r="G1714" s="140"/>
      <c r="H1714" s="140"/>
      <c r="I1714" s="140"/>
      <c r="J1714" s="140"/>
      <c r="K1714" s="140"/>
      <c r="L1714" s="140"/>
      <c r="M1714" s="140"/>
      <c r="N1714" s="140"/>
      <c r="O1714" s="140"/>
      <c r="P1714" s="143"/>
      <c r="Q1714" s="152"/>
      <c r="R1714" s="5"/>
      <c r="S1714" s="37"/>
      <c r="T1714" s="5"/>
      <c r="U1714" s="4"/>
      <c r="V1714" s="50"/>
      <c r="Y1714" s="50"/>
      <c r="AH1714" s="50"/>
      <c r="AO1714" s="30" t="s">
        <v>161</v>
      </c>
    </row>
    <row r="1715" spans="1:41" s="2" customFormat="1" ht="9.75" customHeight="1" x14ac:dyDescent="0.2">
      <c r="E1715" s="140" t="s">
        <v>435</v>
      </c>
      <c r="F1715" s="140"/>
      <c r="G1715" s="140"/>
      <c r="H1715" s="140"/>
      <c r="I1715" s="140"/>
      <c r="J1715" s="140"/>
      <c r="K1715" s="140"/>
      <c r="L1715" s="140"/>
      <c r="M1715" s="140"/>
      <c r="N1715" s="140"/>
      <c r="O1715" s="140"/>
      <c r="P1715" s="143"/>
      <c r="Q1715" s="152"/>
      <c r="R1715" s="5"/>
      <c r="S1715" s="37"/>
      <c r="T1715" s="5"/>
      <c r="U1715" s="4"/>
      <c r="V1715" s="50"/>
      <c r="Y1715" s="50"/>
      <c r="AH1715" s="50"/>
      <c r="AO1715" s="30" t="s">
        <v>161</v>
      </c>
    </row>
    <row r="1716" spans="1:41" s="2" customFormat="1" ht="3.75" customHeight="1" x14ac:dyDescent="0.2">
      <c r="A1716" s="2" t="s">
        <v>193</v>
      </c>
      <c r="P1716" s="73"/>
      <c r="Q1716" s="86"/>
      <c r="R1716" s="5"/>
      <c r="S1716" s="37"/>
      <c r="T1716" s="5"/>
      <c r="U1716" s="4"/>
      <c r="V1716" s="50"/>
      <c r="Y1716" s="50"/>
      <c r="AH1716" s="50"/>
      <c r="AO1716" s="30" t="s">
        <v>161</v>
      </c>
    </row>
    <row r="1717" spans="1:41" s="2" customFormat="1" ht="9.9499999999999993" hidden="1" customHeight="1" x14ac:dyDescent="0.2">
      <c r="P1717" s="3"/>
      <c r="Q1717" s="5"/>
      <c r="S1717" s="20"/>
      <c r="U1717" s="4"/>
      <c r="V1717" s="50"/>
      <c r="W1717" s="54"/>
      <c r="X1717" s="14"/>
      <c r="Y1717" s="50"/>
      <c r="Z1717" s="37"/>
      <c r="AA1717" s="37"/>
      <c r="AB1717" s="53"/>
      <c r="AC1717" s="16"/>
      <c r="AD1717" s="14"/>
      <c r="AE1717" s="63"/>
      <c r="AF1717" s="63"/>
      <c r="AG1717" s="16"/>
      <c r="AH1717" s="50"/>
      <c r="AO1717" s="30" t="s">
        <v>161</v>
      </c>
    </row>
    <row r="1718" spans="1:41" s="2" customFormat="1" ht="9.9499999999999993" hidden="1" customHeight="1" x14ac:dyDescent="0.2">
      <c r="P1718" s="3"/>
      <c r="Q1718" s="5"/>
      <c r="S1718" s="20"/>
      <c r="U1718" s="4"/>
      <c r="V1718" s="50"/>
      <c r="W1718" s="54"/>
      <c r="X1718" s="14"/>
      <c r="Y1718" s="50"/>
      <c r="Z1718" s="37"/>
      <c r="AA1718" s="37"/>
      <c r="AB1718" s="53"/>
      <c r="AC1718" s="16"/>
      <c r="AD1718" s="14"/>
      <c r="AE1718" s="63"/>
      <c r="AF1718" s="63"/>
      <c r="AG1718" s="16"/>
      <c r="AH1718" s="50"/>
      <c r="AO1718" s="30" t="s">
        <v>161</v>
      </c>
    </row>
    <row r="1719" spans="1:41" s="2" customFormat="1" ht="9.9499999999999993" hidden="1" customHeight="1" x14ac:dyDescent="0.2">
      <c r="P1719" s="3"/>
      <c r="Q1719" s="5"/>
      <c r="S1719" s="20"/>
      <c r="U1719" s="4"/>
      <c r="V1719" s="50"/>
      <c r="W1719" s="54"/>
      <c r="X1719" s="14"/>
      <c r="Y1719" s="50"/>
      <c r="Z1719" s="37"/>
      <c r="AA1719" s="37"/>
      <c r="AB1719" s="53"/>
      <c r="AC1719" s="16"/>
      <c r="AD1719" s="14"/>
      <c r="AE1719" s="63"/>
      <c r="AF1719" s="63"/>
      <c r="AG1719" s="16"/>
      <c r="AH1719" s="50"/>
      <c r="AO1719" s="30" t="s">
        <v>161</v>
      </c>
    </row>
    <row r="1720" spans="1:41" s="2" customFormat="1" ht="9.9499999999999993" hidden="1" customHeight="1" x14ac:dyDescent="0.2">
      <c r="P1720" s="3"/>
      <c r="Q1720" s="5"/>
      <c r="S1720" s="20"/>
      <c r="U1720" s="4"/>
      <c r="V1720" s="50"/>
      <c r="W1720" s="54"/>
      <c r="X1720" s="14"/>
      <c r="Y1720" s="50"/>
      <c r="Z1720" s="37"/>
      <c r="AA1720" s="37"/>
      <c r="AB1720" s="53"/>
      <c r="AC1720" s="16"/>
      <c r="AD1720" s="14"/>
      <c r="AE1720" s="63"/>
      <c r="AF1720" s="63"/>
      <c r="AG1720" s="16"/>
      <c r="AH1720" s="50"/>
      <c r="AO1720" s="30" t="s">
        <v>161</v>
      </c>
    </row>
    <row r="1721" spans="1:41" s="2" customFormat="1" ht="9.9499999999999993" hidden="1" customHeight="1" x14ac:dyDescent="0.2">
      <c r="P1721" s="3"/>
      <c r="Q1721" s="5"/>
      <c r="S1721" s="20"/>
      <c r="U1721" s="4"/>
      <c r="V1721" s="50"/>
      <c r="W1721" s="54"/>
      <c r="X1721" s="14"/>
      <c r="Y1721" s="50"/>
      <c r="Z1721" s="37"/>
      <c r="AA1721" s="37"/>
      <c r="AB1721" s="53"/>
      <c r="AC1721" s="16"/>
      <c r="AD1721" s="14"/>
      <c r="AE1721" s="63"/>
      <c r="AF1721" s="63"/>
      <c r="AG1721" s="16"/>
      <c r="AH1721" s="50"/>
      <c r="AO1721" s="30" t="s">
        <v>161</v>
      </c>
    </row>
    <row r="1722" spans="1:41" s="2" customFormat="1" ht="9.9499999999999993" hidden="1" customHeight="1" x14ac:dyDescent="0.2">
      <c r="P1722" s="3"/>
      <c r="Q1722" s="5"/>
      <c r="S1722" s="20"/>
      <c r="U1722" s="4"/>
      <c r="V1722" s="50"/>
      <c r="W1722" s="54"/>
      <c r="X1722" s="14"/>
      <c r="Y1722" s="50"/>
      <c r="Z1722" s="37"/>
      <c r="AA1722" s="37"/>
      <c r="AB1722" s="53"/>
      <c r="AC1722" s="16"/>
      <c r="AD1722" s="14"/>
      <c r="AE1722" s="63"/>
      <c r="AF1722" s="63"/>
      <c r="AG1722" s="16"/>
      <c r="AH1722" s="50"/>
      <c r="AO1722" s="30" t="s">
        <v>161</v>
      </c>
    </row>
    <row r="1723" spans="1:41" s="2" customFormat="1" ht="9.9499999999999993" hidden="1" customHeight="1" x14ac:dyDescent="0.2">
      <c r="P1723" s="3"/>
      <c r="Q1723" s="5"/>
      <c r="S1723" s="20"/>
      <c r="U1723" s="4"/>
      <c r="V1723" s="50"/>
      <c r="W1723" s="54"/>
      <c r="X1723" s="14"/>
      <c r="Y1723" s="50"/>
      <c r="Z1723" s="37"/>
      <c r="AA1723" s="37"/>
      <c r="AB1723" s="53"/>
      <c r="AC1723" s="16"/>
      <c r="AD1723" s="14"/>
      <c r="AE1723" s="63"/>
      <c r="AF1723" s="63"/>
      <c r="AG1723" s="16"/>
      <c r="AH1723" s="50"/>
      <c r="AO1723" s="30" t="s">
        <v>161</v>
      </c>
    </row>
    <row r="1724" spans="1:41" s="2" customFormat="1" ht="9.9499999999999993" hidden="1" customHeight="1" x14ac:dyDescent="0.2">
      <c r="P1724" s="3"/>
      <c r="Q1724" s="5"/>
      <c r="S1724" s="20"/>
      <c r="U1724" s="4"/>
      <c r="V1724" s="50"/>
      <c r="W1724" s="54"/>
      <c r="X1724" s="14"/>
      <c r="Y1724" s="50"/>
      <c r="Z1724" s="37"/>
      <c r="AA1724" s="37"/>
      <c r="AB1724" s="53"/>
      <c r="AC1724" s="16"/>
      <c r="AD1724" s="14"/>
      <c r="AE1724" s="63"/>
      <c r="AF1724" s="63"/>
      <c r="AG1724" s="16"/>
      <c r="AH1724" s="50"/>
      <c r="AO1724" s="30" t="s">
        <v>161</v>
      </c>
    </row>
    <row r="1725" spans="1:41" s="2" customFormat="1" ht="9.9499999999999993" hidden="1" customHeight="1" x14ac:dyDescent="0.2">
      <c r="P1725" s="3"/>
      <c r="Q1725" s="5"/>
      <c r="S1725" s="20"/>
      <c r="U1725" s="4"/>
      <c r="V1725" s="50"/>
      <c r="W1725" s="54"/>
      <c r="X1725" s="14"/>
      <c r="Y1725" s="50"/>
      <c r="Z1725" s="37"/>
      <c r="AA1725" s="37"/>
      <c r="AB1725" s="53"/>
      <c r="AC1725" s="16"/>
      <c r="AD1725" s="14"/>
      <c r="AE1725" s="63"/>
      <c r="AF1725" s="63"/>
      <c r="AG1725" s="16"/>
      <c r="AH1725" s="50"/>
      <c r="AO1725" s="30" t="s">
        <v>161</v>
      </c>
    </row>
    <row r="1726" spans="1:41" s="2" customFormat="1" ht="9.9499999999999993" hidden="1" customHeight="1" x14ac:dyDescent="0.2">
      <c r="P1726" s="3"/>
      <c r="Q1726" s="5"/>
      <c r="S1726" s="20"/>
      <c r="U1726" s="4"/>
      <c r="V1726" s="50"/>
      <c r="W1726" s="54"/>
      <c r="X1726" s="14"/>
      <c r="Y1726" s="50"/>
      <c r="Z1726" s="37"/>
      <c r="AA1726" s="37"/>
      <c r="AB1726" s="53"/>
      <c r="AC1726" s="16"/>
      <c r="AD1726" s="14"/>
      <c r="AE1726" s="63"/>
      <c r="AF1726" s="63"/>
      <c r="AG1726" s="16"/>
      <c r="AH1726" s="50"/>
      <c r="AO1726" s="30" t="s">
        <v>161</v>
      </c>
    </row>
    <row r="1727" spans="1:41" s="2" customFormat="1" ht="9.9499999999999993" hidden="1" customHeight="1" x14ac:dyDescent="0.2">
      <c r="P1727" s="3"/>
      <c r="Q1727" s="5"/>
      <c r="S1727" s="20"/>
      <c r="U1727" s="4"/>
      <c r="V1727" s="50"/>
      <c r="W1727" s="54"/>
      <c r="X1727" s="14"/>
      <c r="Y1727" s="50"/>
      <c r="Z1727" s="37"/>
      <c r="AA1727" s="37"/>
      <c r="AB1727" s="53"/>
      <c r="AC1727" s="16"/>
      <c r="AD1727" s="14"/>
      <c r="AE1727" s="63"/>
      <c r="AF1727" s="63"/>
      <c r="AG1727" s="16"/>
      <c r="AH1727" s="50"/>
      <c r="AO1727" s="30" t="s">
        <v>161</v>
      </c>
    </row>
    <row r="1728" spans="1:41" s="2" customFormat="1" ht="9.9499999999999993" hidden="1" customHeight="1" x14ac:dyDescent="0.2">
      <c r="P1728" s="3"/>
      <c r="Q1728" s="5"/>
      <c r="S1728" s="20"/>
      <c r="U1728" s="4"/>
      <c r="V1728" s="50"/>
      <c r="W1728" s="54"/>
      <c r="X1728" s="14"/>
      <c r="Y1728" s="50"/>
      <c r="Z1728" s="37"/>
      <c r="AA1728" s="37"/>
      <c r="AB1728" s="53"/>
      <c r="AC1728" s="16"/>
      <c r="AD1728" s="14"/>
      <c r="AE1728" s="63"/>
      <c r="AF1728" s="63"/>
      <c r="AG1728" s="16"/>
      <c r="AH1728" s="50"/>
      <c r="AO1728" s="30" t="s">
        <v>161</v>
      </c>
    </row>
    <row r="1729" spans="3:41" s="2" customFormat="1" ht="9.9499999999999993" hidden="1" customHeight="1" x14ac:dyDescent="0.2">
      <c r="P1729" s="3"/>
      <c r="Q1729" s="5"/>
      <c r="S1729" s="20"/>
      <c r="U1729" s="4"/>
      <c r="V1729" s="50"/>
      <c r="W1729" s="54"/>
      <c r="X1729" s="14"/>
      <c r="Y1729" s="50"/>
      <c r="Z1729" s="37"/>
      <c r="AA1729" s="37"/>
      <c r="AB1729" s="53"/>
      <c r="AC1729" s="16"/>
      <c r="AD1729" s="14"/>
      <c r="AE1729" s="63"/>
      <c r="AF1729" s="63"/>
      <c r="AG1729" s="16"/>
      <c r="AH1729" s="50"/>
      <c r="AO1729" s="30" t="s">
        <v>161</v>
      </c>
    </row>
    <row r="1730" spans="3:41" s="2" customFormat="1" ht="9.9499999999999993" hidden="1" customHeight="1" x14ac:dyDescent="0.2">
      <c r="P1730" s="3"/>
      <c r="Q1730" s="5"/>
      <c r="S1730" s="20"/>
      <c r="U1730" s="4"/>
      <c r="V1730" s="50"/>
      <c r="W1730" s="54"/>
      <c r="X1730" s="14"/>
      <c r="Y1730" s="50"/>
      <c r="Z1730" s="37"/>
      <c r="AA1730" s="37"/>
      <c r="AB1730" s="53"/>
      <c r="AC1730" s="16"/>
      <c r="AD1730" s="14"/>
      <c r="AE1730" s="63"/>
      <c r="AF1730" s="63"/>
      <c r="AG1730" s="16"/>
      <c r="AH1730" s="50"/>
      <c r="AO1730" s="30" t="s">
        <v>161</v>
      </c>
    </row>
    <row r="1731" spans="3:41" s="2" customFormat="1" ht="9.9499999999999993" hidden="1" customHeight="1" x14ac:dyDescent="0.2">
      <c r="P1731" s="3"/>
      <c r="Q1731" s="5"/>
      <c r="S1731" s="20"/>
      <c r="U1731" s="4"/>
      <c r="V1731" s="50"/>
      <c r="W1731" s="54"/>
      <c r="X1731" s="14"/>
      <c r="Y1731" s="50"/>
      <c r="Z1731" s="37"/>
      <c r="AA1731" s="37"/>
      <c r="AB1731" s="53"/>
      <c r="AC1731" s="16"/>
      <c r="AD1731" s="14"/>
      <c r="AE1731" s="63"/>
      <c r="AF1731" s="63"/>
      <c r="AG1731" s="16"/>
      <c r="AH1731" s="50"/>
      <c r="AO1731" s="30" t="s">
        <v>161</v>
      </c>
    </row>
    <row r="1732" spans="3:41" s="2" customFormat="1" ht="9.9499999999999993" hidden="1" customHeight="1" x14ac:dyDescent="0.2">
      <c r="P1732" s="3"/>
      <c r="Q1732" s="5"/>
      <c r="S1732" s="20"/>
      <c r="U1732" s="4"/>
      <c r="V1732" s="50"/>
      <c r="W1732" s="54"/>
      <c r="X1732" s="14"/>
      <c r="Y1732" s="50"/>
      <c r="Z1732" s="37"/>
      <c r="AA1732" s="37"/>
      <c r="AB1732" s="53"/>
      <c r="AC1732" s="16"/>
      <c r="AD1732" s="14"/>
      <c r="AE1732" s="63"/>
      <c r="AF1732" s="63"/>
      <c r="AG1732" s="16"/>
      <c r="AH1732" s="50"/>
      <c r="AO1732" s="30" t="s">
        <v>161</v>
      </c>
    </row>
    <row r="1733" spans="3:41" s="2" customFormat="1" ht="9.9499999999999993" hidden="1" customHeight="1" x14ac:dyDescent="0.2">
      <c r="P1733" s="3"/>
      <c r="Q1733" s="5"/>
      <c r="S1733" s="20"/>
      <c r="U1733" s="4"/>
      <c r="V1733" s="50"/>
      <c r="W1733" s="54"/>
      <c r="X1733" s="14"/>
      <c r="Y1733" s="50"/>
      <c r="Z1733" s="37"/>
      <c r="AA1733" s="37"/>
      <c r="AB1733" s="53"/>
      <c r="AC1733" s="16"/>
      <c r="AD1733" s="14"/>
      <c r="AE1733" s="63"/>
      <c r="AF1733" s="63"/>
      <c r="AG1733" s="16"/>
      <c r="AH1733" s="50"/>
      <c r="AO1733" s="30" t="s">
        <v>161</v>
      </c>
    </row>
    <row r="1734" spans="3:41" s="2" customFormat="1" ht="9.9499999999999993" hidden="1" customHeight="1" x14ac:dyDescent="0.2">
      <c r="P1734" s="3"/>
      <c r="Q1734" s="5"/>
      <c r="S1734" s="20"/>
      <c r="U1734" s="4"/>
      <c r="V1734" s="50"/>
      <c r="W1734" s="54"/>
      <c r="X1734" s="14"/>
      <c r="Y1734" s="50"/>
      <c r="Z1734" s="37"/>
      <c r="AA1734" s="37"/>
      <c r="AB1734" s="53"/>
      <c r="AC1734" s="16"/>
      <c r="AD1734" s="14"/>
      <c r="AE1734" s="63"/>
      <c r="AF1734" s="63"/>
      <c r="AG1734" s="16"/>
      <c r="AH1734" s="50"/>
      <c r="AO1734" s="30" t="s">
        <v>161</v>
      </c>
    </row>
    <row r="1735" spans="3:41" s="2" customFormat="1" ht="9.9499999999999993" hidden="1" customHeight="1" x14ac:dyDescent="0.2">
      <c r="P1735" s="3"/>
      <c r="Q1735" s="5"/>
      <c r="S1735" s="20"/>
      <c r="U1735" s="4"/>
      <c r="V1735" s="50"/>
      <c r="W1735" s="54"/>
      <c r="X1735" s="14"/>
      <c r="Y1735" s="50"/>
      <c r="Z1735" s="37"/>
      <c r="AA1735" s="37"/>
      <c r="AB1735" s="53"/>
      <c r="AC1735" s="16"/>
      <c r="AD1735" s="14"/>
      <c r="AE1735" s="63"/>
      <c r="AF1735" s="63"/>
      <c r="AG1735" s="16"/>
      <c r="AH1735" s="50"/>
      <c r="AO1735" s="30" t="s">
        <v>161</v>
      </c>
    </row>
    <row r="1736" spans="3:41" s="2" customFormat="1" ht="9.9499999999999993" hidden="1" customHeight="1" x14ac:dyDescent="0.2">
      <c r="P1736" s="3"/>
      <c r="Q1736" s="5"/>
      <c r="S1736" s="20"/>
      <c r="U1736" s="4"/>
      <c r="V1736" s="50"/>
      <c r="W1736" s="54"/>
      <c r="X1736" s="14"/>
      <c r="Y1736" s="50"/>
      <c r="Z1736" s="37"/>
      <c r="AA1736" s="37"/>
      <c r="AB1736" s="53"/>
      <c r="AC1736" s="16"/>
      <c r="AD1736" s="14"/>
      <c r="AE1736" s="63"/>
      <c r="AF1736" s="63"/>
      <c r="AG1736" s="16"/>
      <c r="AH1736" s="50"/>
      <c r="AO1736" s="30" t="s">
        <v>161</v>
      </c>
    </row>
    <row r="1737" spans="3:41" s="2" customFormat="1" ht="9.9499999999999993" hidden="1" customHeight="1" x14ac:dyDescent="0.2">
      <c r="P1737" s="3"/>
      <c r="Q1737" s="5"/>
      <c r="S1737" s="20"/>
      <c r="U1737" s="4"/>
      <c r="V1737" s="50"/>
      <c r="W1737" s="54"/>
      <c r="X1737" s="14"/>
      <c r="Y1737" s="50"/>
      <c r="Z1737" s="37"/>
      <c r="AA1737" s="37"/>
      <c r="AB1737" s="53"/>
      <c r="AC1737" s="16"/>
      <c r="AD1737" s="14"/>
      <c r="AE1737" s="63"/>
      <c r="AF1737" s="63"/>
      <c r="AG1737" s="16"/>
      <c r="AH1737" s="50"/>
      <c r="AO1737" s="30" t="s">
        <v>161</v>
      </c>
    </row>
    <row r="1738" spans="3:41" s="2" customFormat="1" ht="9.9499999999999993" hidden="1" customHeight="1" x14ac:dyDescent="0.2">
      <c r="P1738" s="3"/>
      <c r="Q1738" s="5"/>
      <c r="S1738" s="20"/>
      <c r="U1738" s="4"/>
      <c r="V1738" s="50"/>
      <c r="W1738" s="54"/>
      <c r="X1738" s="14"/>
      <c r="Y1738" s="50"/>
      <c r="Z1738" s="37"/>
      <c r="AA1738" s="37"/>
      <c r="AB1738" s="53"/>
      <c r="AC1738" s="16"/>
      <c r="AD1738" s="14"/>
      <c r="AE1738" s="63"/>
      <c r="AF1738" s="63"/>
      <c r="AG1738" s="16"/>
      <c r="AH1738" s="50"/>
      <c r="AO1738" s="30" t="s">
        <v>161</v>
      </c>
    </row>
    <row r="1739" spans="3:41" s="2" customFormat="1" ht="9.9499999999999993" hidden="1" customHeight="1" x14ac:dyDescent="0.2">
      <c r="P1739" s="3"/>
      <c r="Q1739" s="5"/>
      <c r="S1739" s="20"/>
      <c r="U1739" s="4"/>
      <c r="V1739" s="50"/>
      <c r="W1739" s="54"/>
      <c r="X1739" s="14"/>
      <c r="Y1739" s="50"/>
      <c r="Z1739" s="37"/>
      <c r="AA1739" s="37"/>
      <c r="AB1739" s="53"/>
      <c r="AC1739" s="16"/>
      <c r="AD1739" s="14"/>
      <c r="AE1739" s="63"/>
      <c r="AF1739" s="63"/>
      <c r="AG1739" s="16"/>
      <c r="AH1739" s="50"/>
      <c r="AO1739" s="30" t="s">
        <v>161</v>
      </c>
    </row>
    <row r="1740" spans="3:41" s="2" customFormat="1" ht="9.9499999999999993" hidden="1" customHeight="1" x14ac:dyDescent="0.2">
      <c r="P1740" s="3"/>
      <c r="Q1740" s="5"/>
      <c r="S1740" s="20"/>
      <c r="U1740" s="4"/>
      <c r="V1740" s="50"/>
      <c r="W1740" s="54"/>
      <c r="X1740" s="14"/>
      <c r="Y1740" s="50"/>
      <c r="Z1740" s="37"/>
      <c r="AA1740" s="37"/>
      <c r="AB1740" s="53"/>
      <c r="AC1740" s="16"/>
      <c r="AD1740" s="14"/>
      <c r="AE1740" s="63"/>
      <c r="AF1740" s="63"/>
      <c r="AG1740" s="16"/>
      <c r="AH1740" s="50"/>
      <c r="AO1740" s="30" t="s">
        <v>161</v>
      </c>
    </row>
    <row r="1741" spans="3:41" s="2" customFormat="1" ht="9.9499999999999993" hidden="1" customHeight="1" x14ac:dyDescent="0.2">
      <c r="P1741" s="3"/>
      <c r="Q1741" s="5"/>
      <c r="S1741" s="20"/>
      <c r="U1741" s="4"/>
      <c r="V1741" s="50"/>
      <c r="W1741" s="54"/>
      <c r="X1741" s="14"/>
      <c r="Y1741" s="50"/>
      <c r="Z1741" s="37"/>
      <c r="AA1741" s="37"/>
      <c r="AB1741" s="53"/>
      <c r="AC1741" s="16"/>
      <c r="AD1741" s="14"/>
      <c r="AE1741" s="63"/>
      <c r="AF1741" s="63"/>
      <c r="AG1741" s="16"/>
      <c r="AH1741" s="50"/>
      <c r="AO1741" s="30" t="s">
        <v>161</v>
      </c>
    </row>
    <row r="1742" spans="3:41" s="2" customFormat="1" ht="9.9499999999999993" hidden="1" customHeight="1" x14ac:dyDescent="0.2">
      <c r="P1742" s="3"/>
      <c r="Q1742" s="5"/>
      <c r="S1742" s="20"/>
      <c r="U1742" s="4"/>
      <c r="V1742" s="50"/>
      <c r="W1742" s="54"/>
      <c r="X1742" s="14"/>
      <c r="Y1742" s="50"/>
      <c r="Z1742" s="37"/>
      <c r="AA1742" s="37"/>
      <c r="AB1742" s="53"/>
      <c r="AC1742" s="16"/>
      <c r="AD1742" s="14"/>
      <c r="AE1742" s="63"/>
      <c r="AF1742" s="63"/>
      <c r="AG1742" s="16"/>
      <c r="AH1742" s="50"/>
      <c r="AO1742" s="30" t="s">
        <v>161</v>
      </c>
    </row>
    <row r="1743" spans="3:41" s="156" customFormat="1" ht="12.75" hidden="1" customHeight="1" x14ac:dyDescent="0.2">
      <c r="C1743" s="325" t="s">
        <v>1088</v>
      </c>
      <c r="D1743" s="325"/>
      <c r="E1743" s="325"/>
      <c r="F1743" s="325"/>
      <c r="G1743" s="325"/>
      <c r="H1743" s="325"/>
      <c r="I1743" s="325"/>
      <c r="J1743" s="325"/>
      <c r="K1743" s="325"/>
      <c r="L1743" s="325"/>
      <c r="M1743" s="325"/>
      <c r="N1743" s="325"/>
      <c r="O1743" s="325"/>
      <c r="P1743" s="325"/>
      <c r="Q1743" s="325"/>
      <c r="R1743" s="325"/>
      <c r="S1743" s="325"/>
      <c r="T1743" s="325"/>
      <c r="U1743" s="157"/>
      <c r="V1743" s="158"/>
      <c r="W1743" s="161"/>
      <c r="X1743" s="159"/>
      <c r="Y1743" s="158"/>
      <c r="Z1743" s="159"/>
      <c r="AA1743" s="159"/>
      <c r="AB1743" s="160"/>
      <c r="AC1743" s="159"/>
      <c r="AD1743" s="160"/>
      <c r="AE1743" s="162"/>
      <c r="AF1743" s="162"/>
      <c r="AG1743" s="159"/>
      <c r="AH1743" s="158"/>
      <c r="AI1743" s="159"/>
      <c r="AJ1743" s="159"/>
      <c r="AK1743" s="159"/>
      <c r="AL1743" s="159"/>
      <c r="AM1743" s="159"/>
      <c r="AO1743" s="163"/>
    </row>
    <row r="1744" spans="3:41" s="2" customFormat="1" ht="3.95" hidden="1" customHeight="1" x14ac:dyDescent="0.2">
      <c r="C1744" s="164"/>
      <c r="D1744" s="97"/>
      <c r="E1744" s="29"/>
      <c r="F1744" s="73"/>
      <c r="G1744" s="29"/>
      <c r="H1744" s="29"/>
      <c r="I1744" s="29"/>
      <c r="J1744" s="29"/>
      <c r="K1744" s="29"/>
      <c r="L1744" s="29"/>
      <c r="M1744" s="29"/>
      <c r="N1744" s="29"/>
      <c r="O1744" s="29"/>
      <c r="P1744" s="73"/>
      <c r="Q1744" s="86"/>
      <c r="R1744" s="28"/>
      <c r="S1744" s="165"/>
      <c r="T1744" s="166"/>
      <c r="U1744" s="35"/>
      <c r="V1744" s="50"/>
      <c r="W1744" s="54"/>
      <c r="X1744" s="37"/>
      <c r="Y1744" s="50"/>
      <c r="Z1744" s="37"/>
      <c r="AA1744" s="37"/>
      <c r="AB1744" s="58"/>
      <c r="AC1744" s="37"/>
      <c r="AD1744" s="58"/>
      <c r="AE1744" s="74"/>
      <c r="AF1744" s="74"/>
      <c r="AG1744" s="37"/>
      <c r="AH1744" s="50"/>
      <c r="AI1744" s="37"/>
      <c r="AJ1744" s="37"/>
      <c r="AK1744" s="37"/>
      <c r="AL1744" s="37"/>
      <c r="AM1744" s="37"/>
      <c r="AO1744" s="167"/>
    </row>
    <row r="1745" spans="1:42" s="2" customFormat="1" ht="35.1" hidden="1" customHeight="1" x14ac:dyDescent="0.2">
      <c r="C1745" s="325" t="s">
        <v>133</v>
      </c>
      <c r="D1745" s="325"/>
      <c r="E1745" s="325"/>
      <c r="F1745" s="325"/>
      <c r="G1745" s="325"/>
      <c r="H1745" s="325"/>
      <c r="I1745" s="325"/>
      <c r="J1745" s="325"/>
      <c r="K1745" s="325"/>
      <c r="L1745" s="325"/>
      <c r="M1745" s="325"/>
      <c r="N1745" s="325"/>
      <c r="O1745" s="325"/>
      <c r="P1745" s="325"/>
      <c r="Q1745" s="325"/>
      <c r="R1745" s="325"/>
      <c r="S1745" s="325"/>
      <c r="T1745" s="325"/>
      <c r="U1745" s="35"/>
      <c r="V1745" s="50"/>
      <c r="W1745" s="54"/>
      <c r="X1745" s="37"/>
      <c r="Y1745" s="50"/>
      <c r="Z1745" s="37"/>
      <c r="AA1745" s="37"/>
      <c r="AB1745" s="58"/>
      <c r="AC1745" s="37"/>
      <c r="AD1745" s="58"/>
      <c r="AE1745" s="74"/>
      <c r="AF1745" s="74"/>
      <c r="AG1745" s="37"/>
      <c r="AH1745" s="50"/>
      <c r="AI1745" s="37"/>
      <c r="AJ1745" s="37"/>
      <c r="AK1745" s="37"/>
      <c r="AL1745" s="37"/>
      <c r="AM1745" s="37"/>
      <c r="AO1745" s="167"/>
    </row>
    <row r="1746" spans="1:42" x14ac:dyDescent="0.2">
      <c r="A1746" s="96" t="s">
        <v>161</v>
      </c>
      <c r="B1746" s="96" t="s">
        <v>161</v>
      </c>
      <c r="C1746" s="96" t="s">
        <v>161</v>
      </c>
      <c r="D1746" s="96" t="s">
        <v>161</v>
      </c>
      <c r="E1746" s="96" t="s">
        <v>161</v>
      </c>
      <c r="F1746" s="96" t="s">
        <v>161</v>
      </c>
      <c r="G1746" s="96" t="s">
        <v>161</v>
      </c>
      <c r="H1746" s="96" t="s">
        <v>161</v>
      </c>
      <c r="I1746" s="96" t="s">
        <v>161</v>
      </c>
      <c r="J1746" s="96" t="s">
        <v>161</v>
      </c>
      <c r="K1746" s="96" t="s">
        <v>161</v>
      </c>
      <c r="L1746" s="96" t="s">
        <v>161</v>
      </c>
      <c r="M1746" s="96" t="s">
        <v>161</v>
      </c>
      <c r="N1746" s="96" t="s">
        <v>161</v>
      </c>
      <c r="O1746" s="96" t="s">
        <v>161</v>
      </c>
      <c r="P1746" s="96" t="s">
        <v>161</v>
      </c>
      <c r="Q1746" s="96" t="s">
        <v>161</v>
      </c>
      <c r="R1746" s="96" t="s">
        <v>161</v>
      </c>
      <c r="S1746" s="96" t="s">
        <v>161</v>
      </c>
      <c r="T1746" s="96" t="s">
        <v>161</v>
      </c>
      <c r="U1746" s="96" t="s">
        <v>161</v>
      </c>
      <c r="V1746" s="96" t="s">
        <v>161</v>
      </c>
      <c r="W1746" s="96" t="s">
        <v>161</v>
      </c>
      <c r="X1746" s="96" t="s">
        <v>161</v>
      </c>
      <c r="Y1746" s="96" t="s">
        <v>161</v>
      </c>
      <c r="Z1746" s="96" t="s">
        <v>161</v>
      </c>
      <c r="AA1746" s="96" t="s">
        <v>161</v>
      </c>
      <c r="AB1746" s="96" t="s">
        <v>161</v>
      </c>
      <c r="AC1746" s="96" t="s">
        <v>161</v>
      </c>
      <c r="AD1746" s="96" t="s">
        <v>161</v>
      </c>
      <c r="AE1746" s="96" t="s">
        <v>161</v>
      </c>
      <c r="AF1746" s="96" t="s">
        <v>161</v>
      </c>
      <c r="AG1746" s="96" t="s">
        <v>161</v>
      </c>
      <c r="AH1746" s="96" t="s">
        <v>161</v>
      </c>
      <c r="AI1746" s="96" t="s">
        <v>161</v>
      </c>
      <c r="AJ1746" s="96" t="s">
        <v>161</v>
      </c>
      <c r="AK1746" s="96" t="s">
        <v>161</v>
      </c>
      <c r="AL1746" s="96" t="s">
        <v>161</v>
      </c>
      <c r="AM1746" s="96" t="s">
        <v>161</v>
      </c>
      <c r="AN1746" s="96" t="s">
        <v>161</v>
      </c>
      <c r="AO1746" s="96" t="s">
        <v>161</v>
      </c>
      <c r="AP1746" s="2"/>
    </row>
    <row r="1747" spans="1:42" x14ac:dyDescent="0.2">
      <c r="AP1747" s="2"/>
    </row>
    <row r="1748" spans="1:42" x14ac:dyDescent="0.2">
      <c r="D1748" s="326" t="s">
        <v>162</v>
      </c>
      <c r="E1748" s="327"/>
      <c r="AP1748" s="2"/>
    </row>
    <row r="1749" spans="1:42" x14ac:dyDescent="0.2">
      <c r="D1749" s="118">
        <v>-0.04</v>
      </c>
      <c r="E1749" s="118">
        <v>0.01</v>
      </c>
      <c r="AP1749" s="2"/>
    </row>
    <row r="1750" spans="1:42" x14ac:dyDescent="0.2">
      <c r="D1750" s="118">
        <v>-0.03</v>
      </c>
      <c r="E1750" s="118">
        <v>0.02</v>
      </c>
      <c r="AP1750" s="2"/>
    </row>
    <row r="1751" spans="1:42" x14ac:dyDescent="0.2">
      <c r="D1751" s="118">
        <v>-0.02</v>
      </c>
      <c r="E1751" s="118">
        <v>0.03</v>
      </c>
      <c r="AP1751" s="2"/>
    </row>
    <row r="1752" spans="1:42" x14ac:dyDescent="0.2">
      <c r="D1752" s="118">
        <v>-0.01</v>
      </c>
      <c r="E1752" s="118">
        <v>-0.01</v>
      </c>
      <c r="AP1752" s="2"/>
    </row>
    <row r="1753" spans="1:42" x14ac:dyDescent="0.2">
      <c r="D1753" s="118">
        <v>0</v>
      </c>
      <c r="E1753" s="118">
        <v>0</v>
      </c>
      <c r="AP1753" s="2"/>
    </row>
    <row r="1754" spans="1:42" x14ac:dyDescent="0.2">
      <c r="D1754" s="118">
        <v>0.01</v>
      </c>
      <c r="E1754" s="118">
        <v>1.0000000000005116E-2</v>
      </c>
      <c r="AP1754" s="2"/>
    </row>
    <row r="1755" spans="1:42" x14ac:dyDescent="0.2">
      <c r="D1755" s="118">
        <v>0.02</v>
      </c>
      <c r="E1755" s="118">
        <v>2.0000000000003126E-2</v>
      </c>
      <c r="AP1755" s="2"/>
    </row>
    <row r="1756" spans="1:42" x14ac:dyDescent="0.2">
      <c r="D1756" s="118">
        <v>0.03</v>
      </c>
      <c r="E1756" s="118">
        <v>3.0000000000001137E-2</v>
      </c>
      <c r="AP1756" s="2"/>
    </row>
    <row r="1757" spans="1:42" x14ac:dyDescent="0.2">
      <c r="D1757" s="118">
        <v>0.04</v>
      </c>
      <c r="E1757" s="118">
        <v>-0.01</v>
      </c>
      <c r="AP1757" s="2"/>
    </row>
    <row r="1758" spans="1:42" x14ac:dyDescent="0.2">
      <c r="D1758" s="118">
        <v>0.05</v>
      </c>
      <c r="E1758" s="118">
        <v>0</v>
      </c>
      <c r="AP1758" s="2"/>
    </row>
    <row r="1759" spans="1:42" x14ac:dyDescent="0.2">
      <c r="AP1759" s="2"/>
    </row>
    <row r="1760" spans="1:42" x14ac:dyDescent="0.2">
      <c r="AP1760" s="2"/>
    </row>
    <row r="1761" spans="16:42" x14ac:dyDescent="0.2">
      <c r="AP1761" s="2"/>
    </row>
    <row r="1762" spans="16:42" x14ac:dyDescent="0.2">
      <c r="AP1762" s="2"/>
    </row>
    <row r="1763" spans="16:42" x14ac:dyDescent="0.2">
      <c r="AP1763" s="2"/>
    </row>
    <row r="1764" spans="16:42" x14ac:dyDescent="0.2">
      <c r="AP1764" s="2"/>
    </row>
    <row r="1765" spans="16:42" x14ac:dyDescent="0.2">
      <c r="AP1765" s="2"/>
    </row>
    <row r="1766" spans="16:42" x14ac:dyDescent="0.2">
      <c r="AP1766" s="2"/>
    </row>
    <row r="1767" spans="16:42" x14ac:dyDescent="0.2">
      <c r="AP1767" s="2"/>
    </row>
    <row r="1768" spans="16:42" x14ac:dyDescent="0.2">
      <c r="P1768" s="1"/>
      <c r="Q1768" s="1"/>
      <c r="S1768" s="1"/>
      <c r="U1768" s="1"/>
      <c r="AP1768" s="2"/>
    </row>
    <row r="1769" spans="16:42" x14ac:dyDescent="0.2">
      <c r="P1769" s="1"/>
      <c r="Q1769" s="1"/>
      <c r="S1769" s="1"/>
      <c r="U1769" s="1"/>
      <c r="AP1769" s="2"/>
    </row>
    <row r="1770" spans="16:42" x14ac:dyDescent="0.2">
      <c r="P1770" s="1"/>
      <c r="Q1770" s="1"/>
      <c r="S1770" s="1"/>
      <c r="U1770" s="1"/>
      <c r="AP1770" s="2"/>
    </row>
    <row r="1771" spans="16:42" x14ac:dyDescent="0.2">
      <c r="P1771" s="1"/>
      <c r="Q1771" s="1"/>
      <c r="S1771" s="1"/>
      <c r="U1771" s="1"/>
      <c r="AP1771" s="2"/>
    </row>
    <row r="1772" spans="16:42" x14ac:dyDescent="0.2">
      <c r="P1772" s="1"/>
      <c r="Q1772" s="1"/>
      <c r="S1772" s="1"/>
      <c r="U1772" s="1"/>
      <c r="AP1772" s="2"/>
    </row>
    <row r="1773" spans="16:42" x14ac:dyDescent="0.2">
      <c r="P1773" s="1"/>
      <c r="Q1773" s="1"/>
      <c r="S1773" s="1"/>
      <c r="U1773" s="1"/>
      <c r="AP1773" s="2"/>
    </row>
    <row r="1774" spans="16:42" x14ac:dyDescent="0.2">
      <c r="P1774" s="1"/>
      <c r="Q1774" s="1"/>
      <c r="S1774" s="1"/>
      <c r="U1774" s="1"/>
      <c r="AP1774" s="2"/>
    </row>
    <row r="1775" spans="16:42" x14ac:dyDescent="0.2">
      <c r="P1775" s="1"/>
      <c r="Q1775" s="1"/>
      <c r="S1775" s="1"/>
      <c r="U1775" s="1"/>
      <c r="AP1775" s="2"/>
    </row>
    <row r="1776" spans="16:42" x14ac:dyDescent="0.2">
      <c r="P1776" s="1"/>
      <c r="Q1776" s="1"/>
      <c r="S1776" s="1"/>
      <c r="U1776" s="1"/>
      <c r="AP1776" s="2"/>
    </row>
    <row r="1777" spans="16:42" x14ac:dyDescent="0.2">
      <c r="P1777" s="1"/>
      <c r="Q1777" s="1"/>
      <c r="S1777" s="1"/>
      <c r="U1777" s="1"/>
      <c r="AP1777" s="2"/>
    </row>
    <row r="1778" spans="16:42" x14ac:dyDescent="0.2">
      <c r="P1778" s="1"/>
      <c r="Q1778" s="1"/>
      <c r="S1778" s="1"/>
      <c r="U1778" s="1"/>
      <c r="AP1778" s="2"/>
    </row>
    <row r="1779" spans="16:42" x14ac:dyDescent="0.2">
      <c r="P1779" s="1"/>
      <c r="Q1779" s="1"/>
      <c r="S1779" s="1"/>
      <c r="U1779" s="1"/>
      <c r="AP1779" s="2"/>
    </row>
    <row r="1780" spans="16:42" x14ac:dyDescent="0.2">
      <c r="P1780" s="1"/>
      <c r="Q1780" s="1"/>
      <c r="S1780" s="1"/>
      <c r="U1780" s="1"/>
      <c r="AP1780" s="2"/>
    </row>
    <row r="1781" spans="16:42" x14ac:dyDescent="0.2">
      <c r="P1781" s="1"/>
      <c r="Q1781" s="1"/>
      <c r="S1781" s="1"/>
      <c r="U1781" s="1"/>
      <c r="AP1781" s="2"/>
    </row>
    <row r="1782" spans="16:42" x14ac:dyDescent="0.2">
      <c r="P1782" s="1"/>
      <c r="Q1782" s="1"/>
      <c r="S1782" s="1"/>
      <c r="U1782" s="1"/>
      <c r="AP1782" s="2"/>
    </row>
    <row r="1783" spans="16:42" x14ac:dyDescent="0.2">
      <c r="P1783" s="1"/>
      <c r="Q1783" s="1"/>
      <c r="S1783" s="1"/>
      <c r="U1783" s="1"/>
      <c r="AP1783" s="2"/>
    </row>
    <row r="1784" spans="16:42" x14ac:dyDescent="0.2">
      <c r="P1784" s="1"/>
      <c r="Q1784" s="1"/>
      <c r="S1784" s="1"/>
      <c r="U1784" s="1"/>
      <c r="AP1784" s="2"/>
    </row>
    <row r="1785" spans="16:42" x14ac:dyDescent="0.2">
      <c r="P1785" s="1"/>
      <c r="Q1785" s="1"/>
      <c r="S1785" s="1"/>
      <c r="U1785" s="1"/>
      <c r="AP1785" s="2"/>
    </row>
    <row r="1786" spans="16:42" x14ac:dyDescent="0.2">
      <c r="P1786" s="1"/>
      <c r="Q1786" s="1"/>
      <c r="S1786" s="1"/>
      <c r="U1786" s="1"/>
      <c r="AP1786" s="2"/>
    </row>
    <row r="1787" spans="16:42" x14ac:dyDescent="0.2">
      <c r="P1787" s="1"/>
      <c r="Q1787" s="1"/>
      <c r="S1787" s="1"/>
      <c r="U1787" s="1"/>
      <c r="AP1787" s="2"/>
    </row>
    <row r="1788" spans="16:42" x14ac:dyDescent="0.2">
      <c r="P1788" s="1"/>
      <c r="Q1788" s="1"/>
      <c r="S1788" s="1"/>
      <c r="U1788" s="1"/>
      <c r="AP1788" s="2"/>
    </row>
    <row r="1789" spans="16:42" x14ac:dyDescent="0.2">
      <c r="P1789" s="1"/>
      <c r="Q1789" s="1"/>
      <c r="S1789" s="1"/>
      <c r="U1789" s="1"/>
      <c r="AP1789" s="2"/>
    </row>
    <row r="1790" spans="16:42" x14ac:dyDescent="0.2">
      <c r="P1790" s="1"/>
      <c r="Q1790" s="1"/>
      <c r="S1790" s="1"/>
      <c r="U1790" s="1"/>
      <c r="AP1790" s="2"/>
    </row>
    <row r="1791" spans="16:42" x14ac:dyDescent="0.2">
      <c r="P1791" s="1"/>
      <c r="Q1791" s="1"/>
      <c r="S1791" s="1"/>
      <c r="U1791" s="1"/>
    </row>
    <row r="1792" spans="16:42" x14ac:dyDescent="0.2">
      <c r="P1792" s="1"/>
      <c r="Q1792" s="1"/>
      <c r="S1792" s="1"/>
      <c r="U1792" s="1"/>
    </row>
    <row r="1793" spans="16:39" x14ac:dyDescent="0.2">
      <c r="P1793" s="1"/>
      <c r="Q1793" s="1"/>
      <c r="S1793" s="1"/>
      <c r="U1793" s="1"/>
    </row>
    <row r="1794" spans="16:39" x14ac:dyDescent="0.2">
      <c r="P1794" s="1"/>
      <c r="Q1794" s="1"/>
      <c r="S1794" s="1"/>
      <c r="U1794" s="1"/>
    </row>
    <row r="1795" spans="16:39" x14ac:dyDescent="0.2">
      <c r="P1795" s="1"/>
      <c r="Q1795" s="1"/>
      <c r="S1795" s="1"/>
      <c r="U1795" s="1"/>
    </row>
    <row r="1796" spans="16:39" x14ac:dyDescent="0.2">
      <c r="P1796" s="1"/>
      <c r="Q1796" s="1"/>
      <c r="S1796" s="1"/>
      <c r="U1796" s="1"/>
    </row>
    <row r="1797" spans="16:39" x14ac:dyDescent="0.2">
      <c r="P1797" s="1"/>
      <c r="Q1797" s="1"/>
      <c r="S1797" s="1"/>
      <c r="U1797" s="1"/>
    </row>
    <row r="1798" spans="16:39" x14ac:dyDescent="0.2">
      <c r="P1798" s="1"/>
      <c r="Q1798" s="1"/>
      <c r="S1798" s="1"/>
      <c r="U1798" s="1"/>
    </row>
    <row r="1799" spans="16:39" x14ac:dyDescent="0.2">
      <c r="P1799" s="1"/>
      <c r="Q1799" s="1"/>
      <c r="S1799" s="1"/>
      <c r="U1799" s="1"/>
    </row>
    <row r="1800" spans="16:39" x14ac:dyDescent="0.2">
      <c r="P1800" s="1"/>
      <c r="Q1800" s="1"/>
      <c r="S1800" s="1"/>
      <c r="U1800" s="1"/>
      <c r="V1800" s="1"/>
      <c r="W1800" s="1"/>
      <c r="X1800" s="1"/>
      <c r="Y1800" s="1"/>
      <c r="Z1800" s="1"/>
      <c r="AA1800" s="1"/>
      <c r="AB1800" s="1"/>
      <c r="AC1800" s="1"/>
      <c r="AD1800" s="1"/>
      <c r="AE1800" s="1"/>
      <c r="AF1800" s="1"/>
      <c r="AG1800" s="1"/>
      <c r="AH1800" s="1"/>
      <c r="AI1800" s="1"/>
      <c r="AJ1800" s="1"/>
      <c r="AK1800" s="1"/>
      <c r="AL1800" s="1"/>
      <c r="AM1800" s="1"/>
    </row>
    <row r="1801" spans="16:39" x14ac:dyDescent="0.2">
      <c r="P1801" s="1"/>
      <c r="Q1801" s="1"/>
      <c r="S1801" s="1"/>
      <c r="U1801" s="1"/>
      <c r="V1801" s="1"/>
      <c r="W1801" s="1"/>
      <c r="X1801" s="1"/>
      <c r="Y1801" s="1"/>
      <c r="Z1801" s="1"/>
      <c r="AA1801" s="1"/>
      <c r="AB1801" s="1"/>
      <c r="AC1801" s="1"/>
      <c r="AD1801" s="1"/>
      <c r="AE1801" s="1"/>
      <c r="AF1801" s="1"/>
      <c r="AG1801" s="1"/>
      <c r="AH1801" s="1"/>
      <c r="AI1801" s="1"/>
      <c r="AJ1801" s="1"/>
      <c r="AK1801" s="1"/>
      <c r="AL1801" s="1"/>
      <c r="AM1801" s="1"/>
    </row>
    <row r="1802" spans="16:39" x14ac:dyDescent="0.2">
      <c r="P1802" s="1"/>
      <c r="Q1802" s="1"/>
      <c r="S1802" s="1"/>
      <c r="U1802" s="1"/>
      <c r="V1802" s="1"/>
      <c r="W1802" s="1"/>
      <c r="X1802" s="1"/>
      <c r="Y1802" s="1"/>
      <c r="Z1802" s="1"/>
      <c r="AA1802" s="1"/>
      <c r="AB1802" s="1"/>
      <c r="AC1802" s="1"/>
      <c r="AD1802" s="1"/>
      <c r="AE1802" s="1"/>
      <c r="AF1802" s="1"/>
      <c r="AG1802" s="1"/>
      <c r="AH1802" s="1"/>
      <c r="AI1802" s="1"/>
      <c r="AJ1802" s="1"/>
      <c r="AK1802" s="1"/>
      <c r="AL1802" s="1"/>
      <c r="AM1802" s="1"/>
    </row>
    <row r="1803" spans="16:39" x14ac:dyDescent="0.2">
      <c r="P1803" s="1"/>
      <c r="Q1803" s="1"/>
      <c r="S1803" s="1"/>
      <c r="U1803" s="1"/>
      <c r="V1803" s="1"/>
      <c r="W1803" s="1"/>
      <c r="X1803" s="1"/>
      <c r="Y1803" s="1"/>
      <c r="Z1803" s="1"/>
      <c r="AA1803" s="1"/>
      <c r="AB1803" s="1"/>
      <c r="AC1803" s="1"/>
      <c r="AD1803" s="1"/>
      <c r="AE1803" s="1"/>
      <c r="AF1803" s="1"/>
      <c r="AG1803" s="1"/>
      <c r="AH1803" s="1"/>
      <c r="AI1803" s="1"/>
      <c r="AJ1803" s="1"/>
      <c r="AK1803" s="1"/>
      <c r="AL1803" s="1"/>
      <c r="AM1803" s="1"/>
    </row>
    <row r="1804" spans="16:39" x14ac:dyDescent="0.2">
      <c r="P1804" s="1"/>
      <c r="Q1804" s="1"/>
      <c r="S1804" s="1"/>
      <c r="U1804" s="1"/>
      <c r="V1804" s="1"/>
      <c r="W1804" s="1"/>
      <c r="X1804" s="1"/>
      <c r="Y1804" s="1"/>
      <c r="Z1804" s="1"/>
      <c r="AA1804" s="1"/>
      <c r="AB1804" s="1"/>
      <c r="AC1804" s="1"/>
      <c r="AD1804" s="1"/>
      <c r="AE1804" s="1"/>
      <c r="AF1804" s="1"/>
      <c r="AG1804" s="1"/>
      <c r="AH1804" s="1"/>
      <c r="AI1804" s="1"/>
      <c r="AJ1804" s="1"/>
      <c r="AK1804" s="1"/>
      <c r="AL1804" s="1"/>
      <c r="AM1804" s="1"/>
    </row>
    <row r="1805" spans="16:39" x14ac:dyDescent="0.2">
      <c r="P1805" s="1"/>
      <c r="Q1805" s="1"/>
      <c r="S1805" s="1"/>
      <c r="U1805" s="1"/>
      <c r="V1805" s="1"/>
      <c r="W1805" s="1"/>
      <c r="X1805" s="1"/>
      <c r="Y1805" s="1"/>
      <c r="Z1805" s="1"/>
      <c r="AA1805" s="1"/>
      <c r="AB1805" s="1"/>
      <c r="AC1805" s="1"/>
      <c r="AD1805" s="1"/>
      <c r="AE1805" s="1"/>
      <c r="AF1805" s="1"/>
      <c r="AG1805" s="1"/>
      <c r="AH1805" s="1"/>
      <c r="AI1805" s="1"/>
      <c r="AJ1805" s="1"/>
      <c r="AK1805" s="1"/>
      <c r="AL1805" s="1"/>
      <c r="AM1805" s="1"/>
    </row>
    <row r="1806" spans="16:39" x14ac:dyDescent="0.2">
      <c r="P1806" s="1"/>
      <c r="Q1806" s="1"/>
      <c r="S1806" s="1"/>
      <c r="U1806" s="1"/>
      <c r="V1806" s="1"/>
      <c r="W1806" s="1"/>
      <c r="X1806" s="1"/>
      <c r="Y1806" s="1"/>
      <c r="Z1806" s="1"/>
      <c r="AA1806" s="1"/>
      <c r="AB1806" s="1"/>
      <c r="AC1806" s="1"/>
      <c r="AD1806" s="1"/>
      <c r="AE1806" s="1"/>
      <c r="AF1806" s="1"/>
      <c r="AG1806" s="1"/>
      <c r="AH1806" s="1"/>
      <c r="AI1806" s="1"/>
      <c r="AJ1806" s="1"/>
      <c r="AK1806" s="1"/>
      <c r="AL1806" s="1"/>
      <c r="AM1806" s="1"/>
    </row>
    <row r="1807" spans="16:39" x14ac:dyDescent="0.2">
      <c r="P1807" s="1"/>
      <c r="Q1807" s="1"/>
      <c r="S1807" s="1"/>
      <c r="U1807" s="1"/>
      <c r="V1807" s="1"/>
      <c r="W1807" s="1"/>
      <c r="X1807" s="1"/>
      <c r="Y1807" s="1"/>
      <c r="Z1807" s="1"/>
      <c r="AA1807" s="1"/>
      <c r="AB1807" s="1"/>
      <c r="AC1807" s="1"/>
      <c r="AD1807" s="1"/>
      <c r="AE1807" s="1"/>
      <c r="AF1807" s="1"/>
      <c r="AG1807" s="1"/>
      <c r="AH1807" s="1"/>
      <c r="AI1807" s="1"/>
      <c r="AJ1807" s="1"/>
      <c r="AK1807" s="1"/>
      <c r="AL1807" s="1"/>
      <c r="AM1807" s="1"/>
    </row>
    <row r="1808" spans="16:39" x14ac:dyDescent="0.2">
      <c r="P1808" s="1"/>
      <c r="Q1808" s="1"/>
      <c r="S1808" s="1"/>
      <c r="U1808" s="1"/>
      <c r="V1808" s="1"/>
      <c r="W1808" s="1"/>
      <c r="X1808" s="1"/>
      <c r="Y1808" s="1"/>
      <c r="Z1808" s="1"/>
      <c r="AA1808" s="1"/>
      <c r="AB1808" s="1"/>
      <c r="AC1808" s="1"/>
      <c r="AD1808" s="1"/>
      <c r="AE1808" s="1"/>
      <c r="AF1808" s="1"/>
      <c r="AG1808" s="1"/>
      <c r="AH1808" s="1"/>
      <c r="AI1808" s="1"/>
      <c r="AJ1808" s="1"/>
      <c r="AK1808" s="1"/>
      <c r="AL1808" s="1"/>
      <c r="AM1808" s="1"/>
    </row>
    <row r="1809" spans="16:39" x14ac:dyDescent="0.2">
      <c r="P1809" s="1"/>
      <c r="Q1809" s="1"/>
      <c r="S1809" s="1"/>
      <c r="U1809" s="1"/>
      <c r="V1809" s="1"/>
      <c r="W1809" s="1"/>
      <c r="X1809" s="1"/>
      <c r="Y1809" s="1"/>
      <c r="Z1809" s="1"/>
      <c r="AA1809" s="1"/>
      <c r="AB1809" s="1"/>
      <c r="AC1809" s="1"/>
      <c r="AD1809" s="1"/>
      <c r="AE1809" s="1"/>
      <c r="AF1809" s="1"/>
      <c r="AG1809" s="1"/>
      <c r="AH1809" s="1"/>
      <c r="AI1809" s="1"/>
      <c r="AJ1809" s="1"/>
      <c r="AK1809" s="1"/>
      <c r="AL1809" s="1"/>
      <c r="AM1809" s="1"/>
    </row>
    <row r="1810" spans="16:39" x14ac:dyDescent="0.2">
      <c r="P1810" s="1"/>
      <c r="Q1810" s="1"/>
      <c r="S1810" s="1"/>
      <c r="U1810" s="1"/>
      <c r="V1810" s="1"/>
      <c r="W1810" s="1"/>
      <c r="X1810" s="1"/>
      <c r="Y1810" s="1"/>
      <c r="Z1810" s="1"/>
      <c r="AA1810" s="1"/>
      <c r="AB1810" s="1"/>
      <c r="AC1810" s="1"/>
      <c r="AD1810" s="1"/>
      <c r="AE1810" s="1"/>
      <c r="AF1810" s="1"/>
      <c r="AG1810" s="1"/>
      <c r="AH1810" s="1"/>
      <c r="AI1810" s="1"/>
      <c r="AJ1810" s="1"/>
      <c r="AK1810" s="1"/>
      <c r="AL1810" s="1"/>
      <c r="AM1810" s="1"/>
    </row>
    <row r="1811" spans="16:39" x14ac:dyDescent="0.2">
      <c r="P1811" s="1"/>
      <c r="Q1811" s="1"/>
      <c r="S1811" s="1"/>
      <c r="U1811" s="1"/>
      <c r="V1811" s="1"/>
      <c r="W1811" s="1"/>
      <c r="X1811" s="1"/>
      <c r="Y1811" s="1"/>
      <c r="Z1811" s="1"/>
      <c r="AA1811" s="1"/>
      <c r="AB1811" s="1"/>
      <c r="AC1811" s="1"/>
      <c r="AD1811" s="1"/>
      <c r="AE1811" s="1"/>
      <c r="AF1811" s="1"/>
      <c r="AG1811" s="1"/>
      <c r="AH1811" s="1"/>
      <c r="AI1811" s="1"/>
      <c r="AJ1811" s="1"/>
      <c r="AK1811" s="1"/>
      <c r="AL1811" s="1"/>
      <c r="AM1811" s="1"/>
    </row>
    <row r="1812" spans="16:39" x14ac:dyDescent="0.2">
      <c r="P1812" s="1"/>
      <c r="Q1812" s="1"/>
      <c r="S1812" s="1"/>
      <c r="U1812" s="1"/>
      <c r="V1812" s="1"/>
      <c r="W1812" s="1"/>
      <c r="X1812" s="1"/>
      <c r="Y1812" s="1"/>
      <c r="Z1812" s="1"/>
      <c r="AA1812" s="1"/>
      <c r="AB1812" s="1"/>
      <c r="AC1812" s="1"/>
      <c r="AD1812" s="1"/>
      <c r="AE1812" s="1"/>
      <c r="AF1812" s="1"/>
      <c r="AG1812" s="1"/>
      <c r="AH1812" s="1"/>
      <c r="AI1812" s="1"/>
      <c r="AJ1812" s="1"/>
      <c r="AK1812" s="1"/>
      <c r="AL1812" s="1"/>
      <c r="AM1812" s="1"/>
    </row>
    <row r="1813" spans="16:39" x14ac:dyDescent="0.2">
      <c r="P1813" s="1"/>
      <c r="Q1813" s="1"/>
      <c r="S1813" s="1"/>
      <c r="U1813" s="1"/>
      <c r="V1813" s="1"/>
      <c r="W1813" s="1"/>
      <c r="X1813" s="1"/>
      <c r="Y1813" s="1"/>
      <c r="Z1813" s="1"/>
      <c r="AA1813" s="1"/>
      <c r="AB1813" s="1"/>
      <c r="AC1813" s="1"/>
      <c r="AD1813" s="1"/>
      <c r="AE1813" s="1"/>
      <c r="AF1813" s="1"/>
      <c r="AG1813" s="1"/>
      <c r="AH1813" s="1"/>
      <c r="AI1813" s="1"/>
      <c r="AJ1813" s="1"/>
      <c r="AK1813" s="1"/>
      <c r="AL1813" s="1"/>
      <c r="AM1813" s="1"/>
    </row>
    <row r="1814" spans="16:39" x14ac:dyDescent="0.2">
      <c r="P1814" s="1"/>
      <c r="Q1814" s="1"/>
      <c r="S1814" s="1"/>
      <c r="U1814" s="1"/>
      <c r="V1814" s="1"/>
      <c r="W1814" s="1"/>
      <c r="X1814" s="1"/>
      <c r="Y1814" s="1"/>
      <c r="Z1814" s="1"/>
      <c r="AA1814" s="1"/>
      <c r="AB1814" s="1"/>
      <c r="AC1814" s="1"/>
      <c r="AD1814" s="1"/>
      <c r="AE1814" s="1"/>
      <c r="AF1814" s="1"/>
      <c r="AG1814" s="1"/>
      <c r="AH1814" s="1"/>
      <c r="AI1814" s="1"/>
      <c r="AJ1814" s="1"/>
      <c r="AK1814" s="1"/>
      <c r="AL1814" s="1"/>
      <c r="AM1814" s="1"/>
    </row>
    <row r="1815" spans="16:39" x14ac:dyDescent="0.2">
      <c r="P1815" s="1"/>
      <c r="Q1815" s="1"/>
      <c r="S1815" s="1"/>
      <c r="U1815" s="1"/>
      <c r="V1815" s="1"/>
      <c r="W1815" s="1"/>
      <c r="X1815" s="1"/>
      <c r="Y1815" s="1"/>
      <c r="Z1815" s="1"/>
      <c r="AA1815" s="1"/>
      <c r="AB1815" s="1"/>
      <c r="AC1815" s="1"/>
      <c r="AD1815" s="1"/>
      <c r="AE1815" s="1"/>
      <c r="AF1815" s="1"/>
      <c r="AG1815" s="1"/>
      <c r="AH1815" s="1"/>
      <c r="AI1815" s="1"/>
      <c r="AJ1815" s="1"/>
      <c r="AK1815" s="1"/>
      <c r="AL1815" s="1"/>
      <c r="AM1815" s="1"/>
    </row>
    <row r="1816" spans="16:39" x14ac:dyDescent="0.2">
      <c r="P1816" s="1"/>
      <c r="Q1816" s="1"/>
      <c r="S1816" s="1"/>
      <c r="U1816" s="1"/>
      <c r="V1816" s="1"/>
      <c r="W1816" s="1"/>
      <c r="X1816" s="1"/>
      <c r="Y1816" s="1"/>
      <c r="Z1816" s="1"/>
      <c r="AA1816" s="1"/>
      <c r="AB1816" s="1"/>
      <c r="AC1816" s="1"/>
      <c r="AD1816" s="1"/>
      <c r="AE1816" s="1"/>
      <c r="AF1816" s="1"/>
      <c r="AG1816" s="1"/>
      <c r="AH1816" s="1"/>
      <c r="AI1816" s="1"/>
      <c r="AJ1816" s="1"/>
      <c r="AK1816" s="1"/>
      <c r="AL1816" s="1"/>
      <c r="AM1816" s="1"/>
    </row>
    <row r="1817" spans="16:39" x14ac:dyDescent="0.2">
      <c r="P1817" s="1"/>
      <c r="Q1817" s="1"/>
      <c r="S1817" s="1"/>
      <c r="U1817" s="1"/>
      <c r="V1817" s="1"/>
      <c r="W1817" s="1"/>
      <c r="X1817" s="1"/>
      <c r="Y1817" s="1"/>
      <c r="Z1817" s="1"/>
      <c r="AA1817" s="1"/>
      <c r="AB1817" s="1"/>
      <c r="AC1817" s="1"/>
      <c r="AD1817" s="1"/>
      <c r="AE1817" s="1"/>
      <c r="AF1817" s="1"/>
      <c r="AG1817" s="1"/>
      <c r="AH1817" s="1"/>
      <c r="AI1817" s="1"/>
      <c r="AJ1817" s="1"/>
      <c r="AK1817" s="1"/>
      <c r="AL1817" s="1"/>
      <c r="AM1817" s="1"/>
    </row>
    <row r="1818" spans="16:39" x14ac:dyDescent="0.2">
      <c r="P1818" s="1"/>
      <c r="Q1818" s="1"/>
      <c r="S1818" s="1"/>
      <c r="U1818" s="1"/>
      <c r="V1818" s="1"/>
      <c r="W1818" s="1"/>
      <c r="X1818" s="1"/>
      <c r="Y1818" s="1"/>
      <c r="Z1818" s="1"/>
      <c r="AA1818" s="1"/>
      <c r="AB1818" s="1"/>
      <c r="AC1818" s="1"/>
      <c r="AD1818" s="1"/>
      <c r="AE1818" s="1"/>
      <c r="AF1818" s="1"/>
      <c r="AG1818" s="1"/>
      <c r="AH1818" s="1"/>
      <c r="AI1818" s="1"/>
      <c r="AJ1818" s="1"/>
      <c r="AK1818" s="1"/>
      <c r="AL1818" s="1"/>
      <c r="AM1818" s="1"/>
    </row>
    <row r="1819" spans="16:39" x14ac:dyDescent="0.2">
      <c r="P1819" s="1"/>
      <c r="Q1819" s="1"/>
      <c r="S1819" s="1"/>
      <c r="U1819" s="1"/>
      <c r="V1819" s="1"/>
      <c r="W1819" s="1"/>
      <c r="X1819" s="1"/>
      <c r="Y1819" s="1"/>
      <c r="Z1819" s="1"/>
      <c r="AA1819" s="1"/>
      <c r="AB1819" s="1"/>
      <c r="AC1819" s="1"/>
      <c r="AD1819" s="1"/>
      <c r="AE1819" s="1"/>
      <c r="AF1819" s="1"/>
      <c r="AG1819" s="1"/>
      <c r="AH1819" s="1"/>
      <c r="AI1819" s="1"/>
      <c r="AJ1819" s="1"/>
      <c r="AK1819" s="1"/>
      <c r="AL1819" s="1"/>
      <c r="AM1819" s="1"/>
    </row>
    <row r="1820" spans="16:39" x14ac:dyDescent="0.2">
      <c r="P1820" s="1"/>
      <c r="Q1820" s="1"/>
      <c r="S1820" s="1"/>
      <c r="U1820" s="1"/>
      <c r="V1820" s="1"/>
      <c r="W1820" s="1"/>
      <c r="X1820" s="1"/>
      <c r="Y1820" s="1"/>
      <c r="Z1820" s="1"/>
      <c r="AA1820" s="1"/>
      <c r="AB1820" s="1"/>
      <c r="AC1820" s="1"/>
      <c r="AD1820" s="1"/>
      <c r="AE1820" s="1"/>
      <c r="AF1820" s="1"/>
      <c r="AG1820" s="1"/>
      <c r="AH1820" s="1"/>
      <c r="AI1820" s="1"/>
      <c r="AJ1820" s="1"/>
      <c r="AK1820" s="1"/>
      <c r="AL1820" s="1"/>
      <c r="AM1820" s="1"/>
    </row>
    <row r="1821" spans="16:39" x14ac:dyDescent="0.2">
      <c r="P1821" s="1"/>
      <c r="Q1821" s="1"/>
      <c r="S1821" s="1"/>
      <c r="U1821" s="1"/>
      <c r="V1821" s="1"/>
      <c r="W1821" s="1"/>
      <c r="X1821" s="1"/>
      <c r="Y1821" s="1"/>
      <c r="Z1821" s="1"/>
      <c r="AA1821" s="1"/>
      <c r="AB1821" s="1"/>
      <c r="AC1821" s="1"/>
      <c r="AD1821" s="1"/>
      <c r="AE1821" s="1"/>
      <c r="AF1821" s="1"/>
      <c r="AG1821" s="1"/>
      <c r="AH1821" s="1"/>
      <c r="AI1821" s="1"/>
      <c r="AJ1821" s="1"/>
      <c r="AK1821" s="1"/>
      <c r="AL1821" s="1"/>
      <c r="AM1821" s="1"/>
    </row>
    <row r="1822" spans="16:39" x14ac:dyDescent="0.2">
      <c r="P1822" s="1"/>
      <c r="Q1822" s="1"/>
      <c r="S1822" s="1"/>
      <c r="U1822" s="1"/>
      <c r="V1822" s="1"/>
      <c r="W1822" s="1"/>
      <c r="X1822" s="1"/>
      <c r="Y1822" s="1"/>
      <c r="Z1822" s="1"/>
      <c r="AA1822" s="1"/>
      <c r="AB1822" s="1"/>
      <c r="AC1822" s="1"/>
      <c r="AD1822" s="1"/>
      <c r="AE1822" s="1"/>
      <c r="AF1822" s="1"/>
      <c r="AG1822" s="1"/>
      <c r="AH1822" s="1"/>
      <c r="AI1822" s="1"/>
      <c r="AJ1822" s="1"/>
      <c r="AK1822" s="1"/>
      <c r="AL1822" s="1"/>
      <c r="AM1822" s="1"/>
    </row>
    <row r="1823" spans="16:39" x14ac:dyDescent="0.2">
      <c r="P1823" s="1"/>
      <c r="Q1823" s="1"/>
      <c r="S1823" s="1"/>
      <c r="U1823" s="1"/>
      <c r="V1823" s="1"/>
      <c r="W1823" s="1"/>
      <c r="X1823" s="1"/>
      <c r="Y1823" s="1"/>
      <c r="Z1823" s="1"/>
      <c r="AA1823" s="1"/>
      <c r="AB1823" s="1"/>
      <c r="AC1823" s="1"/>
      <c r="AD1823" s="1"/>
      <c r="AE1823" s="1"/>
      <c r="AF1823" s="1"/>
      <c r="AG1823" s="1"/>
      <c r="AH1823" s="1"/>
      <c r="AI1823" s="1"/>
      <c r="AJ1823" s="1"/>
      <c r="AK1823" s="1"/>
      <c r="AL1823" s="1"/>
      <c r="AM1823" s="1"/>
    </row>
    <row r="1824" spans="16:39" x14ac:dyDescent="0.2">
      <c r="P1824" s="1"/>
      <c r="Q1824" s="1"/>
      <c r="S1824" s="1"/>
      <c r="U1824" s="1"/>
      <c r="V1824" s="1"/>
      <c r="W1824" s="1"/>
      <c r="X1824" s="1"/>
      <c r="Y1824" s="1"/>
      <c r="Z1824" s="1"/>
      <c r="AA1824" s="1"/>
      <c r="AB1824" s="1"/>
      <c r="AC1824" s="1"/>
      <c r="AD1824" s="1"/>
      <c r="AE1824" s="1"/>
      <c r="AF1824" s="1"/>
      <c r="AG1824" s="1"/>
      <c r="AH1824" s="1"/>
      <c r="AI1824" s="1"/>
      <c r="AJ1824" s="1"/>
      <c r="AK1824" s="1"/>
      <c r="AL1824" s="1"/>
      <c r="AM1824" s="1"/>
    </row>
    <row r="1825" spans="16:39" x14ac:dyDescent="0.2">
      <c r="P1825" s="1"/>
      <c r="Q1825" s="1"/>
      <c r="S1825" s="1"/>
      <c r="U1825" s="1"/>
      <c r="V1825" s="1"/>
      <c r="W1825" s="1"/>
      <c r="X1825" s="1"/>
      <c r="Y1825" s="1"/>
      <c r="Z1825" s="1"/>
      <c r="AA1825" s="1"/>
      <c r="AB1825" s="1"/>
      <c r="AC1825" s="1"/>
      <c r="AD1825" s="1"/>
      <c r="AE1825" s="1"/>
      <c r="AF1825" s="1"/>
      <c r="AG1825" s="1"/>
      <c r="AH1825" s="1"/>
      <c r="AI1825" s="1"/>
      <c r="AJ1825" s="1"/>
      <c r="AK1825" s="1"/>
      <c r="AL1825" s="1"/>
      <c r="AM1825" s="1"/>
    </row>
    <row r="1826" spans="16:39" x14ac:dyDescent="0.2">
      <c r="P1826" s="1"/>
      <c r="Q1826" s="1"/>
      <c r="S1826" s="1"/>
      <c r="U1826" s="1"/>
      <c r="V1826" s="1"/>
      <c r="W1826" s="1"/>
      <c r="X1826" s="1"/>
      <c r="Y1826" s="1"/>
      <c r="Z1826" s="1"/>
      <c r="AA1826" s="1"/>
      <c r="AB1826" s="1"/>
      <c r="AC1826" s="1"/>
      <c r="AD1826" s="1"/>
      <c r="AE1826" s="1"/>
      <c r="AF1826" s="1"/>
      <c r="AG1826" s="1"/>
      <c r="AH1826" s="1"/>
      <c r="AI1826" s="1"/>
      <c r="AJ1826" s="1"/>
      <c r="AK1826" s="1"/>
      <c r="AL1826" s="1"/>
      <c r="AM1826" s="1"/>
    </row>
    <row r="1827" spans="16:39" x14ac:dyDescent="0.2">
      <c r="P1827" s="1"/>
      <c r="Q1827" s="1"/>
      <c r="S1827" s="1"/>
      <c r="U1827" s="1"/>
      <c r="V1827" s="1"/>
      <c r="W1827" s="1"/>
      <c r="X1827" s="1"/>
      <c r="Y1827" s="1"/>
      <c r="Z1827" s="1"/>
      <c r="AA1827" s="1"/>
      <c r="AB1827" s="1"/>
      <c r="AC1827" s="1"/>
      <c r="AD1827" s="1"/>
      <c r="AE1827" s="1"/>
      <c r="AF1827" s="1"/>
      <c r="AG1827" s="1"/>
      <c r="AH1827" s="1"/>
      <c r="AI1827" s="1"/>
      <c r="AJ1827" s="1"/>
      <c r="AK1827" s="1"/>
      <c r="AL1827" s="1"/>
      <c r="AM1827" s="1"/>
    </row>
    <row r="1828" spans="16:39" x14ac:dyDescent="0.2">
      <c r="P1828" s="1"/>
      <c r="Q1828" s="1"/>
      <c r="S1828" s="1"/>
      <c r="U1828" s="1"/>
      <c r="V1828" s="1"/>
      <c r="W1828" s="1"/>
      <c r="X1828" s="1"/>
      <c r="Y1828" s="1"/>
      <c r="Z1828" s="1"/>
      <c r="AA1828" s="1"/>
      <c r="AB1828" s="1"/>
      <c r="AC1828" s="1"/>
      <c r="AD1828" s="1"/>
      <c r="AE1828" s="1"/>
      <c r="AF1828" s="1"/>
      <c r="AG1828" s="1"/>
      <c r="AH1828" s="1"/>
      <c r="AI1828" s="1"/>
      <c r="AJ1828" s="1"/>
      <c r="AK1828" s="1"/>
      <c r="AL1828" s="1"/>
      <c r="AM1828" s="1"/>
    </row>
    <row r="1829" spans="16:39" x14ac:dyDescent="0.2">
      <c r="P1829" s="1"/>
      <c r="Q1829" s="1"/>
      <c r="S1829" s="1"/>
      <c r="U1829" s="1"/>
      <c r="V1829" s="1"/>
      <c r="W1829" s="1"/>
      <c r="X1829" s="1"/>
      <c r="Y1829" s="1"/>
      <c r="Z1829" s="1"/>
      <c r="AA1829" s="1"/>
      <c r="AB1829" s="1"/>
      <c r="AC1829" s="1"/>
      <c r="AD1829" s="1"/>
      <c r="AE1829" s="1"/>
      <c r="AF1829" s="1"/>
      <c r="AG1829" s="1"/>
      <c r="AH1829" s="1"/>
      <c r="AI1829" s="1"/>
      <c r="AJ1829" s="1"/>
      <c r="AK1829" s="1"/>
      <c r="AL1829" s="1"/>
      <c r="AM1829" s="1"/>
    </row>
    <row r="1830" spans="16:39" x14ac:dyDescent="0.2">
      <c r="P1830" s="1"/>
      <c r="Q1830" s="1"/>
      <c r="S1830" s="1"/>
      <c r="U1830" s="1"/>
      <c r="V1830" s="1"/>
      <c r="W1830" s="1"/>
      <c r="X1830" s="1"/>
      <c r="Y1830" s="1"/>
      <c r="Z1830" s="1"/>
      <c r="AA1830" s="1"/>
      <c r="AB1830" s="1"/>
      <c r="AC1830" s="1"/>
      <c r="AD1830" s="1"/>
      <c r="AE1830" s="1"/>
      <c r="AF1830" s="1"/>
      <c r="AG1830" s="1"/>
      <c r="AH1830" s="1"/>
      <c r="AI1830" s="1"/>
      <c r="AJ1830" s="1"/>
      <c r="AK1830" s="1"/>
      <c r="AL1830" s="1"/>
      <c r="AM1830" s="1"/>
    </row>
    <row r="1831" spans="16:39" x14ac:dyDescent="0.2">
      <c r="P1831" s="1"/>
      <c r="Q1831" s="1"/>
      <c r="S1831" s="1"/>
      <c r="U1831" s="1"/>
      <c r="V1831" s="1"/>
      <c r="W1831" s="1"/>
      <c r="X1831" s="1"/>
      <c r="Y1831" s="1"/>
      <c r="Z1831" s="1"/>
      <c r="AA1831" s="1"/>
      <c r="AB1831" s="1"/>
      <c r="AC1831" s="1"/>
      <c r="AD1831" s="1"/>
      <c r="AE1831" s="1"/>
      <c r="AF1831" s="1"/>
      <c r="AG1831" s="1"/>
      <c r="AH1831" s="1"/>
      <c r="AI1831" s="1"/>
      <c r="AJ1831" s="1"/>
      <c r="AK1831" s="1"/>
      <c r="AL1831" s="1"/>
      <c r="AM1831" s="1"/>
    </row>
    <row r="1832" spans="16:39" x14ac:dyDescent="0.2">
      <c r="P1832" s="1"/>
      <c r="Q1832" s="1"/>
      <c r="S1832" s="1"/>
      <c r="U1832" s="1"/>
      <c r="V1832" s="1"/>
      <c r="W1832" s="1"/>
      <c r="X1832" s="1"/>
      <c r="Y1832" s="1"/>
      <c r="Z1832" s="1"/>
      <c r="AA1832" s="1"/>
      <c r="AB1832" s="1"/>
      <c r="AC1832" s="1"/>
      <c r="AD1832" s="1"/>
      <c r="AE1832" s="1"/>
      <c r="AF1832" s="1"/>
      <c r="AG1832" s="1"/>
      <c r="AH1832" s="1"/>
      <c r="AI1832" s="1"/>
      <c r="AJ1832" s="1"/>
      <c r="AK1832" s="1"/>
      <c r="AL1832" s="1"/>
      <c r="AM1832" s="1"/>
    </row>
    <row r="1833" spans="16:39" x14ac:dyDescent="0.2">
      <c r="P1833" s="1"/>
      <c r="Q1833" s="1"/>
      <c r="S1833" s="1"/>
      <c r="U1833" s="1"/>
      <c r="V1833" s="1"/>
      <c r="W1833" s="1"/>
      <c r="X1833" s="1"/>
      <c r="Y1833" s="1"/>
      <c r="Z1833" s="1"/>
      <c r="AA1833" s="1"/>
      <c r="AB1833" s="1"/>
      <c r="AC1833" s="1"/>
      <c r="AD1833" s="1"/>
      <c r="AE1833" s="1"/>
      <c r="AF1833" s="1"/>
      <c r="AG1833" s="1"/>
      <c r="AH1833" s="1"/>
      <c r="AI1833" s="1"/>
      <c r="AJ1833" s="1"/>
      <c r="AK1833" s="1"/>
      <c r="AL1833" s="1"/>
      <c r="AM1833" s="1"/>
    </row>
    <row r="1834" spans="16:39" x14ac:dyDescent="0.2">
      <c r="P1834" s="1"/>
      <c r="Q1834" s="1"/>
      <c r="S1834" s="1"/>
      <c r="U1834" s="1"/>
      <c r="V1834" s="1"/>
      <c r="W1834" s="1"/>
      <c r="X1834" s="1"/>
      <c r="Y1834" s="1"/>
      <c r="Z1834" s="1"/>
      <c r="AA1834" s="1"/>
      <c r="AB1834" s="1"/>
      <c r="AC1834" s="1"/>
      <c r="AD1834" s="1"/>
      <c r="AE1834" s="1"/>
      <c r="AF1834" s="1"/>
      <c r="AG1834" s="1"/>
      <c r="AH1834" s="1"/>
      <c r="AI1834" s="1"/>
      <c r="AJ1834" s="1"/>
      <c r="AK1834" s="1"/>
      <c r="AL1834" s="1"/>
      <c r="AM1834" s="1"/>
    </row>
    <row r="1835" spans="16:39" x14ac:dyDescent="0.2">
      <c r="P1835" s="1"/>
      <c r="Q1835" s="1"/>
      <c r="S1835" s="1"/>
      <c r="U1835" s="1"/>
      <c r="V1835" s="1"/>
      <c r="W1835" s="1"/>
      <c r="X1835" s="1"/>
      <c r="Y1835" s="1"/>
      <c r="Z1835" s="1"/>
      <c r="AA1835" s="1"/>
      <c r="AB1835" s="1"/>
      <c r="AC1835" s="1"/>
      <c r="AD1835" s="1"/>
      <c r="AE1835" s="1"/>
      <c r="AF1835" s="1"/>
      <c r="AG1835" s="1"/>
      <c r="AH1835" s="1"/>
      <c r="AI1835" s="1"/>
      <c r="AJ1835" s="1"/>
      <c r="AK1835" s="1"/>
      <c r="AL1835" s="1"/>
      <c r="AM1835" s="1"/>
    </row>
    <row r="1836" spans="16:39" x14ac:dyDescent="0.2">
      <c r="P1836" s="1"/>
      <c r="Q1836" s="1"/>
      <c r="S1836" s="1"/>
      <c r="U1836" s="1"/>
      <c r="V1836" s="1"/>
      <c r="W1836" s="1"/>
      <c r="X1836" s="1"/>
      <c r="Y1836" s="1"/>
      <c r="Z1836" s="1"/>
      <c r="AA1836" s="1"/>
      <c r="AB1836" s="1"/>
      <c r="AC1836" s="1"/>
      <c r="AD1836" s="1"/>
      <c r="AE1836" s="1"/>
      <c r="AF1836" s="1"/>
      <c r="AG1836" s="1"/>
      <c r="AH1836" s="1"/>
      <c r="AI1836" s="1"/>
      <c r="AJ1836" s="1"/>
      <c r="AK1836" s="1"/>
      <c r="AL1836" s="1"/>
      <c r="AM1836" s="1"/>
    </row>
    <row r="1837" spans="16:39" x14ac:dyDescent="0.2">
      <c r="P1837" s="1"/>
      <c r="Q1837" s="1"/>
      <c r="S1837" s="1"/>
      <c r="U1837" s="1"/>
      <c r="V1837" s="1"/>
      <c r="W1837" s="1"/>
      <c r="X1837" s="1"/>
      <c r="Y1837" s="1"/>
      <c r="Z1837" s="1"/>
      <c r="AA1837" s="1"/>
      <c r="AB1837" s="1"/>
      <c r="AC1837" s="1"/>
      <c r="AD1837" s="1"/>
      <c r="AE1837" s="1"/>
      <c r="AF1837" s="1"/>
      <c r="AG1837" s="1"/>
      <c r="AH1837" s="1"/>
      <c r="AI1837" s="1"/>
      <c r="AJ1837" s="1"/>
      <c r="AK1837" s="1"/>
      <c r="AL1837" s="1"/>
      <c r="AM1837" s="1"/>
    </row>
    <row r="1838" spans="16:39" x14ac:dyDescent="0.2">
      <c r="P1838" s="1"/>
      <c r="Q1838" s="1"/>
      <c r="S1838" s="1"/>
      <c r="U1838" s="1"/>
      <c r="V1838" s="1"/>
      <c r="W1838" s="1"/>
      <c r="X1838" s="1"/>
      <c r="Y1838" s="1"/>
      <c r="Z1838" s="1"/>
      <c r="AA1838" s="1"/>
      <c r="AB1838" s="1"/>
      <c r="AC1838" s="1"/>
      <c r="AD1838" s="1"/>
      <c r="AE1838" s="1"/>
      <c r="AF1838" s="1"/>
      <c r="AG1838" s="1"/>
      <c r="AH1838" s="1"/>
      <c r="AI1838" s="1"/>
      <c r="AJ1838" s="1"/>
      <c r="AK1838" s="1"/>
      <c r="AL1838" s="1"/>
      <c r="AM1838" s="1"/>
    </row>
    <row r="1839" spans="16:39" x14ac:dyDescent="0.2">
      <c r="P1839" s="1"/>
      <c r="Q1839" s="1"/>
      <c r="S1839" s="1"/>
      <c r="U1839" s="1"/>
      <c r="V1839" s="1"/>
      <c r="W1839" s="1"/>
      <c r="X1839" s="1"/>
      <c r="Y1839" s="1"/>
      <c r="Z1839" s="1"/>
      <c r="AA1839" s="1"/>
      <c r="AB1839" s="1"/>
      <c r="AC1839" s="1"/>
      <c r="AD1839" s="1"/>
      <c r="AE1839" s="1"/>
      <c r="AF1839" s="1"/>
      <c r="AG1839" s="1"/>
      <c r="AH1839" s="1"/>
      <c r="AI1839" s="1"/>
      <c r="AJ1839" s="1"/>
      <c r="AK1839" s="1"/>
      <c r="AL1839" s="1"/>
      <c r="AM1839" s="1"/>
    </row>
    <row r="1840" spans="16:39" x14ac:dyDescent="0.2">
      <c r="P1840" s="1"/>
      <c r="Q1840" s="1"/>
      <c r="S1840" s="1"/>
      <c r="U1840" s="1"/>
      <c r="V1840" s="1"/>
      <c r="W1840" s="1"/>
      <c r="X1840" s="1"/>
      <c r="Y1840" s="1"/>
      <c r="Z1840" s="1"/>
      <c r="AA1840" s="1"/>
      <c r="AB1840" s="1"/>
      <c r="AC1840" s="1"/>
      <c r="AD1840" s="1"/>
      <c r="AE1840" s="1"/>
      <c r="AF1840" s="1"/>
      <c r="AG1840" s="1"/>
      <c r="AH1840" s="1"/>
      <c r="AI1840" s="1"/>
      <c r="AJ1840" s="1"/>
      <c r="AK1840" s="1"/>
      <c r="AL1840" s="1"/>
      <c r="AM1840" s="1"/>
    </row>
    <row r="1841" spans="16:39" x14ac:dyDescent="0.2">
      <c r="P1841" s="1"/>
      <c r="Q1841" s="1"/>
      <c r="S1841" s="1"/>
      <c r="U1841" s="1"/>
      <c r="V1841" s="1"/>
      <c r="W1841" s="1"/>
      <c r="X1841" s="1"/>
      <c r="Y1841" s="1"/>
      <c r="Z1841" s="1"/>
      <c r="AA1841" s="1"/>
      <c r="AB1841" s="1"/>
      <c r="AC1841" s="1"/>
      <c r="AD1841" s="1"/>
      <c r="AE1841" s="1"/>
      <c r="AF1841" s="1"/>
      <c r="AG1841" s="1"/>
      <c r="AH1841" s="1"/>
      <c r="AI1841" s="1"/>
      <c r="AJ1841" s="1"/>
      <c r="AK1841" s="1"/>
      <c r="AL1841" s="1"/>
      <c r="AM1841" s="1"/>
    </row>
    <row r="1842" spans="16:39" x14ac:dyDescent="0.2">
      <c r="P1842" s="1"/>
      <c r="Q1842" s="1"/>
      <c r="S1842" s="1"/>
      <c r="U1842" s="1"/>
      <c r="V1842" s="1"/>
      <c r="W1842" s="1"/>
      <c r="X1842" s="1"/>
      <c r="Y1842" s="1"/>
      <c r="Z1842" s="1"/>
      <c r="AA1842" s="1"/>
      <c r="AB1842" s="1"/>
      <c r="AC1842" s="1"/>
      <c r="AD1842" s="1"/>
      <c r="AE1842" s="1"/>
      <c r="AF1842" s="1"/>
      <c r="AG1842" s="1"/>
      <c r="AH1842" s="1"/>
      <c r="AI1842" s="1"/>
      <c r="AJ1842" s="1"/>
      <c r="AK1842" s="1"/>
      <c r="AL1842" s="1"/>
      <c r="AM1842" s="1"/>
    </row>
    <row r="1843" spans="16:39" x14ac:dyDescent="0.2">
      <c r="P1843" s="1"/>
      <c r="Q1843" s="1"/>
      <c r="S1843" s="1"/>
      <c r="U1843" s="1"/>
      <c r="V1843" s="1"/>
      <c r="W1843" s="1"/>
      <c r="X1843" s="1"/>
      <c r="Y1843" s="1"/>
      <c r="Z1843" s="1"/>
      <c r="AA1843" s="1"/>
      <c r="AB1843" s="1"/>
      <c r="AC1843" s="1"/>
      <c r="AD1843" s="1"/>
      <c r="AE1843" s="1"/>
      <c r="AF1843" s="1"/>
      <c r="AG1843" s="1"/>
      <c r="AH1843" s="1"/>
      <c r="AI1843" s="1"/>
      <c r="AJ1843" s="1"/>
      <c r="AK1843" s="1"/>
      <c r="AL1843" s="1"/>
      <c r="AM1843" s="1"/>
    </row>
    <row r="1844" spans="16:39" x14ac:dyDescent="0.2">
      <c r="P1844" s="1"/>
      <c r="Q1844" s="1"/>
      <c r="S1844" s="1"/>
      <c r="U1844" s="1"/>
      <c r="V1844" s="1"/>
      <c r="W1844" s="1"/>
      <c r="X1844" s="1"/>
      <c r="Y1844" s="1"/>
      <c r="Z1844" s="1"/>
      <c r="AA1844" s="1"/>
      <c r="AB1844" s="1"/>
      <c r="AC1844" s="1"/>
      <c r="AD1844" s="1"/>
      <c r="AE1844" s="1"/>
      <c r="AF1844" s="1"/>
      <c r="AG1844" s="1"/>
      <c r="AH1844" s="1"/>
      <c r="AI1844" s="1"/>
      <c r="AJ1844" s="1"/>
      <c r="AK1844" s="1"/>
      <c r="AL1844" s="1"/>
      <c r="AM1844" s="1"/>
    </row>
    <row r="1845" spans="16:39" x14ac:dyDescent="0.2">
      <c r="P1845" s="1"/>
      <c r="Q1845" s="1"/>
      <c r="S1845" s="1"/>
      <c r="U1845" s="1"/>
      <c r="V1845" s="1"/>
      <c r="W1845" s="1"/>
      <c r="X1845" s="1"/>
      <c r="Y1845" s="1"/>
      <c r="Z1845" s="1"/>
      <c r="AA1845" s="1"/>
      <c r="AB1845" s="1"/>
      <c r="AC1845" s="1"/>
      <c r="AD1845" s="1"/>
      <c r="AE1845" s="1"/>
      <c r="AF1845" s="1"/>
      <c r="AG1845" s="1"/>
      <c r="AH1845" s="1"/>
      <c r="AI1845" s="1"/>
      <c r="AJ1845" s="1"/>
      <c r="AK1845" s="1"/>
      <c r="AL1845" s="1"/>
      <c r="AM1845" s="1"/>
    </row>
    <row r="1846" spans="16:39" x14ac:dyDescent="0.2">
      <c r="P1846" s="1"/>
      <c r="Q1846" s="1"/>
      <c r="S1846" s="1"/>
      <c r="U1846" s="1"/>
      <c r="V1846" s="1"/>
      <c r="W1846" s="1"/>
      <c r="X1846" s="1"/>
      <c r="Y1846" s="1"/>
      <c r="Z1846" s="1"/>
      <c r="AA1846" s="1"/>
      <c r="AB1846" s="1"/>
      <c r="AC1846" s="1"/>
      <c r="AD1846" s="1"/>
      <c r="AE1846" s="1"/>
      <c r="AF1846" s="1"/>
      <c r="AG1846" s="1"/>
      <c r="AH1846" s="1"/>
      <c r="AI1846" s="1"/>
      <c r="AJ1846" s="1"/>
      <c r="AK1846" s="1"/>
      <c r="AL1846" s="1"/>
      <c r="AM1846" s="1"/>
    </row>
    <row r="1847" spans="16:39" x14ac:dyDescent="0.2">
      <c r="P1847" s="1"/>
      <c r="Q1847" s="1"/>
      <c r="S1847" s="1"/>
      <c r="U1847" s="1"/>
      <c r="V1847" s="1"/>
      <c r="W1847" s="1"/>
      <c r="X1847" s="1"/>
      <c r="Y1847" s="1"/>
      <c r="Z1847" s="1"/>
      <c r="AA1847" s="1"/>
      <c r="AB1847" s="1"/>
      <c r="AC1847" s="1"/>
      <c r="AD1847" s="1"/>
      <c r="AE1847" s="1"/>
      <c r="AF1847" s="1"/>
      <c r="AG1847" s="1"/>
      <c r="AH1847" s="1"/>
      <c r="AI1847" s="1"/>
      <c r="AJ1847" s="1"/>
      <c r="AK1847" s="1"/>
      <c r="AL1847" s="1"/>
      <c r="AM1847" s="1"/>
    </row>
    <row r="1848" spans="16:39" x14ac:dyDescent="0.2">
      <c r="P1848" s="1"/>
      <c r="Q1848" s="1"/>
      <c r="S1848" s="1"/>
      <c r="U1848" s="1"/>
      <c r="V1848" s="1"/>
      <c r="W1848" s="1"/>
      <c r="X1848" s="1"/>
      <c r="Y1848" s="1"/>
      <c r="Z1848" s="1"/>
      <c r="AA1848" s="1"/>
      <c r="AB1848" s="1"/>
      <c r="AC1848" s="1"/>
      <c r="AD1848" s="1"/>
      <c r="AE1848" s="1"/>
      <c r="AF1848" s="1"/>
      <c r="AG1848" s="1"/>
      <c r="AH1848" s="1"/>
      <c r="AI1848" s="1"/>
      <c r="AJ1848" s="1"/>
      <c r="AK1848" s="1"/>
      <c r="AL1848" s="1"/>
      <c r="AM1848" s="1"/>
    </row>
    <row r="1849" spans="16:39" x14ac:dyDescent="0.2">
      <c r="P1849" s="1"/>
      <c r="Q1849" s="1"/>
      <c r="S1849" s="1"/>
      <c r="U1849" s="1"/>
      <c r="V1849" s="1"/>
      <c r="W1849" s="1"/>
      <c r="X1849" s="1"/>
      <c r="Y1849" s="1"/>
      <c r="Z1849" s="1"/>
      <c r="AA1849" s="1"/>
      <c r="AB1849" s="1"/>
      <c r="AC1849" s="1"/>
      <c r="AD1849" s="1"/>
      <c r="AE1849" s="1"/>
      <c r="AF1849" s="1"/>
      <c r="AG1849" s="1"/>
      <c r="AH1849" s="1"/>
      <c r="AI1849" s="1"/>
      <c r="AJ1849" s="1"/>
      <c r="AK1849" s="1"/>
      <c r="AL1849" s="1"/>
      <c r="AM1849" s="1"/>
    </row>
    <row r="1850" spans="16:39" x14ac:dyDescent="0.2">
      <c r="P1850" s="1"/>
      <c r="Q1850" s="1"/>
      <c r="S1850" s="1"/>
      <c r="U1850" s="1"/>
      <c r="V1850" s="1"/>
      <c r="W1850" s="1"/>
      <c r="X1850" s="1"/>
      <c r="Y1850" s="1"/>
      <c r="Z1850" s="1"/>
      <c r="AA1850" s="1"/>
      <c r="AB1850" s="1"/>
      <c r="AC1850" s="1"/>
      <c r="AD1850" s="1"/>
      <c r="AE1850" s="1"/>
      <c r="AF1850" s="1"/>
      <c r="AG1850" s="1"/>
      <c r="AH1850" s="1"/>
      <c r="AI1850" s="1"/>
      <c r="AJ1850" s="1"/>
      <c r="AK1850" s="1"/>
      <c r="AL1850" s="1"/>
      <c r="AM1850" s="1"/>
    </row>
    <row r="1851" spans="16:39" x14ac:dyDescent="0.2">
      <c r="P1851" s="1"/>
      <c r="Q1851" s="1"/>
      <c r="S1851" s="1"/>
      <c r="U1851" s="1"/>
      <c r="V1851" s="1"/>
      <c r="W1851" s="1"/>
      <c r="X1851" s="1"/>
      <c r="Y1851" s="1"/>
      <c r="Z1851" s="1"/>
      <c r="AA1851" s="1"/>
      <c r="AB1851" s="1"/>
      <c r="AC1851" s="1"/>
      <c r="AD1851" s="1"/>
      <c r="AE1851" s="1"/>
      <c r="AF1851" s="1"/>
      <c r="AG1851" s="1"/>
      <c r="AH1851" s="1"/>
      <c r="AI1851" s="1"/>
      <c r="AJ1851" s="1"/>
      <c r="AK1851" s="1"/>
      <c r="AL1851" s="1"/>
      <c r="AM1851" s="1"/>
    </row>
    <row r="1852" spans="16:39" x14ac:dyDescent="0.2">
      <c r="P1852" s="1"/>
      <c r="Q1852" s="1"/>
      <c r="S1852" s="1"/>
      <c r="U1852" s="1"/>
      <c r="V1852" s="1"/>
      <c r="W1852" s="1"/>
      <c r="X1852" s="1"/>
      <c r="Y1852" s="1"/>
      <c r="Z1852" s="1"/>
      <c r="AA1852" s="1"/>
      <c r="AB1852" s="1"/>
      <c r="AC1852" s="1"/>
      <c r="AD1852" s="1"/>
      <c r="AE1852" s="1"/>
      <c r="AF1852" s="1"/>
      <c r="AG1852" s="1"/>
      <c r="AH1852" s="1"/>
      <c r="AI1852" s="1"/>
      <c r="AJ1852" s="1"/>
      <c r="AK1852" s="1"/>
      <c r="AL1852" s="1"/>
      <c r="AM1852" s="1"/>
    </row>
    <row r="1853" spans="16:39" x14ac:dyDescent="0.2">
      <c r="P1853" s="1"/>
      <c r="Q1853" s="1"/>
      <c r="S1853" s="1"/>
      <c r="U1853" s="1"/>
      <c r="V1853" s="1"/>
      <c r="W1853" s="1"/>
      <c r="X1853" s="1"/>
      <c r="Y1853" s="1"/>
      <c r="Z1853" s="1"/>
      <c r="AA1853" s="1"/>
      <c r="AB1853" s="1"/>
      <c r="AC1853" s="1"/>
      <c r="AD1853" s="1"/>
      <c r="AE1853" s="1"/>
      <c r="AF1853" s="1"/>
      <c r="AG1853" s="1"/>
      <c r="AH1853" s="1"/>
      <c r="AI1853" s="1"/>
      <c r="AJ1853" s="1"/>
      <c r="AK1853" s="1"/>
      <c r="AL1853" s="1"/>
      <c r="AM1853" s="1"/>
    </row>
    <row r="1854" spans="16:39" x14ac:dyDescent="0.2">
      <c r="P1854" s="1"/>
      <c r="Q1854" s="1"/>
      <c r="S1854" s="1"/>
      <c r="U1854" s="1"/>
      <c r="V1854" s="1"/>
      <c r="W1854" s="1"/>
      <c r="X1854" s="1"/>
      <c r="Y1854" s="1"/>
      <c r="Z1854" s="1"/>
      <c r="AA1854" s="1"/>
      <c r="AB1854" s="1"/>
      <c r="AC1854" s="1"/>
      <c r="AD1854" s="1"/>
      <c r="AE1854" s="1"/>
      <c r="AF1854" s="1"/>
      <c r="AG1854" s="1"/>
      <c r="AH1854" s="1"/>
      <c r="AI1854" s="1"/>
      <c r="AJ1854" s="1"/>
      <c r="AK1854" s="1"/>
      <c r="AL1854" s="1"/>
      <c r="AM1854" s="1"/>
    </row>
    <row r="1855" spans="16:39" x14ac:dyDescent="0.2">
      <c r="P1855" s="1"/>
      <c r="Q1855" s="1"/>
      <c r="S1855" s="1"/>
      <c r="U1855" s="1"/>
      <c r="V1855" s="1"/>
      <c r="W1855" s="1"/>
      <c r="X1855" s="1"/>
      <c r="Y1855" s="1"/>
      <c r="Z1855" s="1"/>
      <c r="AA1855" s="1"/>
      <c r="AB1855" s="1"/>
      <c r="AC1855" s="1"/>
      <c r="AD1855" s="1"/>
      <c r="AE1855" s="1"/>
      <c r="AF1855" s="1"/>
      <c r="AG1855" s="1"/>
      <c r="AH1855" s="1"/>
      <c r="AI1855" s="1"/>
      <c r="AJ1855" s="1"/>
      <c r="AK1855" s="1"/>
      <c r="AL1855" s="1"/>
      <c r="AM1855" s="1"/>
    </row>
    <row r="1856" spans="16:39" x14ac:dyDescent="0.2">
      <c r="P1856" s="1"/>
      <c r="Q1856" s="1"/>
      <c r="S1856" s="1"/>
      <c r="U1856" s="1"/>
      <c r="V1856" s="1"/>
      <c r="W1856" s="1"/>
      <c r="X1856" s="1"/>
      <c r="Y1856" s="1"/>
      <c r="Z1856" s="1"/>
      <c r="AA1856" s="1"/>
      <c r="AB1856" s="1"/>
      <c r="AC1856" s="1"/>
      <c r="AD1856" s="1"/>
      <c r="AE1856" s="1"/>
      <c r="AF1856" s="1"/>
      <c r="AG1856" s="1"/>
      <c r="AH1856" s="1"/>
      <c r="AI1856" s="1"/>
      <c r="AJ1856" s="1"/>
      <c r="AK1856" s="1"/>
      <c r="AL1856" s="1"/>
      <c r="AM1856" s="1"/>
    </row>
    <row r="1857" spans="16:39" x14ac:dyDescent="0.2">
      <c r="P1857" s="1"/>
      <c r="Q1857" s="1"/>
      <c r="S1857" s="1"/>
      <c r="U1857" s="1"/>
      <c r="V1857" s="1"/>
      <c r="W1857" s="1"/>
      <c r="X1857" s="1"/>
      <c r="Y1857" s="1"/>
      <c r="Z1857" s="1"/>
      <c r="AA1857" s="1"/>
      <c r="AB1857" s="1"/>
      <c r="AC1857" s="1"/>
      <c r="AD1857" s="1"/>
      <c r="AE1857" s="1"/>
      <c r="AF1857" s="1"/>
      <c r="AG1857" s="1"/>
      <c r="AH1857" s="1"/>
      <c r="AI1857" s="1"/>
      <c r="AJ1857" s="1"/>
      <c r="AK1857" s="1"/>
      <c r="AL1857" s="1"/>
      <c r="AM1857" s="1"/>
    </row>
    <row r="1858" spans="16:39" x14ac:dyDescent="0.2">
      <c r="P1858" s="1"/>
      <c r="Q1858" s="1"/>
      <c r="S1858" s="1"/>
      <c r="U1858" s="1"/>
      <c r="V1858" s="1"/>
      <c r="W1858" s="1"/>
      <c r="X1858" s="1"/>
      <c r="Y1858" s="1"/>
      <c r="Z1858" s="1"/>
      <c r="AA1858" s="1"/>
      <c r="AB1858" s="1"/>
      <c r="AC1858" s="1"/>
      <c r="AD1858" s="1"/>
      <c r="AE1858" s="1"/>
      <c r="AF1858" s="1"/>
      <c r="AG1858" s="1"/>
      <c r="AH1858" s="1"/>
      <c r="AI1858" s="1"/>
      <c r="AJ1858" s="1"/>
      <c r="AK1858" s="1"/>
      <c r="AL1858" s="1"/>
      <c r="AM1858" s="1"/>
    </row>
    <row r="1859" spans="16:39" x14ac:dyDescent="0.2">
      <c r="P1859" s="1"/>
      <c r="Q1859" s="1"/>
      <c r="S1859" s="1"/>
      <c r="U1859" s="1"/>
      <c r="V1859" s="1"/>
      <c r="W1859" s="1"/>
      <c r="X1859" s="1"/>
      <c r="Y1859" s="1"/>
      <c r="Z1859" s="1"/>
      <c r="AA1859" s="1"/>
      <c r="AB1859" s="1"/>
      <c r="AC1859" s="1"/>
      <c r="AD1859" s="1"/>
      <c r="AE1859" s="1"/>
      <c r="AF1859" s="1"/>
      <c r="AG1859" s="1"/>
      <c r="AH1859" s="1"/>
      <c r="AI1859" s="1"/>
      <c r="AJ1859" s="1"/>
      <c r="AK1859" s="1"/>
      <c r="AL1859" s="1"/>
      <c r="AM1859" s="1"/>
    </row>
    <row r="1860" spans="16:39" x14ac:dyDescent="0.2">
      <c r="P1860" s="1"/>
      <c r="Q1860" s="1"/>
      <c r="S1860" s="1"/>
      <c r="U1860" s="1"/>
      <c r="V1860" s="1"/>
      <c r="W1860" s="1"/>
      <c r="X1860" s="1"/>
      <c r="Y1860" s="1"/>
      <c r="Z1860" s="1"/>
      <c r="AA1860" s="1"/>
      <c r="AB1860" s="1"/>
      <c r="AC1860" s="1"/>
      <c r="AD1860" s="1"/>
      <c r="AE1860" s="1"/>
      <c r="AF1860" s="1"/>
      <c r="AG1860" s="1"/>
      <c r="AH1860" s="1"/>
      <c r="AI1860" s="1"/>
      <c r="AJ1860" s="1"/>
      <c r="AK1860" s="1"/>
      <c r="AL1860" s="1"/>
      <c r="AM1860" s="1"/>
    </row>
    <row r="1861" spans="16:39" x14ac:dyDescent="0.2">
      <c r="P1861" s="1"/>
      <c r="Q1861" s="1"/>
      <c r="S1861" s="1"/>
      <c r="U1861" s="1"/>
      <c r="V1861" s="1"/>
      <c r="W1861" s="1"/>
      <c r="X1861" s="1"/>
      <c r="Y1861" s="1"/>
      <c r="Z1861" s="1"/>
      <c r="AA1861" s="1"/>
      <c r="AB1861" s="1"/>
      <c r="AC1861" s="1"/>
      <c r="AD1861" s="1"/>
      <c r="AE1861" s="1"/>
      <c r="AF1861" s="1"/>
      <c r="AG1861" s="1"/>
      <c r="AH1861" s="1"/>
      <c r="AI1861" s="1"/>
      <c r="AJ1861" s="1"/>
      <c r="AK1861" s="1"/>
      <c r="AL1861" s="1"/>
      <c r="AM1861" s="1"/>
    </row>
    <row r="1862" spans="16:39" x14ac:dyDescent="0.2">
      <c r="P1862" s="1"/>
      <c r="Q1862" s="1"/>
      <c r="S1862" s="1"/>
      <c r="U1862" s="1"/>
      <c r="V1862" s="1"/>
      <c r="W1862" s="1"/>
      <c r="X1862" s="1"/>
      <c r="Y1862" s="1"/>
      <c r="Z1862" s="1"/>
      <c r="AA1862" s="1"/>
      <c r="AB1862" s="1"/>
      <c r="AC1862" s="1"/>
      <c r="AD1862" s="1"/>
      <c r="AE1862" s="1"/>
      <c r="AF1862" s="1"/>
      <c r="AG1862" s="1"/>
      <c r="AH1862" s="1"/>
      <c r="AI1862" s="1"/>
      <c r="AJ1862" s="1"/>
      <c r="AK1862" s="1"/>
      <c r="AL1862" s="1"/>
      <c r="AM1862" s="1"/>
    </row>
    <row r="1863" spans="16:39" x14ac:dyDescent="0.2">
      <c r="P1863" s="1"/>
      <c r="Q1863" s="1"/>
      <c r="S1863" s="1"/>
      <c r="U1863" s="1"/>
      <c r="V1863" s="1"/>
      <c r="W1863" s="1"/>
      <c r="X1863" s="1"/>
      <c r="Y1863" s="1"/>
      <c r="Z1863" s="1"/>
      <c r="AA1863" s="1"/>
      <c r="AB1863" s="1"/>
      <c r="AC1863" s="1"/>
      <c r="AD1863" s="1"/>
      <c r="AE1863" s="1"/>
      <c r="AF1863" s="1"/>
      <c r="AG1863" s="1"/>
      <c r="AH1863" s="1"/>
      <c r="AI1863" s="1"/>
      <c r="AJ1863" s="1"/>
      <c r="AK1863" s="1"/>
      <c r="AL1863" s="1"/>
      <c r="AM1863" s="1"/>
    </row>
    <row r="1864" spans="16:39" x14ac:dyDescent="0.2">
      <c r="P1864" s="1"/>
      <c r="Q1864" s="1"/>
      <c r="S1864" s="1"/>
      <c r="U1864" s="1"/>
      <c r="V1864" s="1"/>
      <c r="W1864" s="1"/>
      <c r="X1864" s="1"/>
      <c r="Y1864" s="1"/>
      <c r="Z1864" s="1"/>
      <c r="AA1864" s="1"/>
      <c r="AB1864" s="1"/>
      <c r="AC1864" s="1"/>
      <c r="AD1864" s="1"/>
      <c r="AE1864" s="1"/>
      <c r="AF1864" s="1"/>
      <c r="AG1864" s="1"/>
      <c r="AH1864" s="1"/>
      <c r="AI1864" s="1"/>
      <c r="AJ1864" s="1"/>
      <c r="AK1864" s="1"/>
      <c r="AL1864" s="1"/>
      <c r="AM1864" s="1"/>
    </row>
    <row r="1865" spans="16:39" x14ac:dyDescent="0.2">
      <c r="P1865" s="1"/>
      <c r="Q1865" s="1"/>
      <c r="S1865" s="1"/>
      <c r="U1865" s="1"/>
      <c r="V1865" s="1"/>
      <c r="W1865" s="1"/>
      <c r="X1865" s="1"/>
      <c r="Y1865" s="1"/>
      <c r="Z1865" s="1"/>
      <c r="AA1865" s="1"/>
      <c r="AB1865" s="1"/>
      <c r="AC1865" s="1"/>
      <c r="AD1865" s="1"/>
      <c r="AE1865" s="1"/>
      <c r="AF1865" s="1"/>
      <c r="AG1865" s="1"/>
      <c r="AH1865" s="1"/>
      <c r="AI1865" s="1"/>
      <c r="AJ1865" s="1"/>
      <c r="AK1865" s="1"/>
      <c r="AL1865" s="1"/>
      <c r="AM1865" s="1"/>
    </row>
    <row r="1866" spans="16:39" x14ac:dyDescent="0.2">
      <c r="P1866" s="1"/>
      <c r="Q1866" s="1"/>
      <c r="S1866" s="1"/>
      <c r="U1866" s="1"/>
      <c r="V1866" s="1"/>
      <c r="W1866" s="1"/>
      <c r="X1866" s="1"/>
      <c r="Y1866" s="1"/>
      <c r="Z1866" s="1"/>
      <c r="AA1866" s="1"/>
      <c r="AB1866" s="1"/>
      <c r="AC1866" s="1"/>
      <c r="AD1866" s="1"/>
      <c r="AE1866" s="1"/>
      <c r="AF1866" s="1"/>
      <c r="AG1866" s="1"/>
      <c r="AH1866" s="1"/>
      <c r="AI1866" s="1"/>
      <c r="AJ1866" s="1"/>
      <c r="AK1866" s="1"/>
      <c r="AL1866" s="1"/>
      <c r="AM1866" s="1"/>
    </row>
    <row r="1867" spans="16:39" x14ac:dyDescent="0.2">
      <c r="P1867" s="1"/>
      <c r="Q1867" s="1"/>
      <c r="S1867" s="1"/>
      <c r="U1867" s="1"/>
      <c r="V1867" s="1"/>
      <c r="W1867" s="1"/>
      <c r="X1867" s="1"/>
      <c r="Y1867" s="1"/>
      <c r="Z1867" s="1"/>
      <c r="AA1867" s="1"/>
      <c r="AB1867" s="1"/>
      <c r="AC1867" s="1"/>
      <c r="AD1867" s="1"/>
      <c r="AE1867" s="1"/>
      <c r="AF1867" s="1"/>
      <c r="AG1867" s="1"/>
      <c r="AH1867" s="1"/>
      <c r="AI1867" s="1"/>
      <c r="AJ1867" s="1"/>
      <c r="AK1867" s="1"/>
      <c r="AL1867" s="1"/>
      <c r="AM1867" s="1"/>
    </row>
    <row r="1868" spans="16:39" x14ac:dyDescent="0.2">
      <c r="P1868" s="1"/>
      <c r="Q1868" s="1"/>
      <c r="S1868" s="1"/>
      <c r="U1868" s="1"/>
      <c r="V1868" s="1"/>
      <c r="W1868" s="1"/>
      <c r="X1868" s="1"/>
      <c r="Y1868" s="1"/>
      <c r="Z1868" s="1"/>
      <c r="AA1868" s="1"/>
      <c r="AB1868" s="1"/>
      <c r="AC1868" s="1"/>
      <c r="AD1868" s="1"/>
      <c r="AE1868" s="1"/>
      <c r="AF1868" s="1"/>
      <c r="AG1868" s="1"/>
      <c r="AH1868" s="1"/>
      <c r="AI1868" s="1"/>
      <c r="AJ1868" s="1"/>
      <c r="AK1868" s="1"/>
      <c r="AL1868" s="1"/>
      <c r="AM1868" s="1"/>
    </row>
    <row r="1869" spans="16:39" x14ac:dyDescent="0.2">
      <c r="P1869" s="1"/>
      <c r="Q1869" s="1"/>
      <c r="S1869" s="1"/>
      <c r="U1869" s="1"/>
      <c r="V1869" s="1"/>
      <c r="W1869" s="1"/>
      <c r="X1869" s="1"/>
      <c r="Y1869" s="1"/>
      <c r="Z1869" s="1"/>
      <c r="AA1869" s="1"/>
      <c r="AB1869" s="1"/>
      <c r="AC1869" s="1"/>
      <c r="AD1869" s="1"/>
      <c r="AE1869" s="1"/>
      <c r="AF1869" s="1"/>
      <c r="AG1869" s="1"/>
      <c r="AH1869" s="1"/>
      <c r="AI1869" s="1"/>
      <c r="AJ1869" s="1"/>
      <c r="AK1869" s="1"/>
      <c r="AL1869" s="1"/>
      <c r="AM1869" s="1"/>
    </row>
    <row r="1870" spans="16:39" x14ac:dyDescent="0.2">
      <c r="P1870" s="1"/>
      <c r="Q1870" s="1"/>
      <c r="S1870" s="1"/>
      <c r="U1870" s="1"/>
      <c r="V1870" s="1"/>
      <c r="W1870" s="1"/>
      <c r="X1870" s="1"/>
      <c r="Y1870" s="1"/>
      <c r="Z1870" s="1"/>
      <c r="AA1870" s="1"/>
      <c r="AB1870" s="1"/>
      <c r="AC1870" s="1"/>
      <c r="AD1870" s="1"/>
      <c r="AE1870" s="1"/>
      <c r="AF1870" s="1"/>
      <c r="AG1870" s="1"/>
      <c r="AH1870" s="1"/>
      <c r="AI1870" s="1"/>
      <c r="AJ1870" s="1"/>
      <c r="AK1870" s="1"/>
      <c r="AL1870" s="1"/>
      <c r="AM1870" s="1"/>
    </row>
    <row r="1871" spans="16:39" x14ac:dyDescent="0.2">
      <c r="P1871" s="1"/>
      <c r="Q1871" s="1"/>
      <c r="S1871" s="1"/>
      <c r="U1871" s="1"/>
      <c r="V1871" s="1"/>
      <c r="W1871" s="1"/>
      <c r="X1871" s="1"/>
      <c r="Y1871" s="1"/>
      <c r="Z1871" s="1"/>
      <c r="AA1871" s="1"/>
      <c r="AB1871" s="1"/>
      <c r="AC1871" s="1"/>
      <c r="AD1871" s="1"/>
      <c r="AE1871" s="1"/>
      <c r="AF1871" s="1"/>
      <c r="AG1871" s="1"/>
      <c r="AH1871" s="1"/>
      <c r="AI1871" s="1"/>
      <c r="AJ1871" s="1"/>
      <c r="AK1871" s="1"/>
      <c r="AL1871" s="1"/>
      <c r="AM1871" s="1"/>
    </row>
    <row r="1872" spans="16:39" x14ac:dyDescent="0.2">
      <c r="P1872" s="1"/>
      <c r="Q1872" s="1"/>
      <c r="S1872" s="1"/>
      <c r="U1872" s="1"/>
      <c r="V1872" s="1"/>
      <c r="W1872" s="1"/>
      <c r="X1872" s="1"/>
      <c r="Y1872" s="1"/>
      <c r="Z1872" s="1"/>
      <c r="AA1872" s="1"/>
      <c r="AB1872" s="1"/>
      <c r="AC1872" s="1"/>
      <c r="AD1872" s="1"/>
      <c r="AE1872" s="1"/>
      <c r="AF1872" s="1"/>
      <c r="AG1872" s="1"/>
      <c r="AH1872" s="1"/>
      <c r="AI1872" s="1"/>
      <c r="AJ1872" s="1"/>
      <c r="AK1872" s="1"/>
      <c r="AL1872" s="1"/>
      <c r="AM1872" s="1"/>
    </row>
    <row r="1873" spans="16:39" x14ac:dyDescent="0.2">
      <c r="P1873" s="1"/>
      <c r="Q1873" s="1"/>
      <c r="S1873" s="1"/>
      <c r="U1873" s="1"/>
      <c r="V1873" s="1"/>
      <c r="W1873" s="1"/>
      <c r="X1873" s="1"/>
      <c r="Y1873" s="1"/>
      <c r="Z1873" s="1"/>
      <c r="AA1873" s="1"/>
      <c r="AB1873" s="1"/>
      <c r="AC1873" s="1"/>
      <c r="AD1873" s="1"/>
      <c r="AE1873" s="1"/>
      <c r="AF1873" s="1"/>
      <c r="AG1873" s="1"/>
      <c r="AH1873" s="1"/>
      <c r="AI1873" s="1"/>
      <c r="AJ1873" s="1"/>
      <c r="AK1873" s="1"/>
      <c r="AL1873" s="1"/>
      <c r="AM1873" s="1"/>
    </row>
    <row r="1874" spans="16:39" x14ac:dyDescent="0.2">
      <c r="P1874" s="1"/>
      <c r="Q1874" s="1"/>
      <c r="S1874" s="1"/>
      <c r="U1874" s="1"/>
      <c r="V1874" s="1"/>
      <c r="W1874" s="1"/>
      <c r="X1874" s="1"/>
      <c r="Y1874" s="1"/>
      <c r="Z1874" s="1"/>
      <c r="AA1874" s="1"/>
      <c r="AB1874" s="1"/>
      <c r="AC1874" s="1"/>
      <c r="AD1874" s="1"/>
      <c r="AE1874" s="1"/>
      <c r="AF1874" s="1"/>
      <c r="AG1874" s="1"/>
      <c r="AH1874" s="1"/>
      <c r="AI1874" s="1"/>
      <c r="AJ1874" s="1"/>
      <c r="AK1874" s="1"/>
      <c r="AL1874" s="1"/>
      <c r="AM1874" s="1"/>
    </row>
    <row r="1875" spans="16:39" x14ac:dyDescent="0.2">
      <c r="P1875" s="1"/>
      <c r="Q1875" s="1"/>
      <c r="S1875" s="1"/>
      <c r="U1875" s="1"/>
      <c r="V1875" s="1"/>
      <c r="W1875" s="1"/>
      <c r="X1875" s="1"/>
      <c r="Y1875" s="1"/>
      <c r="Z1875" s="1"/>
      <c r="AA1875" s="1"/>
      <c r="AB1875" s="1"/>
      <c r="AC1875" s="1"/>
      <c r="AD1875" s="1"/>
      <c r="AE1875" s="1"/>
      <c r="AF1875" s="1"/>
      <c r="AG1875" s="1"/>
      <c r="AH1875" s="1"/>
      <c r="AI1875" s="1"/>
      <c r="AJ1875" s="1"/>
      <c r="AK1875" s="1"/>
      <c r="AL1875" s="1"/>
      <c r="AM1875" s="1"/>
    </row>
    <row r="1876" spans="16:39" x14ac:dyDescent="0.2">
      <c r="P1876" s="1"/>
      <c r="Q1876" s="1"/>
      <c r="S1876" s="1"/>
      <c r="U1876" s="1"/>
      <c r="V1876" s="1"/>
      <c r="W1876" s="1"/>
      <c r="X1876" s="1"/>
      <c r="Y1876" s="1"/>
      <c r="Z1876" s="1"/>
      <c r="AA1876" s="1"/>
      <c r="AB1876" s="1"/>
      <c r="AC1876" s="1"/>
      <c r="AD1876" s="1"/>
      <c r="AE1876" s="1"/>
      <c r="AF1876" s="1"/>
      <c r="AG1876" s="1"/>
      <c r="AH1876" s="1"/>
      <c r="AI1876" s="1"/>
      <c r="AJ1876" s="1"/>
      <c r="AK1876" s="1"/>
      <c r="AL1876" s="1"/>
      <c r="AM1876" s="1"/>
    </row>
    <row r="1877" spans="16:39" x14ac:dyDescent="0.2">
      <c r="P1877" s="1"/>
      <c r="Q1877" s="1"/>
      <c r="S1877" s="1"/>
      <c r="U1877" s="1"/>
      <c r="V1877" s="1"/>
      <c r="W1877" s="1"/>
      <c r="X1877" s="1"/>
      <c r="Y1877" s="1"/>
      <c r="Z1877" s="1"/>
      <c r="AA1877" s="1"/>
      <c r="AB1877" s="1"/>
      <c r="AC1877" s="1"/>
      <c r="AD1877" s="1"/>
      <c r="AE1877" s="1"/>
      <c r="AF1877" s="1"/>
      <c r="AG1877" s="1"/>
      <c r="AH1877" s="1"/>
      <c r="AI1877" s="1"/>
      <c r="AJ1877" s="1"/>
      <c r="AK1877" s="1"/>
      <c r="AL1877" s="1"/>
      <c r="AM1877" s="1"/>
    </row>
    <row r="1878" spans="16:39" x14ac:dyDescent="0.2">
      <c r="P1878" s="1"/>
      <c r="Q1878" s="1"/>
      <c r="S1878" s="1"/>
      <c r="U1878" s="1"/>
      <c r="V1878" s="1"/>
      <c r="W1878" s="1"/>
      <c r="X1878" s="1"/>
      <c r="Y1878" s="1"/>
      <c r="Z1878" s="1"/>
      <c r="AA1878" s="1"/>
      <c r="AB1878" s="1"/>
      <c r="AC1878" s="1"/>
      <c r="AD1878" s="1"/>
      <c r="AE1878" s="1"/>
      <c r="AF1878" s="1"/>
      <c r="AG1878" s="1"/>
      <c r="AH1878" s="1"/>
      <c r="AI1878" s="1"/>
      <c r="AJ1878" s="1"/>
      <c r="AK1878" s="1"/>
      <c r="AL1878" s="1"/>
      <c r="AM1878" s="1"/>
    </row>
    <row r="1879" spans="16:39" x14ac:dyDescent="0.2">
      <c r="P1879" s="1"/>
      <c r="Q1879" s="1"/>
      <c r="S1879" s="1"/>
      <c r="U1879" s="1"/>
      <c r="V1879" s="1"/>
      <c r="W1879" s="1"/>
      <c r="X1879" s="1"/>
      <c r="Y1879" s="1"/>
      <c r="Z1879" s="1"/>
      <c r="AA1879" s="1"/>
      <c r="AB1879" s="1"/>
      <c r="AC1879" s="1"/>
      <c r="AD1879" s="1"/>
      <c r="AE1879" s="1"/>
      <c r="AF1879" s="1"/>
      <c r="AG1879" s="1"/>
      <c r="AH1879" s="1"/>
      <c r="AI1879" s="1"/>
      <c r="AJ1879" s="1"/>
      <c r="AK1879" s="1"/>
      <c r="AL1879" s="1"/>
      <c r="AM1879" s="1"/>
    </row>
    <row r="1880" spans="16:39" x14ac:dyDescent="0.2">
      <c r="P1880" s="1"/>
      <c r="Q1880" s="1"/>
      <c r="S1880" s="1"/>
      <c r="U1880" s="1"/>
      <c r="V1880" s="1"/>
      <c r="W1880" s="1"/>
      <c r="X1880" s="1"/>
      <c r="Y1880" s="1"/>
      <c r="Z1880" s="1"/>
      <c r="AA1880" s="1"/>
      <c r="AB1880" s="1"/>
      <c r="AC1880" s="1"/>
      <c r="AD1880" s="1"/>
      <c r="AE1880" s="1"/>
      <c r="AF1880" s="1"/>
      <c r="AG1880" s="1"/>
      <c r="AH1880" s="1"/>
      <c r="AI1880" s="1"/>
      <c r="AJ1880" s="1"/>
      <c r="AK1880" s="1"/>
      <c r="AL1880" s="1"/>
      <c r="AM1880" s="1"/>
    </row>
    <row r="1881" spans="16:39" x14ac:dyDescent="0.2">
      <c r="P1881" s="1"/>
      <c r="Q1881" s="1"/>
      <c r="S1881" s="1"/>
      <c r="U1881" s="1"/>
      <c r="V1881" s="1"/>
      <c r="W1881" s="1"/>
      <c r="X1881" s="1"/>
      <c r="Y1881" s="1"/>
      <c r="Z1881" s="1"/>
      <c r="AA1881" s="1"/>
      <c r="AB1881" s="1"/>
      <c r="AC1881" s="1"/>
      <c r="AD1881" s="1"/>
      <c r="AE1881" s="1"/>
      <c r="AF1881" s="1"/>
      <c r="AG1881" s="1"/>
      <c r="AH1881" s="1"/>
      <c r="AI1881" s="1"/>
      <c r="AJ1881" s="1"/>
      <c r="AK1881" s="1"/>
      <c r="AL1881" s="1"/>
      <c r="AM1881" s="1"/>
    </row>
    <row r="1882" spans="16:39" x14ac:dyDescent="0.2">
      <c r="P1882" s="1"/>
      <c r="Q1882" s="1"/>
      <c r="S1882" s="1"/>
      <c r="U1882" s="1"/>
      <c r="V1882" s="1"/>
      <c r="W1882" s="1"/>
      <c r="X1882" s="1"/>
      <c r="Y1882" s="1"/>
      <c r="Z1882" s="1"/>
      <c r="AA1882" s="1"/>
      <c r="AB1882" s="1"/>
      <c r="AC1882" s="1"/>
      <c r="AD1882" s="1"/>
      <c r="AE1882" s="1"/>
      <c r="AF1882" s="1"/>
      <c r="AG1882" s="1"/>
      <c r="AH1882" s="1"/>
      <c r="AI1882" s="1"/>
      <c r="AJ1882" s="1"/>
      <c r="AK1882" s="1"/>
      <c r="AL1882" s="1"/>
      <c r="AM1882" s="1"/>
    </row>
    <row r="1883" spans="16:39" x14ac:dyDescent="0.2">
      <c r="P1883" s="1"/>
      <c r="Q1883" s="1"/>
      <c r="S1883" s="1"/>
      <c r="U1883" s="1"/>
      <c r="V1883" s="1"/>
      <c r="W1883" s="1"/>
      <c r="X1883" s="1"/>
      <c r="Y1883" s="1"/>
      <c r="Z1883" s="1"/>
      <c r="AA1883" s="1"/>
      <c r="AB1883" s="1"/>
      <c r="AC1883" s="1"/>
      <c r="AD1883" s="1"/>
      <c r="AE1883" s="1"/>
      <c r="AF1883" s="1"/>
      <c r="AG1883" s="1"/>
      <c r="AH1883" s="1"/>
      <c r="AI1883" s="1"/>
      <c r="AJ1883" s="1"/>
      <c r="AK1883" s="1"/>
      <c r="AL1883" s="1"/>
      <c r="AM1883" s="1"/>
    </row>
    <row r="1884" spans="16:39" x14ac:dyDescent="0.2">
      <c r="P1884" s="1"/>
      <c r="Q1884" s="1"/>
      <c r="S1884" s="1"/>
      <c r="U1884" s="1"/>
      <c r="V1884" s="1"/>
      <c r="W1884" s="1"/>
      <c r="X1884" s="1"/>
      <c r="Y1884" s="1"/>
      <c r="Z1884" s="1"/>
      <c r="AA1884" s="1"/>
      <c r="AB1884" s="1"/>
      <c r="AC1884" s="1"/>
      <c r="AD1884" s="1"/>
      <c r="AE1884" s="1"/>
      <c r="AF1884" s="1"/>
      <c r="AG1884" s="1"/>
      <c r="AH1884" s="1"/>
      <c r="AI1884" s="1"/>
      <c r="AJ1884" s="1"/>
      <c r="AK1884" s="1"/>
      <c r="AL1884" s="1"/>
      <c r="AM1884" s="1"/>
    </row>
    <row r="1885" spans="16:39" x14ac:dyDescent="0.2">
      <c r="P1885" s="1"/>
      <c r="Q1885" s="1"/>
      <c r="S1885" s="1"/>
      <c r="U1885" s="1"/>
      <c r="V1885" s="1"/>
      <c r="W1885" s="1"/>
      <c r="X1885" s="1"/>
      <c r="Y1885" s="1"/>
      <c r="Z1885" s="1"/>
      <c r="AA1885" s="1"/>
      <c r="AB1885" s="1"/>
      <c r="AC1885" s="1"/>
      <c r="AD1885" s="1"/>
      <c r="AE1885" s="1"/>
      <c r="AF1885" s="1"/>
      <c r="AG1885" s="1"/>
      <c r="AH1885" s="1"/>
      <c r="AI1885" s="1"/>
      <c r="AJ1885" s="1"/>
      <c r="AK1885" s="1"/>
      <c r="AL1885" s="1"/>
      <c r="AM1885" s="1"/>
    </row>
    <row r="1886" spans="16:39" x14ac:dyDescent="0.2">
      <c r="P1886" s="1"/>
      <c r="Q1886" s="1"/>
      <c r="S1886" s="1"/>
      <c r="U1886" s="1"/>
      <c r="V1886" s="1"/>
      <c r="W1886" s="1"/>
      <c r="X1886" s="1"/>
      <c r="Y1886" s="1"/>
      <c r="Z1886" s="1"/>
      <c r="AA1886" s="1"/>
      <c r="AB1886" s="1"/>
      <c r="AC1886" s="1"/>
      <c r="AD1886" s="1"/>
      <c r="AE1886" s="1"/>
      <c r="AF1886" s="1"/>
      <c r="AG1886" s="1"/>
      <c r="AH1886" s="1"/>
      <c r="AI1886" s="1"/>
      <c r="AJ1886" s="1"/>
      <c r="AK1886" s="1"/>
      <c r="AL1886" s="1"/>
      <c r="AM1886" s="1"/>
    </row>
    <row r="1887" spans="16:39" x14ac:dyDescent="0.2">
      <c r="P1887" s="1"/>
      <c r="Q1887" s="1"/>
      <c r="S1887" s="1"/>
      <c r="U1887" s="1"/>
      <c r="V1887" s="1"/>
      <c r="W1887" s="1"/>
      <c r="X1887" s="1"/>
      <c r="Y1887" s="1"/>
      <c r="Z1887" s="1"/>
      <c r="AA1887" s="1"/>
      <c r="AB1887" s="1"/>
      <c r="AC1887" s="1"/>
      <c r="AD1887" s="1"/>
      <c r="AE1887" s="1"/>
      <c r="AF1887" s="1"/>
      <c r="AG1887" s="1"/>
      <c r="AH1887" s="1"/>
      <c r="AI1887" s="1"/>
      <c r="AJ1887" s="1"/>
      <c r="AK1887" s="1"/>
      <c r="AL1887" s="1"/>
      <c r="AM1887" s="1"/>
    </row>
    <row r="1888" spans="16:39" x14ac:dyDescent="0.2">
      <c r="P1888" s="1"/>
      <c r="Q1888" s="1"/>
      <c r="S1888" s="1"/>
      <c r="U1888" s="1"/>
      <c r="V1888" s="1"/>
      <c r="W1888" s="1"/>
      <c r="X1888" s="1"/>
      <c r="Y1888" s="1"/>
      <c r="Z1888" s="1"/>
      <c r="AA1888" s="1"/>
      <c r="AB1888" s="1"/>
      <c r="AC1888" s="1"/>
      <c r="AD1888" s="1"/>
      <c r="AE1888" s="1"/>
      <c r="AF1888" s="1"/>
      <c r="AG1888" s="1"/>
      <c r="AH1888" s="1"/>
      <c r="AI1888" s="1"/>
      <c r="AJ1888" s="1"/>
      <c r="AK1888" s="1"/>
      <c r="AL1888" s="1"/>
      <c r="AM1888" s="1"/>
    </row>
    <row r="1889" spans="16:39" x14ac:dyDescent="0.2">
      <c r="P1889" s="1"/>
      <c r="Q1889" s="1"/>
      <c r="S1889" s="1"/>
      <c r="U1889" s="1"/>
      <c r="V1889" s="1"/>
      <c r="W1889" s="1"/>
      <c r="X1889" s="1"/>
      <c r="Y1889" s="1"/>
      <c r="Z1889" s="1"/>
      <c r="AA1889" s="1"/>
      <c r="AB1889" s="1"/>
      <c r="AC1889" s="1"/>
      <c r="AD1889" s="1"/>
      <c r="AE1889" s="1"/>
      <c r="AF1889" s="1"/>
      <c r="AG1889" s="1"/>
      <c r="AH1889" s="1"/>
      <c r="AI1889" s="1"/>
      <c r="AJ1889" s="1"/>
      <c r="AK1889" s="1"/>
      <c r="AL1889" s="1"/>
      <c r="AM1889" s="1"/>
    </row>
    <row r="1890" spans="16:39" x14ac:dyDescent="0.2">
      <c r="P1890" s="1"/>
      <c r="Q1890" s="1"/>
      <c r="S1890" s="1"/>
      <c r="U1890" s="1"/>
      <c r="V1890" s="1"/>
      <c r="W1890" s="1"/>
      <c r="X1890" s="1"/>
      <c r="Y1890" s="1"/>
      <c r="Z1890" s="1"/>
      <c r="AA1890" s="1"/>
      <c r="AB1890" s="1"/>
      <c r="AC1890" s="1"/>
      <c r="AD1890" s="1"/>
      <c r="AE1890" s="1"/>
      <c r="AF1890" s="1"/>
      <c r="AG1890" s="1"/>
      <c r="AH1890" s="1"/>
      <c r="AI1890" s="1"/>
      <c r="AJ1890" s="1"/>
      <c r="AK1890" s="1"/>
      <c r="AL1890" s="1"/>
      <c r="AM1890" s="1"/>
    </row>
    <row r="1891" spans="16:39" x14ac:dyDescent="0.2">
      <c r="P1891" s="1"/>
      <c r="Q1891" s="1"/>
      <c r="S1891" s="1"/>
      <c r="U1891" s="1"/>
      <c r="V1891" s="1"/>
      <c r="W1891" s="1"/>
      <c r="X1891" s="1"/>
      <c r="Y1891" s="1"/>
      <c r="Z1891" s="1"/>
      <c r="AA1891" s="1"/>
      <c r="AB1891" s="1"/>
      <c r="AC1891" s="1"/>
      <c r="AD1891" s="1"/>
      <c r="AE1891" s="1"/>
      <c r="AF1891" s="1"/>
      <c r="AG1891" s="1"/>
      <c r="AH1891" s="1"/>
      <c r="AI1891" s="1"/>
      <c r="AJ1891" s="1"/>
      <c r="AK1891" s="1"/>
      <c r="AL1891" s="1"/>
      <c r="AM1891" s="1"/>
    </row>
    <row r="1892" spans="16:39" x14ac:dyDescent="0.2">
      <c r="P1892" s="1"/>
      <c r="Q1892" s="1"/>
      <c r="S1892" s="1"/>
      <c r="U1892" s="1"/>
      <c r="V1892" s="1"/>
      <c r="W1892" s="1"/>
      <c r="X1892" s="1"/>
      <c r="Y1892" s="1"/>
      <c r="Z1892" s="1"/>
      <c r="AA1892" s="1"/>
      <c r="AB1892" s="1"/>
      <c r="AC1892" s="1"/>
      <c r="AD1892" s="1"/>
      <c r="AE1892" s="1"/>
      <c r="AF1892" s="1"/>
      <c r="AG1892" s="1"/>
      <c r="AH1892" s="1"/>
      <c r="AI1892" s="1"/>
      <c r="AJ1892" s="1"/>
      <c r="AK1892" s="1"/>
      <c r="AL1892" s="1"/>
      <c r="AM1892" s="1"/>
    </row>
    <row r="1893" spans="16:39" x14ac:dyDescent="0.2">
      <c r="P1893" s="1"/>
      <c r="Q1893" s="1"/>
      <c r="S1893" s="1"/>
      <c r="U1893" s="1"/>
      <c r="V1893" s="1"/>
      <c r="W1893" s="1"/>
      <c r="X1893" s="1"/>
      <c r="Y1893" s="1"/>
      <c r="Z1893" s="1"/>
      <c r="AA1893" s="1"/>
      <c r="AB1893" s="1"/>
      <c r="AC1893" s="1"/>
      <c r="AD1893" s="1"/>
      <c r="AE1893" s="1"/>
      <c r="AF1893" s="1"/>
      <c r="AG1893" s="1"/>
      <c r="AH1893" s="1"/>
      <c r="AI1893" s="1"/>
      <c r="AJ1893" s="1"/>
      <c r="AK1893" s="1"/>
      <c r="AL1893" s="1"/>
      <c r="AM1893" s="1"/>
    </row>
    <row r="1894" spans="16:39" x14ac:dyDescent="0.2">
      <c r="P1894" s="1"/>
      <c r="Q1894" s="1"/>
      <c r="S1894" s="1"/>
      <c r="U1894" s="1"/>
      <c r="V1894" s="1"/>
      <c r="W1894" s="1"/>
      <c r="X1894" s="1"/>
      <c r="Y1894" s="1"/>
      <c r="Z1894" s="1"/>
      <c r="AA1894" s="1"/>
      <c r="AB1894" s="1"/>
      <c r="AC1894" s="1"/>
      <c r="AD1894" s="1"/>
      <c r="AE1894" s="1"/>
      <c r="AF1894" s="1"/>
      <c r="AG1894" s="1"/>
      <c r="AH1894" s="1"/>
      <c r="AI1894" s="1"/>
      <c r="AJ1894" s="1"/>
      <c r="AK1894" s="1"/>
      <c r="AL1894" s="1"/>
      <c r="AM1894" s="1"/>
    </row>
    <row r="1895" spans="16:39" x14ac:dyDescent="0.2">
      <c r="P1895" s="1"/>
      <c r="Q1895" s="1"/>
      <c r="S1895" s="1"/>
      <c r="U1895" s="1"/>
      <c r="V1895" s="1"/>
      <c r="W1895" s="1"/>
      <c r="X1895" s="1"/>
      <c r="Y1895" s="1"/>
      <c r="Z1895" s="1"/>
      <c r="AA1895" s="1"/>
      <c r="AB1895" s="1"/>
      <c r="AC1895" s="1"/>
      <c r="AD1895" s="1"/>
      <c r="AE1895" s="1"/>
      <c r="AF1895" s="1"/>
      <c r="AG1895" s="1"/>
      <c r="AH1895" s="1"/>
      <c r="AI1895" s="1"/>
      <c r="AJ1895" s="1"/>
      <c r="AK1895" s="1"/>
      <c r="AL1895" s="1"/>
      <c r="AM1895" s="1"/>
    </row>
    <row r="1896" spans="16:39" x14ac:dyDescent="0.2">
      <c r="P1896" s="1"/>
      <c r="Q1896" s="1"/>
      <c r="S1896" s="1"/>
      <c r="U1896" s="1"/>
      <c r="V1896" s="1"/>
      <c r="W1896" s="1"/>
      <c r="X1896" s="1"/>
      <c r="Y1896" s="1"/>
      <c r="Z1896" s="1"/>
      <c r="AA1896" s="1"/>
      <c r="AB1896" s="1"/>
      <c r="AC1896" s="1"/>
      <c r="AD1896" s="1"/>
      <c r="AE1896" s="1"/>
      <c r="AF1896" s="1"/>
      <c r="AG1896" s="1"/>
      <c r="AH1896" s="1"/>
      <c r="AI1896" s="1"/>
      <c r="AJ1896" s="1"/>
      <c r="AK1896" s="1"/>
      <c r="AL1896" s="1"/>
      <c r="AM1896" s="1"/>
    </row>
    <row r="1897" spans="16:39" x14ac:dyDescent="0.2">
      <c r="P1897" s="1"/>
      <c r="Q1897" s="1"/>
      <c r="S1897" s="1"/>
      <c r="U1897" s="1"/>
      <c r="V1897" s="1"/>
      <c r="W1897" s="1"/>
      <c r="X1897" s="1"/>
      <c r="Y1897" s="1"/>
      <c r="Z1897" s="1"/>
      <c r="AA1897" s="1"/>
      <c r="AB1897" s="1"/>
      <c r="AC1897" s="1"/>
      <c r="AD1897" s="1"/>
      <c r="AE1897" s="1"/>
      <c r="AF1897" s="1"/>
      <c r="AG1897" s="1"/>
      <c r="AH1897" s="1"/>
      <c r="AI1897" s="1"/>
      <c r="AJ1897" s="1"/>
      <c r="AK1897" s="1"/>
      <c r="AL1897" s="1"/>
      <c r="AM1897" s="1"/>
    </row>
    <row r="1898" spans="16:39" x14ac:dyDescent="0.2">
      <c r="P1898" s="1"/>
      <c r="Q1898" s="1"/>
      <c r="S1898" s="1"/>
      <c r="U1898" s="1"/>
      <c r="V1898" s="1"/>
      <c r="W1898" s="1"/>
      <c r="X1898" s="1"/>
      <c r="Y1898" s="1"/>
      <c r="Z1898" s="1"/>
      <c r="AA1898" s="1"/>
      <c r="AB1898" s="1"/>
      <c r="AC1898" s="1"/>
      <c r="AD1898" s="1"/>
      <c r="AE1898" s="1"/>
      <c r="AF1898" s="1"/>
      <c r="AG1898" s="1"/>
      <c r="AH1898" s="1"/>
      <c r="AI1898" s="1"/>
      <c r="AJ1898" s="1"/>
      <c r="AK1898" s="1"/>
      <c r="AL1898" s="1"/>
      <c r="AM1898" s="1"/>
    </row>
    <row r="1899" spans="16:39" x14ac:dyDescent="0.2">
      <c r="P1899" s="1"/>
      <c r="Q1899" s="1"/>
      <c r="S1899" s="1"/>
      <c r="U1899" s="1"/>
      <c r="V1899" s="1"/>
      <c r="W1899" s="1"/>
      <c r="X1899" s="1"/>
      <c r="Y1899" s="1"/>
      <c r="Z1899" s="1"/>
      <c r="AA1899" s="1"/>
      <c r="AB1899" s="1"/>
      <c r="AC1899" s="1"/>
      <c r="AD1899" s="1"/>
      <c r="AE1899" s="1"/>
      <c r="AF1899" s="1"/>
      <c r="AG1899" s="1"/>
      <c r="AH1899" s="1"/>
      <c r="AI1899" s="1"/>
      <c r="AJ1899" s="1"/>
      <c r="AK1899" s="1"/>
      <c r="AL1899" s="1"/>
      <c r="AM1899" s="1"/>
    </row>
    <row r="1900" spans="16:39" x14ac:dyDescent="0.2">
      <c r="P1900" s="1"/>
      <c r="Q1900" s="1"/>
      <c r="S1900" s="1"/>
      <c r="U1900" s="1"/>
      <c r="V1900" s="1"/>
      <c r="W1900" s="1"/>
      <c r="X1900" s="1"/>
      <c r="Y1900" s="1"/>
      <c r="Z1900" s="1"/>
      <c r="AA1900" s="1"/>
      <c r="AB1900" s="1"/>
      <c r="AC1900" s="1"/>
      <c r="AD1900" s="1"/>
      <c r="AE1900" s="1"/>
      <c r="AF1900" s="1"/>
      <c r="AG1900" s="1"/>
      <c r="AH1900" s="1"/>
      <c r="AI1900" s="1"/>
      <c r="AJ1900" s="1"/>
      <c r="AK1900" s="1"/>
      <c r="AL1900" s="1"/>
      <c r="AM1900" s="1"/>
    </row>
    <row r="1901" spans="16:39" x14ac:dyDescent="0.2">
      <c r="P1901" s="1"/>
      <c r="Q1901" s="1"/>
      <c r="S1901" s="1"/>
      <c r="U1901" s="1"/>
      <c r="V1901" s="1"/>
      <c r="W1901" s="1"/>
      <c r="X1901" s="1"/>
      <c r="Y1901" s="1"/>
      <c r="Z1901" s="1"/>
      <c r="AA1901" s="1"/>
      <c r="AB1901" s="1"/>
      <c r="AC1901" s="1"/>
      <c r="AD1901" s="1"/>
      <c r="AE1901" s="1"/>
      <c r="AF1901" s="1"/>
      <c r="AG1901" s="1"/>
      <c r="AH1901" s="1"/>
      <c r="AI1901" s="1"/>
      <c r="AJ1901" s="1"/>
      <c r="AK1901" s="1"/>
      <c r="AL1901" s="1"/>
      <c r="AM1901" s="1"/>
    </row>
    <row r="1902" spans="16:39" x14ac:dyDescent="0.2">
      <c r="P1902" s="1"/>
      <c r="Q1902" s="1"/>
      <c r="S1902" s="1"/>
      <c r="U1902" s="1"/>
      <c r="V1902" s="1"/>
      <c r="W1902" s="1"/>
      <c r="X1902" s="1"/>
      <c r="Y1902" s="1"/>
      <c r="Z1902" s="1"/>
      <c r="AA1902" s="1"/>
      <c r="AB1902" s="1"/>
      <c r="AC1902" s="1"/>
      <c r="AD1902" s="1"/>
      <c r="AE1902" s="1"/>
      <c r="AF1902" s="1"/>
      <c r="AG1902" s="1"/>
      <c r="AH1902" s="1"/>
      <c r="AI1902" s="1"/>
      <c r="AJ1902" s="1"/>
      <c r="AK1902" s="1"/>
      <c r="AL1902" s="1"/>
      <c r="AM1902" s="1"/>
    </row>
    <row r="1903" spans="16:39" x14ac:dyDescent="0.2">
      <c r="P1903" s="1"/>
      <c r="Q1903" s="1"/>
      <c r="S1903" s="1"/>
      <c r="U1903" s="1"/>
      <c r="V1903" s="1"/>
      <c r="W1903" s="1"/>
      <c r="X1903" s="1"/>
      <c r="Y1903" s="1"/>
      <c r="Z1903" s="1"/>
      <c r="AA1903" s="1"/>
      <c r="AB1903" s="1"/>
      <c r="AC1903" s="1"/>
      <c r="AD1903" s="1"/>
      <c r="AE1903" s="1"/>
      <c r="AF1903" s="1"/>
      <c r="AG1903" s="1"/>
      <c r="AH1903" s="1"/>
      <c r="AI1903" s="1"/>
      <c r="AJ1903" s="1"/>
      <c r="AK1903" s="1"/>
      <c r="AL1903" s="1"/>
      <c r="AM1903" s="1"/>
    </row>
    <row r="1904" spans="16:39" x14ac:dyDescent="0.2">
      <c r="P1904" s="1"/>
      <c r="Q1904" s="1"/>
      <c r="S1904" s="1"/>
      <c r="U1904" s="1"/>
      <c r="V1904" s="1"/>
      <c r="W1904" s="1"/>
      <c r="X1904" s="1"/>
      <c r="Y1904" s="1"/>
      <c r="Z1904" s="1"/>
      <c r="AA1904" s="1"/>
      <c r="AB1904" s="1"/>
      <c r="AC1904" s="1"/>
      <c r="AD1904" s="1"/>
      <c r="AE1904" s="1"/>
      <c r="AF1904" s="1"/>
      <c r="AG1904" s="1"/>
      <c r="AH1904" s="1"/>
      <c r="AI1904" s="1"/>
      <c r="AJ1904" s="1"/>
      <c r="AK1904" s="1"/>
      <c r="AL1904" s="1"/>
      <c r="AM1904" s="1"/>
    </row>
    <row r="1905" spans="16:39" x14ac:dyDescent="0.2">
      <c r="P1905" s="1"/>
      <c r="Q1905" s="1"/>
      <c r="S1905" s="1"/>
      <c r="U1905" s="1"/>
      <c r="V1905" s="1"/>
      <c r="W1905" s="1"/>
      <c r="X1905" s="1"/>
      <c r="Y1905" s="1"/>
      <c r="Z1905" s="1"/>
      <c r="AA1905" s="1"/>
      <c r="AB1905" s="1"/>
      <c r="AC1905" s="1"/>
      <c r="AD1905" s="1"/>
      <c r="AE1905" s="1"/>
      <c r="AF1905" s="1"/>
      <c r="AG1905" s="1"/>
      <c r="AH1905" s="1"/>
      <c r="AI1905" s="1"/>
      <c r="AJ1905" s="1"/>
      <c r="AK1905" s="1"/>
      <c r="AL1905" s="1"/>
      <c r="AM1905" s="1"/>
    </row>
    <row r="1906" spans="16:39" x14ac:dyDescent="0.2">
      <c r="P1906" s="1"/>
      <c r="Q1906" s="1"/>
      <c r="S1906" s="1"/>
      <c r="U1906" s="1"/>
      <c r="V1906" s="1"/>
      <c r="W1906" s="1"/>
      <c r="X1906" s="1"/>
      <c r="Y1906" s="1"/>
      <c r="Z1906" s="1"/>
      <c r="AA1906" s="1"/>
      <c r="AB1906" s="1"/>
      <c r="AC1906" s="1"/>
      <c r="AD1906" s="1"/>
      <c r="AE1906" s="1"/>
      <c r="AF1906" s="1"/>
      <c r="AG1906" s="1"/>
      <c r="AH1906" s="1"/>
      <c r="AI1906" s="1"/>
      <c r="AJ1906" s="1"/>
      <c r="AK1906" s="1"/>
      <c r="AL1906" s="1"/>
      <c r="AM1906" s="1"/>
    </row>
    <row r="1907" spans="16:39" x14ac:dyDescent="0.2">
      <c r="P1907" s="1"/>
      <c r="Q1907" s="1"/>
      <c r="S1907" s="1"/>
      <c r="U1907" s="1"/>
      <c r="V1907" s="1"/>
      <c r="W1907" s="1"/>
      <c r="X1907" s="1"/>
      <c r="Y1907" s="1"/>
      <c r="Z1907" s="1"/>
      <c r="AA1907" s="1"/>
      <c r="AB1907" s="1"/>
      <c r="AC1907" s="1"/>
      <c r="AD1907" s="1"/>
      <c r="AE1907" s="1"/>
      <c r="AF1907" s="1"/>
      <c r="AG1907" s="1"/>
      <c r="AH1907" s="1"/>
      <c r="AI1907" s="1"/>
      <c r="AJ1907" s="1"/>
      <c r="AK1907" s="1"/>
      <c r="AL1907" s="1"/>
      <c r="AM1907" s="1"/>
    </row>
    <row r="1908" spans="16:39" x14ac:dyDescent="0.2">
      <c r="P1908" s="1"/>
      <c r="Q1908" s="1"/>
      <c r="S1908" s="1"/>
      <c r="U1908" s="1"/>
      <c r="V1908" s="1"/>
      <c r="W1908" s="1"/>
      <c r="X1908" s="1"/>
      <c r="Y1908" s="1"/>
      <c r="Z1908" s="1"/>
      <c r="AA1908" s="1"/>
      <c r="AB1908" s="1"/>
      <c r="AC1908" s="1"/>
      <c r="AD1908" s="1"/>
      <c r="AE1908" s="1"/>
      <c r="AF1908" s="1"/>
      <c r="AG1908" s="1"/>
      <c r="AH1908" s="1"/>
      <c r="AI1908" s="1"/>
      <c r="AJ1908" s="1"/>
      <c r="AK1908" s="1"/>
      <c r="AL1908" s="1"/>
      <c r="AM1908" s="1"/>
    </row>
    <row r="1909" spans="16:39" x14ac:dyDescent="0.2">
      <c r="P1909" s="1"/>
      <c r="Q1909" s="1"/>
      <c r="S1909" s="1"/>
      <c r="U1909" s="1"/>
      <c r="V1909" s="1"/>
      <c r="W1909" s="1"/>
      <c r="X1909" s="1"/>
      <c r="Y1909" s="1"/>
      <c r="Z1909" s="1"/>
      <c r="AA1909" s="1"/>
      <c r="AB1909" s="1"/>
      <c r="AC1909" s="1"/>
      <c r="AD1909" s="1"/>
      <c r="AE1909" s="1"/>
      <c r="AF1909" s="1"/>
      <c r="AG1909" s="1"/>
      <c r="AH1909" s="1"/>
      <c r="AI1909" s="1"/>
      <c r="AJ1909" s="1"/>
      <c r="AK1909" s="1"/>
      <c r="AL1909" s="1"/>
      <c r="AM1909" s="1"/>
    </row>
    <row r="1910" spans="16:39" x14ac:dyDescent="0.2">
      <c r="P1910" s="1"/>
      <c r="Q1910" s="1"/>
      <c r="S1910" s="1"/>
      <c r="U1910" s="1"/>
      <c r="V1910" s="1"/>
      <c r="W1910" s="1"/>
      <c r="X1910" s="1"/>
      <c r="Y1910" s="1"/>
      <c r="Z1910" s="1"/>
      <c r="AA1910" s="1"/>
      <c r="AB1910" s="1"/>
      <c r="AC1910" s="1"/>
      <c r="AD1910" s="1"/>
      <c r="AE1910" s="1"/>
      <c r="AF1910" s="1"/>
      <c r="AG1910" s="1"/>
      <c r="AH1910" s="1"/>
      <c r="AI1910" s="1"/>
      <c r="AJ1910" s="1"/>
      <c r="AK1910" s="1"/>
      <c r="AL1910" s="1"/>
      <c r="AM1910" s="1"/>
    </row>
    <row r="1911" spans="16:39" x14ac:dyDescent="0.2">
      <c r="P1911" s="1"/>
      <c r="Q1911" s="1"/>
      <c r="S1911" s="1"/>
      <c r="U1911" s="1"/>
      <c r="V1911" s="1"/>
      <c r="W1911" s="1"/>
      <c r="X1911" s="1"/>
      <c r="Y1911" s="1"/>
      <c r="Z1911" s="1"/>
      <c r="AA1911" s="1"/>
      <c r="AB1911" s="1"/>
      <c r="AC1911" s="1"/>
      <c r="AD1911" s="1"/>
      <c r="AE1911" s="1"/>
      <c r="AF1911" s="1"/>
      <c r="AG1911" s="1"/>
      <c r="AH1911" s="1"/>
      <c r="AI1911" s="1"/>
      <c r="AJ1911" s="1"/>
      <c r="AK1911" s="1"/>
      <c r="AL1911" s="1"/>
      <c r="AM1911" s="1"/>
    </row>
    <row r="1912" spans="16:39" x14ac:dyDescent="0.2">
      <c r="P1912" s="1"/>
      <c r="Q1912" s="1"/>
      <c r="S1912" s="1"/>
      <c r="U1912" s="1"/>
      <c r="V1912" s="1"/>
      <c r="W1912" s="1"/>
      <c r="X1912" s="1"/>
      <c r="Y1912" s="1"/>
      <c r="Z1912" s="1"/>
      <c r="AA1912" s="1"/>
      <c r="AB1912" s="1"/>
      <c r="AC1912" s="1"/>
      <c r="AD1912" s="1"/>
      <c r="AE1912" s="1"/>
      <c r="AF1912" s="1"/>
      <c r="AG1912" s="1"/>
      <c r="AH1912" s="1"/>
      <c r="AI1912" s="1"/>
      <c r="AJ1912" s="1"/>
      <c r="AK1912" s="1"/>
      <c r="AL1912" s="1"/>
      <c r="AM1912" s="1"/>
    </row>
    <row r="1913" spans="16:39" x14ac:dyDescent="0.2">
      <c r="P1913" s="1"/>
      <c r="Q1913" s="1"/>
      <c r="S1913" s="1"/>
      <c r="U1913" s="1"/>
      <c r="V1913" s="1"/>
      <c r="W1913" s="1"/>
      <c r="X1913" s="1"/>
      <c r="Y1913" s="1"/>
      <c r="Z1913" s="1"/>
      <c r="AA1913" s="1"/>
      <c r="AB1913" s="1"/>
      <c r="AC1913" s="1"/>
      <c r="AD1913" s="1"/>
      <c r="AE1913" s="1"/>
      <c r="AF1913" s="1"/>
      <c r="AG1913" s="1"/>
      <c r="AH1913" s="1"/>
      <c r="AI1913" s="1"/>
      <c r="AJ1913" s="1"/>
      <c r="AK1913" s="1"/>
      <c r="AL1913" s="1"/>
      <c r="AM1913" s="1"/>
    </row>
    <row r="1914" spans="16:39" x14ac:dyDescent="0.2">
      <c r="P1914" s="1"/>
      <c r="Q1914" s="1"/>
      <c r="S1914" s="1"/>
      <c r="U1914" s="1"/>
      <c r="V1914" s="1"/>
      <c r="W1914" s="1"/>
      <c r="X1914" s="1"/>
      <c r="Y1914" s="1"/>
      <c r="Z1914" s="1"/>
      <c r="AA1914" s="1"/>
      <c r="AB1914" s="1"/>
      <c r="AC1914" s="1"/>
      <c r="AD1914" s="1"/>
      <c r="AE1914" s="1"/>
      <c r="AF1914" s="1"/>
      <c r="AG1914" s="1"/>
      <c r="AH1914" s="1"/>
      <c r="AI1914" s="1"/>
      <c r="AJ1914" s="1"/>
      <c r="AK1914" s="1"/>
      <c r="AL1914" s="1"/>
      <c r="AM1914" s="1"/>
    </row>
    <row r="1915" spans="16:39" x14ac:dyDescent="0.2">
      <c r="P1915" s="1"/>
      <c r="Q1915" s="1"/>
      <c r="S1915" s="1"/>
      <c r="U1915" s="1"/>
      <c r="V1915" s="1"/>
      <c r="W1915" s="1"/>
      <c r="X1915" s="1"/>
      <c r="Y1915" s="1"/>
      <c r="Z1915" s="1"/>
      <c r="AA1915" s="1"/>
      <c r="AB1915" s="1"/>
      <c r="AC1915" s="1"/>
      <c r="AD1915" s="1"/>
      <c r="AE1915" s="1"/>
      <c r="AF1915" s="1"/>
      <c r="AG1915" s="1"/>
      <c r="AH1915" s="1"/>
      <c r="AI1915" s="1"/>
      <c r="AJ1915" s="1"/>
      <c r="AK1915" s="1"/>
      <c r="AL1915" s="1"/>
      <c r="AM1915" s="1"/>
    </row>
    <row r="1916" spans="16:39" x14ac:dyDescent="0.2">
      <c r="P1916" s="1"/>
      <c r="Q1916" s="1"/>
      <c r="S1916" s="1"/>
      <c r="U1916" s="1"/>
      <c r="V1916" s="1"/>
      <c r="W1916" s="1"/>
      <c r="X1916" s="1"/>
      <c r="Y1916" s="1"/>
      <c r="Z1916" s="1"/>
      <c r="AA1916" s="1"/>
      <c r="AB1916" s="1"/>
      <c r="AC1916" s="1"/>
      <c r="AD1916" s="1"/>
      <c r="AE1916" s="1"/>
      <c r="AF1916" s="1"/>
      <c r="AG1916" s="1"/>
      <c r="AH1916" s="1"/>
      <c r="AI1916" s="1"/>
      <c r="AJ1916" s="1"/>
      <c r="AK1916" s="1"/>
      <c r="AL1916" s="1"/>
      <c r="AM1916" s="1"/>
    </row>
    <row r="1917" spans="16:39" x14ac:dyDescent="0.2">
      <c r="P1917" s="1"/>
      <c r="Q1917" s="1"/>
      <c r="S1917" s="1"/>
      <c r="U1917" s="1"/>
      <c r="V1917" s="1"/>
      <c r="W1917" s="1"/>
      <c r="X1917" s="1"/>
      <c r="Y1917" s="1"/>
      <c r="Z1917" s="1"/>
      <c r="AA1917" s="1"/>
      <c r="AB1917" s="1"/>
      <c r="AC1917" s="1"/>
      <c r="AD1917" s="1"/>
      <c r="AE1917" s="1"/>
      <c r="AF1917" s="1"/>
      <c r="AG1917" s="1"/>
      <c r="AH1917" s="1"/>
      <c r="AI1917" s="1"/>
      <c r="AJ1917" s="1"/>
      <c r="AK1917" s="1"/>
      <c r="AL1917" s="1"/>
      <c r="AM1917" s="1"/>
    </row>
    <row r="1918" spans="16:39" x14ac:dyDescent="0.2">
      <c r="P1918" s="1"/>
      <c r="Q1918" s="1"/>
      <c r="S1918" s="1"/>
      <c r="U1918" s="1"/>
      <c r="V1918" s="1"/>
      <c r="W1918" s="1"/>
      <c r="X1918" s="1"/>
      <c r="Y1918" s="1"/>
      <c r="Z1918" s="1"/>
      <c r="AA1918" s="1"/>
      <c r="AB1918" s="1"/>
      <c r="AC1918" s="1"/>
      <c r="AD1918" s="1"/>
      <c r="AE1918" s="1"/>
      <c r="AF1918" s="1"/>
      <c r="AG1918" s="1"/>
      <c r="AH1918" s="1"/>
      <c r="AI1918" s="1"/>
      <c r="AJ1918" s="1"/>
      <c r="AK1918" s="1"/>
      <c r="AL1918" s="1"/>
      <c r="AM1918" s="1"/>
    </row>
    <row r="1919" spans="16:39" x14ac:dyDescent="0.2">
      <c r="P1919" s="1"/>
      <c r="Q1919" s="1"/>
      <c r="S1919" s="1"/>
      <c r="U1919" s="1"/>
      <c r="V1919" s="1"/>
      <c r="W1919" s="1"/>
      <c r="X1919" s="1"/>
      <c r="Y1919" s="1"/>
      <c r="Z1919" s="1"/>
      <c r="AA1919" s="1"/>
      <c r="AB1919" s="1"/>
      <c r="AC1919" s="1"/>
      <c r="AD1919" s="1"/>
      <c r="AE1919" s="1"/>
      <c r="AF1919" s="1"/>
      <c r="AG1919" s="1"/>
      <c r="AH1919" s="1"/>
      <c r="AI1919" s="1"/>
      <c r="AJ1919" s="1"/>
      <c r="AK1919" s="1"/>
      <c r="AL1919" s="1"/>
      <c r="AM1919" s="1"/>
    </row>
    <row r="1920" spans="16:39" x14ac:dyDescent="0.2">
      <c r="P1920" s="1"/>
      <c r="Q1920" s="1"/>
      <c r="S1920" s="1"/>
      <c r="U1920" s="1"/>
      <c r="V1920" s="1"/>
      <c r="W1920" s="1"/>
      <c r="X1920" s="1"/>
      <c r="Y1920" s="1"/>
      <c r="Z1920" s="1"/>
      <c r="AA1920" s="1"/>
      <c r="AB1920" s="1"/>
      <c r="AC1920" s="1"/>
      <c r="AD1920" s="1"/>
      <c r="AE1920" s="1"/>
      <c r="AF1920" s="1"/>
      <c r="AG1920" s="1"/>
      <c r="AH1920" s="1"/>
      <c r="AI1920" s="1"/>
      <c r="AJ1920" s="1"/>
      <c r="AK1920" s="1"/>
      <c r="AL1920" s="1"/>
      <c r="AM1920" s="1"/>
    </row>
    <row r="1921" spans="16:39" x14ac:dyDescent="0.2">
      <c r="P1921" s="1"/>
      <c r="Q1921" s="1"/>
      <c r="S1921" s="1"/>
      <c r="U1921" s="1"/>
      <c r="V1921" s="1"/>
      <c r="W1921" s="1"/>
      <c r="X1921" s="1"/>
      <c r="Y1921" s="1"/>
      <c r="Z1921" s="1"/>
      <c r="AA1921" s="1"/>
      <c r="AB1921" s="1"/>
      <c r="AC1921" s="1"/>
      <c r="AD1921" s="1"/>
      <c r="AE1921" s="1"/>
      <c r="AF1921" s="1"/>
      <c r="AG1921" s="1"/>
      <c r="AH1921" s="1"/>
      <c r="AI1921" s="1"/>
      <c r="AJ1921" s="1"/>
      <c r="AK1921" s="1"/>
      <c r="AL1921" s="1"/>
      <c r="AM1921" s="1"/>
    </row>
    <row r="1922" spans="16:39" x14ac:dyDescent="0.2">
      <c r="P1922" s="1"/>
      <c r="Q1922" s="1"/>
      <c r="S1922" s="1"/>
      <c r="U1922" s="1"/>
      <c r="V1922" s="1"/>
      <c r="W1922" s="1"/>
      <c r="X1922" s="1"/>
      <c r="Y1922" s="1"/>
      <c r="Z1922" s="1"/>
      <c r="AA1922" s="1"/>
      <c r="AB1922" s="1"/>
      <c r="AC1922" s="1"/>
      <c r="AD1922" s="1"/>
      <c r="AE1922" s="1"/>
      <c r="AF1922" s="1"/>
      <c r="AG1922" s="1"/>
      <c r="AH1922" s="1"/>
      <c r="AI1922" s="1"/>
      <c r="AJ1922" s="1"/>
      <c r="AK1922" s="1"/>
      <c r="AL1922" s="1"/>
      <c r="AM1922" s="1"/>
    </row>
    <row r="1923" spans="16:39" x14ac:dyDescent="0.2">
      <c r="P1923" s="1"/>
      <c r="Q1923" s="1"/>
      <c r="S1923" s="1"/>
      <c r="U1923" s="1"/>
      <c r="V1923" s="1"/>
      <c r="W1923" s="1"/>
      <c r="X1923" s="1"/>
      <c r="Y1923" s="1"/>
      <c r="Z1923" s="1"/>
      <c r="AA1923" s="1"/>
      <c r="AB1923" s="1"/>
      <c r="AC1923" s="1"/>
      <c r="AD1923" s="1"/>
      <c r="AE1923" s="1"/>
      <c r="AF1923" s="1"/>
      <c r="AG1923" s="1"/>
      <c r="AH1923" s="1"/>
      <c r="AI1923" s="1"/>
      <c r="AJ1923" s="1"/>
      <c r="AK1923" s="1"/>
      <c r="AL1923" s="1"/>
      <c r="AM1923" s="1"/>
    </row>
    <row r="1924" spans="16:39" x14ac:dyDescent="0.2">
      <c r="P1924" s="1"/>
      <c r="Q1924" s="1"/>
      <c r="S1924" s="1"/>
      <c r="U1924" s="1"/>
      <c r="V1924" s="1"/>
      <c r="W1924" s="1"/>
      <c r="X1924" s="1"/>
      <c r="Y1924" s="1"/>
      <c r="Z1924" s="1"/>
      <c r="AA1924" s="1"/>
      <c r="AB1924" s="1"/>
      <c r="AC1924" s="1"/>
      <c r="AD1924" s="1"/>
      <c r="AE1924" s="1"/>
      <c r="AF1924" s="1"/>
      <c r="AG1924" s="1"/>
      <c r="AH1924" s="1"/>
      <c r="AI1924" s="1"/>
      <c r="AJ1924" s="1"/>
      <c r="AK1924" s="1"/>
      <c r="AL1924" s="1"/>
      <c r="AM1924" s="1"/>
    </row>
    <row r="1925" spans="16:39" x14ac:dyDescent="0.2">
      <c r="P1925" s="1"/>
      <c r="Q1925" s="1"/>
      <c r="S1925" s="1"/>
      <c r="U1925" s="1"/>
      <c r="V1925" s="1"/>
      <c r="W1925" s="1"/>
      <c r="X1925" s="1"/>
      <c r="Y1925" s="1"/>
      <c r="Z1925" s="1"/>
      <c r="AA1925" s="1"/>
      <c r="AB1925" s="1"/>
      <c r="AC1925" s="1"/>
      <c r="AD1925" s="1"/>
      <c r="AE1925" s="1"/>
      <c r="AF1925" s="1"/>
      <c r="AG1925" s="1"/>
      <c r="AH1925" s="1"/>
      <c r="AI1925" s="1"/>
      <c r="AJ1925" s="1"/>
      <c r="AK1925" s="1"/>
      <c r="AL1925" s="1"/>
      <c r="AM1925" s="1"/>
    </row>
    <row r="1926" spans="16:39" x14ac:dyDescent="0.2">
      <c r="P1926" s="1"/>
      <c r="Q1926" s="1"/>
      <c r="S1926" s="1"/>
      <c r="U1926" s="1"/>
      <c r="V1926" s="1"/>
      <c r="W1926" s="1"/>
      <c r="X1926" s="1"/>
      <c r="Y1926" s="1"/>
      <c r="Z1926" s="1"/>
      <c r="AA1926" s="1"/>
      <c r="AB1926" s="1"/>
      <c r="AC1926" s="1"/>
      <c r="AD1926" s="1"/>
      <c r="AE1926" s="1"/>
      <c r="AF1926" s="1"/>
      <c r="AG1926" s="1"/>
      <c r="AH1926" s="1"/>
      <c r="AI1926" s="1"/>
      <c r="AJ1926" s="1"/>
      <c r="AK1926" s="1"/>
      <c r="AL1926" s="1"/>
      <c r="AM1926" s="1"/>
    </row>
    <row r="1927" spans="16:39" x14ac:dyDescent="0.2">
      <c r="P1927" s="1"/>
      <c r="Q1927" s="1"/>
      <c r="S1927" s="1"/>
      <c r="U1927" s="1"/>
      <c r="V1927" s="1"/>
      <c r="W1927" s="1"/>
      <c r="X1927" s="1"/>
      <c r="Y1927" s="1"/>
      <c r="Z1927" s="1"/>
      <c r="AA1927" s="1"/>
      <c r="AB1927" s="1"/>
      <c r="AC1927" s="1"/>
      <c r="AD1927" s="1"/>
      <c r="AE1927" s="1"/>
      <c r="AF1927" s="1"/>
      <c r="AG1927" s="1"/>
      <c r="AH1927" s="1"/>
      <c r="AI1927" s="1"/>
      <c r="AJ1927" s="1"/>
      <c r="AK1927" s="1"/>
      <c r="AL1927" s="1"/>
      <c r="AM1927" s="1"/>
    </row>
    <row r="1928" spans="16:39" x14ac:dyDescent="0.2">
      <c r="P1928" s="1"/>
      <c r="Q1928" s="1"/>
      <c r="S1928" s="1"/>
      <c r="U1928" s="1"/>
      <c r="V1928" s="1"/>
      <c r="W1928" s="1"/>
      <c r="X1928" s="1"/>
      <c r="Y1928" s="1"/>
      <c r="Z1928" s="1"/>
      <c r="AA1928" s="1"/>
      <c r="AB1928" s="1"/>
      <c r="AC1928" s="1"/>
      <c r="AD1928" s="1"/>
      <c r="AE1928" s="1"/>
      <c r="AF1928" s="1"/>
      <c r="AG1928" s="1"/>
      <c r="AH1928" s="1"/>
      <c r="AI1928" s="1"/>
      <c r="AJ1928" s="1"/>
      <c r="AK1928" s="1"/>
      <c r="AL1928" s="1"/>
      <c r="AM1928" s="1"/>
    </row>
    <row r="1929" spans="16:39" x14ac:dyDescent="0.2">
      <c r="P1929" s="1"/>
      <c r="Q1929" s="1"/>
      <c r="S1929" s="1"/>
      <c r="U1929" s="1"/>
      <c r="V1929" s="1"/>
      <c r="W1929" s="1"/>
      <c r="X1929" s="1"/>
      <c r="Y1929" s="1"/>
      <c r="Z1929" s="1"/>
      <c r="AA1929" s="1"/>
      <c r="AB1929" s="1"/>
      <c r="AC1929" s="1"/>
      <c r="AD1929" s="1"/>
      <c r="AE1929" s="1"/>
      <c r="AF1929" s="1"/>
      <c r="AG1929" s="1"/>
      <c r="AH1929" s="1"/>
      <c r="AI1929" s="1"/>
      <c r="AJ1929" s="1"/>
      <c r="AK1929" s="1"/>
      <c r="AL1929" s="1"/>
      <c r="AM1929" s="1"/>
    </row>
    <row r="1930" spans="16:39" x14ac:dyDescent="0.2">
      <c r="P1930" s="1"/>
      <c r="Q1930" s="1"/>
      <c r="S1930" s="1"/>
      <c r="U1930" s="1"/>
      <c r="V1930" s="1"/>
      <c r="W1930" s="1"/>
      <c r="X1930" s="1"/>
      <c r="Y1930" s="1"/>
      <c r="Z1930" s="1"/>
      <c r="AA1930" s="1"/>
      <c r="AB1930" s="1"/>
      <c r="AC1930" s="1"/>
      <c r="AD1930" s="1"/>
      <c r="AE1930" s="1"/>
      <c r="AF1930" s="1"/>
      <c r="AG1930" s="1"/>
      <c r="AH1930" s="1"/>
      <c r="AI1930" s="1"/>
      <c r="AJ1930" s="1"/>
      <c r="AK1930" s="1"/>
      <c r="AL1930" s="1"/>
      <c r="AM1930" s="1"/>
    </row>
    <row r="1931" spans="16:39" x14ac:dyDescent="0.2">
      <c r="P1931" s="1"/>
      <c r="Q1931" s="1"/>
      <c r="S1931" s="1"/>
      <c r="U1931" s="1"/>
      <c r="V1931" s="1"/>
      <c r="W1931" s="1"/>
      <c r="X1931" s="1"/>
      <c r="Y1931" s="1"/>
      <c r="Z1931" s="1"/>
      <c r="AA1931" s="1"/>
      <c r="AB1931" s="1"/>
      <c r="AC1931" s="1"/>
      <c r="AD1931" s="1"/>
      <c r="AE1931" s="1"/>
      <c r="AF1931" s="1"/>
      <c r="AG1931" s="1"/>
      <c r="AH1931" s="1"/>
      <c r="AI1931" s="1"/>
      <c r="AJ1931" s="1"/>
      <c r="AK1931" s="1"/>
      <c r="AL1931" s="1"/>
      <c r="AM1931" s="1"/>
    </row>
    <row r="1932" spans="16:39" x14ac:dyDescent="0.2">
      <c r="P1932" s="1"/>
      <c r="Q1932" s="1"/>
      <c r="S1932" s="1"/>
      <c r="U1932" s="1"/>
      <c r="V1932" s="1"/>
      <c r="W1932" s="1"/>
      <c r="X1932" s="1"/>
      <c r="Y1932" s="1"/>
      <c r="Z1932" s="1"/>
      <c r="AA1932" s="1"/>
      <c r="AB1932" s="1"/>
      <c r="AC1932" s="1"/>
      <c r="AD1932" s="1"/>
      <c r="AE1932" s="1"/>
      <c r="AF1932" s="1"/>
      <c r="AG1932" s="1"/>
      <c r="AH1932" s="1"/>
      <c r="AI1932" s="1"/>
      <c r="AJ1932" s="1"/>
      <c r="AK1932" s="1"/>
      <c r="AL1932" s="1"/>
      <c r="AM1932" s="1"/>
    </row>
    <row r="1933" spans="16:39" x14ac:dyDescent="0.2">
      <c r="P1933" s="1"/>
      <c r="Q1933" s="1"/>
      <c r="S1933" s="1"/>
      <c r="U1933" s="1"/>
      <c r="V1933" s="1"/>
      <c r="W1933" s="1"/>
      <c r="X1933" s="1"/>
      <c r="Y1933" s="1"/>
      <c r="Z1933" s="1"/>
      <c r="AA1933" s="1"/>
      <c r="AB1933" s="1"/>
      <c r="AC1933" s="1"/>
      <c r="AD1933" s="1"/>
      <c r="AE1933" s="1"/>
      <c r="AF1933" s="1"/>
      <c r="AG1933" s="1"/>
      <c r="AH1933" s="1"/>
      <c r="AI1933" s="1"/>
      <c r="AJ1933" s="1"/>
      <c r="AK1933" s="1"/>
      <c r="AL1933" s="1"/>
      <c r="AM1933" s="1"/>
    </row>
    <row r="1934" spans="16:39" x14ac:dyDescent="0.2">
      <c r="P1934" s="1"/>
      <c r="Q1934" s="1"/>
      <c r="S1934" s="1"/>
      <c r="U1934" s="1"/>
      <c r="V1934" s="1"/>
      <c r="W1934" s="1"/>
      <c r="X1934" s="1"/>
      <c r="Y1934" s="1"/>
      <c r="Z1934" s="1"/>
      <c r="AA1934" s="1"/>
      <c r="AB1934" s="1"/>
      <c r="AC1934" s="1"/>
      <c r="AD1934" s="1"/>
      <c r="AE1934" s="1"/>
      <c r="AF1934" s="1"/>
      <c r="AG1934" s="1"/>
      <c r="AH1934" s="1"/>
      <c r="AI1934" s="1"/>
      <c r="AJ1934" s="1"/>
      <c r="AK1934" s="1"/>
      <c r="AL1934" s="1"/>
      <c r="AM1934" s="1"/>
    </row>
    <row r="1935" spans="16:39" x14ac:dyDescent="0.2">
      <c r="P1935" s="1"/>
      <c r="Q1935" s="1"/>
      <c r="S1935" s="1"/>
      <c r="U1935" s="1"/>
      <c r="V1935" s="1"/>
      <c r="W1935" s="1"/>
      <c r="X1935" s="1"/>
      <c r="Y1935" s="1"/>
      <c r="Z1935" s="1"/>
      <c r="AA1935" s="1"/>
      <c r="AB1935" s="1"/>
      <c r="AC1935" s="1"/>
      <c r="AD1935" s="1"/>
      <c r="AE1935" s="1"/>
      <c r="AF1935" s="1"/>
      <c r="AG1935" s="1"/>
      <c r="AH1935" s="1"/>
      <c r="AI1935" s="1"/>
      <c r="AJ1935" s="1"/>
      <c r="AK1935" s="1"/>
      <c r="AL1935" s="1"/>
      <c r="AM1935" s="1"/>
    </row>
    <row r="1936" spans="16:39" x14ac:dyDescent="0.2">
      <c r="P1936" s="1"/>
      <c r="Q1936" s="1"/>
      <c r="S1936" s="1"/>
      <c r="U1936" s="1"/>
      <c r="V1936" s="1"/>
      <c r="W1936" s="1"/>
      <c r="X1936" s="1"/>
      <c r="Y1936" s="1"/>
      <c r="Z1936" s="1"/>
      <c r="AA1936" s="1"/>
      <c r="AB1936" s="1"/>
      <c r="AC1936" s="1"/>
      <c r="AD1936" s="1"/>
      <c r="AE1936" s="1"/>
      <c r="AF1936" s="1"/>
      <c r="AG1936" s="1"/>
      <c r="AH1936" s="1"/>
      <c r="AI1936" s="1"/>
      <c r="AJ1936" s="1"/>
      <c r="AK1936" s="1"/>
      <c r="AL1936" s="1"/>
      <c r="AM1936" s="1"/>
    </row>
    <row r="1937" spans="16:39" x14ac:dyDescent="0.2">
      <c r="P1937" s="1"/>
      <c r="Q1937" s="1"/>
      <c r="S1937" s="1"/>
      <c r="U1937" s="1"/>
      <c r="V1937" s="1"/>
      <c r="W1937" s="1"/>
      <c r="X1937" s="1"/>
      <c r="Y1937" s="1"/>
      <c r="Z1937" s="1"/>
      <c r="AA1937" s="1"/>
      <c r="AB1937" s="1"/>
      <c r="AC1937" s="1"/>
      <c r="AD1937" s="1"/>
      <c r="AE1937" s="1"/>
      <c r="AF1937" s="1"/>
      <c r="AG1937" s="1"/>
      <c r="AH1937" s="1"/>
      <c r="AI1937" s="1"/>
      <c r="AJ1937" s="1"/>
      <c r="AK1937" s="1"/>
      <c r="AL1937" s="1"/>
      <c r="AM1937" s="1"/>
    </row>
    <row r="1938" spans="16:39" x14ac:dyDescent="0.2">
      <c r="P1938" s="1"/>
      <c r="Q1938" s="1"/>
      <c r="S1938" s="1"/>
      <c r="U1938" s="1"/>
      <c r="V1938" s="1"/>
      <c r="W1938" s="1"/>
      <c r="X1938" s="1"/>
      <c r="Y1938" s="1"/>
      <c r="Z1938" s="1"/>
      <c r="AA1938" s="1"/>
      <c r="AB1938" s="1"/>
      <c r="AC1938" s="1"/>
      <c r="AD1938" s="1"/>
      <c r="AE1938" s="1"/>
      <c r="AF1938" s="1"/>
      <c r="AG1938" s="1"/>
      <c r="AH1938" s="1"/>
      <c r="AI1938" s="1"/>
      <c r="AJ1938" s="1"/>
      <c r="AK1938" s="1"/>
      <c r="AL1938" s="1"/>
      <c r="AM1938" s="1"/>
    </row>
    <row r="1939" spans="16:39" x14ac:dyDescent="0.2">
      <c r="P1939" s="1"/>
      <c r="Q1939" s="1"/>
      <c r="S1939" s="1"/>
      <c r="U1939" s="1"/>
      <c r="V1939" s="1"/>
      <c r="W1939" s="1"/>
      <c r="X1939" s="1"/>
      <c r="Y1939" s="1"/>
      <c r="Z1939" s="1"/>
      <c r="AA1939" s="1"/>
      <c r="AB1939" s="1"/>
      <c r="AC1939" s="1"/>
      <c r="AD1939" s="1"/>
      <c r="AE1939" s="1"/>
      <c r="AF1939" s="1"/>
      <c r="AG1939" s="1"/>
      <c r="AH1939" s="1"/>
      <c r="AI1939" s="1"/>
      <c r="AJ1939" s="1"/>
      <c r="AK1939" s="1"/>
      <c r="AL1939" s="1"/>
      <c r="AM1939" s="1"/>
    </row>
    <row r="1940" spans="16:39" x14ac:dyDescent="0.2">
      <c r="P1940" s="1"/>
      <c r="Q1940" s="1"/>
      <c r="S1940" s="1"/>
      <c r="U1940" s="1"/>
      <c r="V1940" s="1"/>
      <c r="W1940" s="1"/>
      <c r="X1940" s="1"/>
      <c r="Y1940" s="1"/>
      <c r="Z1940" s="1"/>
      <c r="AA1940" s="1"/>
      <c r="AB1940" s="1"/>
      <c r="AC1940" s="1"/>
      <c r="AD1940" s="1"/>
      <c r="AE1940" s="1"/>
      <c r="AF1940" s="1"/>
      <c r="AG1940" s="1"/>
      <c r="AH1940" s="1"/>
      <c r="AI1940" s="1"/>
      <c r="AJ1940" s="1"/>
      <c r="AK1940" s="1"/>
      <c r="AL1940" s="1"/>
      <c r="AM1940" s="1"/>
    </row>
    <row r="1941" spans="16:39" x14ac:dyDescent="0.2">
      <c r="P1941" s="1"/>
      <c r="Q1941" s="1"/>
      <c r="S1941" s="1"/>
      <c r="U1941" s="1"/>
      <c r="V1941" s="1"/>
      <c r="W1941" s="1"/>
      <c r="X1941" s="1"/>
      <c r="Y1941" s="1"/>
      <c r="Z1941" s="1"/>
      <c r="AA1941" s="1"/>
      <c r="AB1941" s="1"/>
      <c r="AC1941" s="1"/>
      <c r="AD1941" s="1"/>
      <c r="AE1941" s="1"/>
      <c r="AF1941" s="1"/>
      <c r="AG1941" s="1"/>
      <c r="AH1941" s="1"/>
      <c r="AI1941" s="1"/>
      <c r="AJ1941" s="1"/>
      <c r="AK1941" s="1"/>
      <c r="AL1941" s="1"/>
      <c r="AM1941" s="1"/>
    </row>
    <row r="1942" spans="16:39" x14ac:dyDescent="0.2">
      <c r="P1942" s="1"/>
      <c r="Q1942" s="1"/>
      <c r="S1942" s="1"/>
      <c r="U1942" s="1"/>
      <c r="V1942" s="1"/>
      <c r="W1942" s="1"/>
      <c r="X1942" s="1"/>
      <c r="Y1942" s="1"/>
      <c r="Z1942" s="1"/>
      <c r="AA1942" s="1"/>
      <c r="AB1942" s="1"/>
      <c r="AC1942" s="1"/>
      <c r="AD1942" s="1"/>
      <c r="AE1942" s="1"/>
      <c r="AF1942" s="1"/>
      <c r="AG1942" s="1"/>
      <c r="AH1942" s="1"/>
      <c r="AI1942" s="1"/>
      <c r="AJ1942" s="1"/>
      <c r="AK1942" s="1"/>
      <c r="AL1942" s="1"/>
      <c r="AM1942" s="1"/>
    </row>
    <row r="1943" spans="16:39" x14ac:dyDescent="0.2">
      <c r="P1943" s="1"/>
      <c r="Q1943" s="1"/>
      <c r="S1943" s="1"/>
      <c r="U1943" s="1"/>
      <c r="V1943" s="1"/>
      <c r="W1943" s="1"/>
      <c r="X1943" s="1"/>
      <c r="Y1943" s="1"/>
      <c r="Z1943" s="1"/>
      <c r="AA1943" s="1"/>
      <c r="AB1943" s="1"/>
      <c r="AC1943" s="1"/>
      <c r="AD1943" s="1"/>
      <c r="AE1943" s="1"/>
      <c r="AF1943" s="1"/>
      <c r="AG1943" s="1"/>
      <c r="AH1943" s="1"/>
      <c r="AI1943" s="1"/>
      <c r="AJ1943" s="1"/>
      <c r="AK1943" s="1"/>
      <c r="AL1943" s="1"/>
      <c r="AM1943" s="1"/>
    </row>
    <row r="1944" spans="16:39" x14ac:dyDescent="0.2">
      <c r="P1944" s="1"/>
      <c r="Q1944" s="1"/>
      <c r="S1944" s="1"/>
      <c r="U1944" s="1"/>
      <c r="V1944" s="1"/>
      <c r="W1944" s="1"/>
      <c r="X1944" s="1"/>
      <c r="Y1944" s="1"/>
      <c r="Z1944" s="1"/>
      <c r="AA1944" s="1"/>
      <c r="AB1944" s="1"/>
      <c r="AC1944" s="1"/>
      <c r="AD1944" s="1"/>
      <c r="AE1944" s="1"/>
      <c r="AF1944" s="1"/>
      <c r="AG1944" s="1"/>
      <c r="AH1944" s="1"/>
      <c r="AI1944" s="1"/>
      <c r="AJ1944" s="1"/>
      <c r="AK1944" s="1"/>
      <c r="AL1944" s="1"/>
      <c r="AM1944" s="1"/>
    </row>
    <row r="1945" spans="16:39" x14ac:dyDescent="0.2">
      <c r="P1945" s="1"/>
      <c r="Q1945" s="1"/>
      <c r="S1945" s="1"/>
      <c r="U1945" s="1"/>
      <c r="V1945" s="1"/>
      <c r="W1945" s="1"/>
      <c r="X1945" s="1"/>
      <c r="Y1945" s="1"/>
      <c r="Z1945" s="1"/>
      <c r="AA1945" s="1"/>
      <c r="AB1945" s="1"/>
      <c r="AC1945" s="1"/>
      <c r="AD1945" s="1"/>
      <c r="AE1945" s="1"/>
      <c r="AF1945" s="1"/>
      <c r="AG1945" s="1"/>
      <c r="AH1945" s="1"/>
      <c r="AI1945" s="1"/>
      <c r="AJ1945" s="1"/>
      <c r="AK1945" s="1"/>
      <c r="AL1945" s="1"/>
      <c r="AM1945" s="1"/>
    </row>
    <row r="1946" spans="16:39" x14ac:dyDescent="0.2">
      <c r="P1946" s="1"/>
      <c r="Q1946" s="1"/>
      <c r="S1946" s="1"/>
      <c r="U1946" s="1"/>
      <c r="V1946" s="1"/>
      <c r="W1946" s="1"/>
      <c r="X1946" s="1"/>
      <c r="Y1946" s="1"/>
      <c r="Z1946" s="1"/>
      <c r="AA1946" s="1"/>
      <c r="AB1946" s="1"/>
      <c r="AC1946" s="1"/>
      <c r="AD1946" s="1"/>
      <c r="AE1946" s="1"/>
      <c r="AF1946" s="1"/>
      <c r="AG1946" s="1"/>
      <c r="AH1946" s="1"/>
      <c r="AI1946" s="1"/>
      <c r="AJ1946" s="1"/>
      <c r="AK1946" s="1"/>
      <c r="AL1946" s="1"/>
      <c r="AM1946" s="1"/>
    </row>
    <row r="1947" spans="16:39" x14ac:dyDescent="0.2">
      <c r="P1947" s="1"/>
      <c r="Q1947" s="1"/>
      <c r="S1947" s="1"/>
      <c r="U1947" s="1"/>
      <c r="V1947" s="1"/>
      <c r="W1947" s="1"/>
      <c r="X1947" s="1"/>
      <c r="Y1947" s="1"/>
      <c r="Z1947" s="1"/>
      <c r="AA1947" s="1"/>
      <c r="AB1947" s="1"/>
      <c r="AC1947" s="1"/>
      <c r="AD1947" s="1"/>
      <c r="AE1947" s="1"/>
      <c r="AF1947" s="1"/>
      <c r="AG1947" s="1"/>
      <c r="AH1947" s="1"/>
      <c r="AI1947" s="1"/>
      <c r="AJ1947" s="1"/>
      <c r="AK1947" s="1"/>
      <c r="AL1947" s="1"/>
      <c r="AM1947" s="1"/>
    </row>
    <row r="1948" spans="16:39" x14ac:dyDescent="0.2">
      <c r="P1948" s="1"/>
      <c r="Q1948" s="1"/>
      <c r="S1948" s="1"/>
      <c r="U1948" s="1"/>
      <c r="V1948" s="1"/>
      <c r="W1948" s="1"/>
      <c r="X1948" s="1"/>
      <c r="Y1948" s="1"/>
      <c r="Z1948" s="1"/>
      <c r="AA1948" s="1"/>
      <c r="AB1948" s="1"/>
      <c r="AC1948" s="1"/>
      <c r="AD1948" s="1"/>
      <c r="AE1948" s="1"/>
      <c r="AF1948" s="1"/>
      <c r="AG1948" s="1"/>
      <c r="AH1948" s="1"/>
      <c r="AI1948" s="1"/>
      <c r="AJ1948" s="1"/>
      <c r="AK1948" s="1"/>
      <c r="AL1948" s="1"/>
      <c r="AM1948" s="1"/>
    </row>
    <row r="1949" spans="16:39" x14ac:dyDescent="0.2">
      <c r="P1949" s="1"/>
      <c r="Q1949" s="1"/>
      <c r="S1949" s="1"/>
      <c r="U1949" s="1"/>
      <c r="V1949" s="1"/>
      <c r="W1949" s="1"/>
      <c r="X1949" s="1"/>
      <c r="Y1949" s="1"/>
      <c r="Z1949" s="1"/>
      <c r="AA1949" s="1"/>
      <c r="AB1949" s="1"/>
      <c r="AC1949" s="1"/>
      <c r="AD1949" s="1"/>
      <c r="AE1949" s="1"/>
      <c r="AF1949" s="1"/>
      <c r="AG1949" s="1"/>
      <c r="AH1949" s="1"/>
      <c r="AI1949" s="1"/>
      <c r="AJ1949" s="1"/>
      <c r="AK1949" s="1"/>
      <c r="AL1949" s="1"/>
      <c r="AM1949" s="1"/>
    </row>
    <row r="1950" spans="16:39" x14ac:dyDescent="0.2">
      <c r="P1950" s="1"/>
      <c r="Q1950" s="1"/>
      <c r="S1950" s="1"/>
      <c r="U1950" s="1"/>
      <c r="V1950" s="1"/>
      <c r="W1950" s="1"/>
      <c r="X1950" s="1"/>
      <c r="Y1950" s="1"/>
      <c r="Z1950" s="1"/>
      <c r="AA1950" s="1"/>
      <c r="AB1950" s="1"/>
      <c r="AC1950" s="1"/>
      <c r="AD1950" s="1"/>
      <c r="AE1950" s="1"/>
      <c r="AF1950" s="1"/>
      <c r="AG1950" s="1"/>
      <c r="AH1950" s="1"/>
      <c r="AI1950" s="1"/>
      <c r="AJ1950" s="1"/>
      <c r="AK1950" s="1"/>
      <c r="AL1950" s="1"/>
      <c r="AM1950" s="1"/>
    </row>
    <row r="1951" spans="16:39" x14ac:dyDescent="0.2">
      <c r="P1951" s="1"/>
      <c r="Q1951" s="1"/>
      <c r="S1951" s="1"/>
      <c r="U1951" s="1"/>
      <c r="V1951" s="1"/>
      <c r="W1951" s="1"/>
      <c r="X1951" s="1"/>
      <c r="Y1951" s="1"/>
      <c r="Z1951" s="1"/>
      <c r="AA1951" s="1"/>
      <c r="AB1951" s="1"/>
      <c r="AC1951" s="1"/>
      <c r="AD1951" s="1"/>
      <c r="AE1951" s="1"/>
      <c r="AF1951" s="1"/>
      <c r="AG1951" s="1"/>
      <c r="AH1951" s="1"/>
      <c r="AI1951" s="1"/>
      <c r="AJ1951" s="1"/>
      <c r="AK1951" s="1"/>
      <c r="AL1951" s="1"/>
      <c r="AM1951" s="1"/>
    </row>
    <row r="1952" spans="16:39" x14ac:dyDescent="0.2">
      <c r="P1952" s="1"/>
      <c r="Q1952" s="1"/>
      <c r="S1952" s="1"/>
      <c r="U1952" s="1"/>
      <c r="V1952" s="1"/>
      <c r="W1952" s="1"/>
      <c r="X1952" s="1"/>
      <c r="Y1952" s="1"/>
      <c r="Z1952" s="1"/>
      <c r="AA1952" s="1"/>
      <c r="AB1952" s="1"/>
      <c r="AC1952" s="1"/>
      <c r="AD1952" s="1"/>
      <c r="AE1952" s="1"/>
      <c r="AF1952" s="1"/>
      <c r="AG1952" s="1"/>
      <c r="AH1952" s="1"/>
      <c r="AI1952" s="1"/>
      <c r="AJ1952" s="1"/>
      <c r="AK1952" s="1"/>
      <c r="AL1952" s="1"/>
      <c r="AM1952" s="1"/>
    </row>
    <row r="1953" spans="16:39" x14ac:dyDescent="0.2">
      <c r="P1953" s="1"/>
      <c r="Q1953" s="1"/>
      <c r="S1953" s="1"/>
      <c r="U1953" s="1"/>
      <c r="V1953" s="1"/>
      <c r="W1953" s="1"/>
      <c r="X1953" s="1"/>
      <c r="Y1953" s="1"/>
      <c r="Z1953" s="1"/>
      <c r="AA1953" s="1"/>
      <c r="AB1953" s="1"/>
      <c r="AC1953" s="1"/>
      <c r="AD1953" s="1"/>
      <c r="AE1953" s="1"/>
      <c r="AF1953" s="1"/>
      <c r="AG1953" s="1"/>
      <c r="AH1953" s="1"/>
      <c r="AI1953" s="1"/>
      <c r="AJ1953" s="1"/>
      <c r="AK1953" s="1"/>
      <c r="AL1953" s="1"/>
      <c r="AM1953" s="1"/>
    </row>
    <row r="1954" spans="16:39" x14ac:dyDescent="0.2">
      <c r="P1954" s="1"/>
      <c r="Q1954" s="1"/>
      <c r="S1954" s="1"/>
      <c r="U1954" s="1"/>
      <c r="V1954" s="1"/>
      <c r="W1954" s="1"/>
      <c r="X1954" s="1"/>
      <c r="Y1954" s="1"/>
      <c r="Z1954" s="1"/>
      <c r="AA1954" s="1"/>
      <c r="AB1954" s="1"/>
      <c r="AC1954" s="1"/>
      <c r="AD1954" s="1"/>
      <c r="AE1954" s="1"/>
      <c r="AF1954" s="1"/>
      <c r="AG1954" s="1"/>
      <c r="AH1954" s="1"/>
      <c r="AI1954" s="1"/>
      <c r="AJ1954" s="1"/>
      <c r="AK1954" s="1"/>
      <c r="AL1954" s="1"/>
      <c r="AM1954" s="1"/>
    </row>
    <row r="1955" spans="16:39" x14ac:dyDescent="0.2">
      <c r="P1955" s="1"/>
      <c r="Q1955" s="1"/>
      <c r="S1955" s="1"/>
      <c r="U1955" s="1"/>
      <c r="V1955" s="1"/>
      <c r="W1955" s="1"/>
      <c r="X1955" s="1"/>
      <c r="Y1955" s="1"/>
      <c r="Z1955" s="1"/>
      <c r="AA1955" s="1"/>
      <c r="AB1955" s="1"/>
      <c r="AC1955" s="1"/>
      <c r="AD1955" s="1"/>
      <c r="AE1955" s="1"/>
      <c r="AF1955" s="1"/>
      <c r="AG1955" s="1"/>
      <c r="AH1955" s="1"/>
      <c r="AI1955" s="1"/>
      <c r="AJ1955" s="1"/>
      <c r="AK1955" s="1"/>
      <c r="AL1955" s="1"/>
      <c r="AM1955" s="1"/>
    </row>
    <row r="1956" spans="16:39" x14ac:dyDescent="0.2">
      <c r="P1956" s="1"/>
      <c r="Q1956" s="1"/>
      <c r="S1956" s="1"/>
      <c r="U1956" s="1"/>
      <c r="V1956" s="1"/>
      <c r="W1956" s="1"/>
      <c r="X1956" s="1"/>
      <c r="Y1956" s="1"/>
      <c r="Z1956" s="1"/>
      <c r="AA1956" s="1"/>
      <c r="AB1956" s="1"/>
      <c r="AC1956" s="1"/>
      <c r="AD1956" s="1"/>
      <c r="AE1956" s="1"/>
      <c r="AF1956" s="1"/>
      <c r="AG1956" s="1"/>
      <c r="AH1956" s="1"/>
      <c r="AI1956" s="1"/>
      <c r="AJ1956" s="1"/>
      <c r="AK1956" s="1"/>
      <c r="AL1956" s="1"/>
      <c r="AM1956" s="1"/>
    </row>
    <row r="1957" spans="16:39" x14ac:dyDescent="0.2">
      <c r="P1957" s="1"/>
      <c r="Q1957" s="1"/>
      <c r="S1957" s="1"/>
      <c r="U1957" s="1"/>
      <c r="V1957" s="1"/>
      <c r="W1957" s="1"/>
      <c r="X1957" s="1"/>
      <c r="Y1957" s="1"/>
      <c r="Z1957" s="1"/>
      <c r="AA1957" s="1"/>
      <c r="AB1957" s="1"/>
      <c r="AC1957" s="1"/>
      <c r="AD1957" s="1"/>
      <c r="AE1957" s="1"/>
      <c r="AF1957" s="1"/>
      <c r="AG1957" s="1"/>
      <c r="AH1957" s="1"/>
      <c r="AI1957" s="1"/>
      <c r="AJ1957" s="1"/>
      <c r="AK1957" s="1"/>
      <c r="AL1957" s="1"/>
      <c r="AM1957" s="1"/>
    </row>
    <row r="1958" spans="16:39" x14ac:dyDescent="0.2">
      <c r="P1958" s="1"/>
      <c r="Q1958" s="1"/>
      <c r="S1958" s="1"/>
      <c r="U1958" s="1"/>
      <c r="V1958" s="1"/>
      <c r="W1958" s="1"/>
      <c r="X1958" s="1"/>
      <c r="Y1958" s="1"/>
      <c r="Z1958" s="1"/>
      <c r="AA1958" s="1"/>
      <c r="AB1958" s="1"/>
      <c r="AC1958" s="1"/>
      <c r="AD1958" s="1"/>
      <c r="AE1958" s="1"/>
      <c r="AF1958" s="1"/>
      <c r="AG1958" s="1"/>
      <c r="AH1958" s="1"/>
      <c r="AI1958" s="1"/>
      <c r="AJ1958" s="1"/>
      <c r="AK1958" s="1"/>
      <c r="AL1958" s="1"/>
      <c r="AM1958" s="1"/>
    </row>
    <row r="1959" spans="16:39" x14ac:dyDescent="0.2">
      <c r="P1959" s="1"/>
      <c r="Q1959" s="1"/>
      <c r="S1959" s="1"/>
      <c r="U1959" s="1"/>
      <c r="V1959" s="1"/>
      <c r="W1959" s="1"/>
      <c r="X1959" s="1"/>
      <c r="Y1959" s="1"/>
      <c r="Z1959" s="1"/>
      <c r="AA1959" s="1"/>
      <c r="AB1959" s="1"/>
      <c r="AC1959" s="1"/>
      <c r="AD1959" s="1"/>
      <c r="AE1959" s="1"/>
      <c r="AF1959" s="1"/>
      <c r="AG1959" s="1"/>
      <c r="AH1959" s="1"/>
      <c r="AI1959" s="1"/>
      <c r="AJ1959" s="1"/>
      <c r="AK1959" s="1"/>
      <c r="AL1959" s="1"/>
      <c r="AM1959" s="1"/>
    </row>
    <row r="1960" spans="16:39" x14ac:dyDescent="0.2">
      <c r="P1960" s="1"/>
      <c r="Q1960" s="1"/>
      <c r="S1960" s="1"/>
      <c r="U1960" s="1"/>
      <c r="V1960" s="1"/>
      <c r="W1960" s="1"/>
      <c r="X1960" s="1"/>
      <c r="Y1960" s="1"/>
      <c r="Z1960" s="1"/>
      <c r="AA1960" s="1"/>
      <c r="AB1960" s="1"/>
      <c r="AC1960" s="1"/>
      <c r="AD1960" s="1"/>
      <c r="AE1960" s="1"/>
      <c r="AF1960" s="1"/>
      <c r="AG1960" s="1"/>
      <c r="AH1960" s="1"/>
      <c r="AI1960" s="1"/>
      <c r="AJ1960" s="1"/>
      <c r="AK1960" s="1"/>
      <c r="AL1960" s="1"/>
      <c r="AM1960" s="1"/>
    </row>
    <row r="1961" spans="16:39" x14ac:dyDescent="0.2">
      <c r="P1961" s="1"/>
      <c r="Q1961" s="1"/>
      <c r="S1961" s="1"/>
      <c r="U1961" s="1"/>
      <c r="V1961" s="1"/>
      <c r="W1961" s="1"/>
      <c r="X1961" s="1"/>
      <c r="Y1961" s="1"/>
      <c r="Z1961" s="1"/>
      <c r="AA1961" s="1"/>
      <c r="AB1961" s="1"/>
      <c r="AC1961" s="1"/>
      <c r="AD1961" s="1"/>
      <c r="AE1961" s="1"/>
      <c r="AF1961" s="1"/>
      <c r="AG1961" s="1"/>
      <c r="AH1961" s="1"/>
      <c r="AI1961" s="1"/>
      <c r="AJ1961" s="1"/>
      <c r="AK1961" s="1"/>
      <c r="AL1961" s="1"/>
      <c r="AM1961" s="1"/>
    </row>
    <row r="1962" spans="16:39" x14ac:dyDescent="0.2">
      <c r="P1962" s="1"/>
      <c r="Q1962" s="1"/>
      <c r="S1962" s="1"/>
      <c r="U1962" s="1"/>
      <c r="V1962" s="1"/>
      <c r="W1962" s="1"/>
      <c r="X1962" s="1"/>
      <c r="Y1962" s="1"/>
      <c r="Z1962" s="1"/>
      <c r="AA1962" s="1"/>
      <c r="AB1962" s="1"/>
      <c r="AC1962" s="1"/>
      <c r="AD1962" s="1"/>
      <c r="AE1962" s="1"/>
      <c r="AF1962" s="1"/>
      <c r="AG1962" s="1"/>
      <c r="AH1962" s="1"/>
      <c r="AI1962" s="1"/>
      <c r="AJ1962" s="1"/>
      <c r="AK1962" s="1"/>
      <c r="AL1962" s="1"/>
      <c r="AM1962" s="1"/>
    </row>
    <row r="1963" spans="16:39" x14ac:dyDescent="0.2">
      <c r="P1963" s="1"/>
      <c r="Q1963" s="1"/>
      <c r="S1963" s="1"/>
      <c r="U1963" s="1"/>
      <c r="V1963" s="1"/>
      <c r="W1963" s="1"/>
      <c r="X1963" s="1"/>
      <c r="Y1963" s="1"/>
      <c r="Z1963" s="1"/>
      <c r="AA1963" s="1"/>
      <c r="AB1963" s="1"/>
      <c r="AC1963" s="1"/>
      <c r="AD1963" s="1"/>
      <c r="AE1963" s="1"/>
      <c r="AF1963" s="1"/>
      <c r="AG1963" s="1"/>
      <c r="AH1963" s="1"/>
      <c r="AI1963" s="1"/>
      <c r="AJ1963" s="1"/>
      <c r="AK1963" s="1"/>
      <c r="AL1963" s="1"/>
      <c r="AM1963" s="1"/>
    </row>
    <row r="1964" spans="16:39" x14ac:dyDescent="0.2">
      <c r="P1964" s="1"/>
      <c r="Q1964" s="1"/>
      <c r="S1964" s="1"/>
      <c r="U1964" s="1"/>
      <c r="V1964" s="1"/>
      <c r="W1964" s="1"/>
      <c r="X1964" s="1"/>
      <c r="Y1964" s="1"/>
      <c r="Z1964" s="1"/>
      <c r="AA1964" s="1"/>
      <c r="AB1964" s="1"/>
      <c r="AC1964" s="1"/>
      <c r="AD1964" s="1"/>
      <c r="AE1964" s="1"/>
      <c r="AF1964" s="1"/>
      <c r="AG1964" s="1"/>
      <c r="AH1964" s="1"/>
      <c r="AI1964" s="1"/>
      <c r="AJ1964" s="1"/>
      <c r="AK1964" s="1"/>
      <c r="AL1964" s="1"/>
      <c r="AM1964" s="1"/>
    </row>
    <row r="1965" spans="16:39" x14ac:dyDescent="0.2">
      <c r="P1965" s="1"/>
      <c r="Q1965" s="1"/>
      <c r="S1965" s="1"/>
      <c r="U1965" s="1"/>
      <c r="V1965" s="1"/>
      <c r="W1965" s="1"/>
      <c r="X1965" s="1"/>
      <c r="Y1965" s="1"/>
      <c r="Z1965" s="1"/>
      <c r="AA1965" s="1"/>
      <c r="AB1965" s="1"/>
      <c r="AC1965" s="1"/>
      <c r="AD1965" s="1"/>
      <c r="AE1965" s="1"/>
      <c r="AF1965" s="1"/>
      <c r="AG1965" s="1"/>
      <c r="AH1965" s="1"/>
      <c r="AI1965" s="1"/>
      <c r="AJ1965" s="1"/>
      <c r="AK1965" s="1"/>
      <c r="AL1965" s="1"/>
      <c r="AM1965" s="1"/>
    </row>
    <row r="1966" spans="16:39" x14ac:dyDescent="0.2">
      <c r="P1966" s="1"/>
      <c r="Q1966" s="1"/>
      <c r="S1966" s="1"/>
      <c r="U1966" s="1"/>
      <c r="V1966" s="1"/>
      <c r="W1966" s="1"/>
      <c r="X1966" s="1"/>
      <c r="Y1966" s="1"/>
      <c r="Z1966" s="1"/>
      <c r="AA1966" s="1"/>
      <c r="AB1966" s="1"/>
      <c r="AC1966" s="1"/>
      <c r="AD1966" s="1"/>
      <c r="AE1966" s="1"/>
      <c r="AF1966" s="1"/>
      <c r="AG1966" s="1"/>
      <c r="AH1966" s="1"/>
      <c r="AI1966" s="1"/>
      <c r="AJ1966" s="1"/>
      <c r="AK1966" s="1"/>
      <c r="AL1966" s="1"/>
      <c r="AM1966" s="1"/>
    </row>
    <row r="1967" spans="16:39" x14ac:dyDescent="0.2">
      <c r="P1967" s="1"/>
      <c r="Q1967" s="1"/>
      <c r="S1967" s="1"/>
      <c r="U1967" s="1"/>
      <c r="V1967" s="1"/>
      <c r="W1967" s="1"/>
      <c r="X1967" s="1"/>
      <c r="Y1967" s="1"/>
      <c r="Z1967" s="1"/>
      <c r="AA1967" s="1"/>
      <c r="AB1967" s="1"/>
      <c r="AC1967" s="1"/>
      <c r="AD1967" s="1"/>
      <c r="AE1967" s="1"/>
      <c r="AF1967" s="1"/>
      <c r="AG1967" s="1"/>
      <c r="AH1967" s="1"/>
      <c r="AI1967" s="1"/>
      <c r="AJ1967" s="1"/>
      <c r="AK1967" s="1"/>
      <c r="AL1967" s="1"/>
      <c r="AM1967" s="1"/>
    </row>
    <row r="1968" spans="16:39" x14ac:dyDescent="0.2">
      <c r="P1968" s="1"/>
      <c r="Q1968" s="1"/>
      <c r="S1968" s="1"/>
      <c r="U1968" s="1"/>
      <c r="V1968" s="1"/>
      <c r="W1968" s="1"/>
      <c r="X1968" s="1"/>
      <c r="Y1968" s="1"/>
      <c r="Z1968" s="1"/>
      <c r="AA1968" s="1"/>
      <c r="AB1968" s="1"/>
      <c r="AC1968" s="1"/>
      <c r="AD1968" s="1"/>
      <c r="AE1968" s="1"/>
      <c r="AF1968" s="1"/>
      <c r="AG1968" s="1"/>
      <c r="AH1968" s="1"/>
      <c r="AI1968" s="1"/>
      <c r="AJ1968" s="1"/>
      <c r="AK1968" s="1"/>
      <c r="AL1968" s="1"/>
      <c r="AM1968" s="1"/>
    </row>
    <row r="1969" spans="16:39" x14ac:dyDescent="0.2">
      <c r="P1969" s="1"/>
      <c r="Q1969" s="1"/>
      <c r="S1969" s="1"/>
      <c r="U1969" s="1"/>
      <c r="V1969" s="1"/>
      <c r="W1969" s="1"/>
      <c r="X1969" s="1"/>
      <c r="Y1969" s="1"/>
      <c r="Z1969" s="1"/>
      <c r="AA1969" s="1"/>
      <c r="AB1969" s="1"/>
      <c r="AC1969" s="1"/>
      <c r="AD1969" s="1"/>
      <c r="AE1969" s="1"/>
      <c r="AF1969" s="1"/>
      <c r="AG1969" s="1"/>
      <c r="AH1969" s="1"/>
      <c r="AI1969" s="1"/>
      <c r="AJ1969" s="1"/>
      <c r="AK1969" s="1"/>
      <c r="AL1969" s="1"/>
      <c r="AM1969" s="1"/>
    </row>
    <row r="1970" spans="16:39" x14ac:dyDescent="0.2">
      <c r="P1970" s="1"/>
      <c r="Q1970" s="1"/>
      <c r="S1970" s="1"/>
      <c r="U1970" s="1"/>
      <c r="V1970" s="1"/>
      <c r="W1970" s="1"/>
      <c r="X1970" s="1"/>
      <c r="Y1970" s="1"/>
      <c r="Z1970" s="1"/>
      <c r="AA1970" s="1"/>
      <c r="AB1970" s="1"/>
      <c r="AC1970" s="1"/>
      <c r="AD1970" s="1"/>
      <c r="AE1970" s="1"/>
      <c r="AF1970" s="1"/>
      <c r="AG1970" s="1"/>
      <c r="AH1970" s="1"/>
      <c r="AI1970" s="1"/>
      <c r="AJ1970" s="1"/>
      <c r="AK1970" s="1"/>
      <c r="AL1970" s="1"/>
      <c r="AM1970" s="1"/>
    </row>
    <row r="1971" spans="16:39" x14ac:dyDescent="0.2">
      <c r="P1971" s="1"/>
      <c r="Q1971" s="1"/>
      <c r="S1971" s="1"/>
      <c r="U1971" s="1"/>
      <c r="V1971" s="1"/>
      <c r="W1971" s="1"/>
      <c r="X1971" s="1"/>
      <c r="Y1971" s="1"/>
      <c r="Z1971" s="1"/>
      <c r="AA1971" s="1"/>
      <c r="AB1971" s="1"/>
      <c r="AC1971" s="1"/>
      <c r="AD1971" s="1"/>
      <c r="AE1971" s="1"/>
      <c r="AF1971" s="1"/>
      <c r="AG1971" s="1"/>
      <c r="AH1971" s="1"/>
      <c r="AI1971" s="1"/>
      <c r="AJ1971" s="1"/>
      <c r="AK1971" s="1"/>
      <c r="AL1971" s="1"/>
      <c r="AM1971" s="1"/>
    </row>
    <row r="1972" spans="16:39" x14ac:dyDescent="0.2">
      <c r="P1972" s="1"/>
      <c r="Q1972" s="1"/>
      <c r="S1972" s="1"/>
      <c r="U1972" s="1"/>
      <c r="V1972" s="1"/>
      <c r="W1972" s="1"/>
      <c r="X1972" s="1"/>
      <c r="Y1972" s="1"/>
      <c r="Z1972" s="1"/>
      <c r="AA1972" s="1"/>
      <c r="AB1972" s="1"/>
      <c r="AC1972" s="1"/>
      <c r="AD1972" s="1"/>
      <c r="AE1972" s="1"/>
      <c r="AF1972" s="1"/>
      <c r="AG1972" s="1"/>
      <c r="AH1972" s="1"/>
      <c r="AI1972" s="1"/>
      <c r="AJ1972" s="1"/>
      <c r="AK1972" s="1"/>
      <c r="AL1972" s="1"/>
      <c r="AM1972" s="1"/>
    </row>
    <row r="1973" spans="16:39" x14ac:dyDescent="0.2">
      <c r="P1973" s="1"/>
      <c r="Q1973" s="1"/>
      <c r="S1973" s="1"/>
      <c r="U1973" s="1"/>
      <c r="V1973" s="1"/>
      <c r="W1973" s="1"/>
      <c r="X1973" s="1"/>
      <c r="Y1973" s="1"/>
      <c r="Z1973" s="1"/>
      <c r="AA1973" s="1"/>
      <c r="AB1973" s="1"/>
      <c r="AC1973" s="1"/>
      <c r="AD1973" s="1"/>
      <c r="AE1973" s="1"/>
      <c r="AF1973" s="1"/>
      <c r="AG1973" s="1"/>
      <c r="AH1973" s="1"/>
      <c r="AI1973" s="1"/>
      <c r="AJ1973" s="1"/>
      <c r="AK1973" s="1"/>
      <c r="AL1973" s="1"/>
      <c r="AM1973" s="1"/>
    </row>
    <row r="1974" spans="16:39" x14ac:dyDescent="0.2">
      <c r="P1974" s="1"/>
      <c r="Q1974" s="1"/>
      <c r="S1974" s="1"/>
      <c r="U1974" s="1"/>
      <c r="V1974" s="1"/>
      <c r="W1974" s="1"/>
      <c r="X1974" s="1"/>
      <c r="Y1974" s="1"/>
      <c r="Z1974" s="1"/>
      <c r="AA1974" s="1"/>
      <c r="AB1974" s="1"/>
      <c r="AC1974" s="1"/>
      <c r="AD1974" s="1"/>
      <c r="AE1974" s="1"/>
      <c r="AF1974" s="1"/>
      <c r="AG1974" s="1"/>
      <c r="AH1974" s="1"/>
      <c r="AI1974" s="1"/>
      <c r="AJ1974" s="1"/>
      <c r="AK1974" s="1"/>
      <c r="AL1974" s="1"/>
      <c r="AM1974" s="1"/>
    </row>
    <row r="1975" spans="16:39" x14ac:dyDescent="0.2">
      <c r="P1975" s="1"/>
      <c r="Q1975" s="1"/>
      <c r="S1975" s="1"/>
      <c r="U1975" s="1"/>
      <c r="V1975" s="1"/>
      <c r="W1975" s="1"/>
      <c r="X1975" s="1"/>
      <c r="Y1975" s="1"/>
      <c r="Z1975" s="1"/>
      <c r="AA1975" s="1"/>
      <c r="AB1975" s="1"/>
      <c r="AC1975" s="1"/>
      <c r="AD1975" s="1"/>
      <c r="AE1975" s="1"/>
      <c r="AF1975" s="1"/>
      <c r="AG1975" s="1"/>
      <c r="AH1975" s="1"/>
      <c r="AI1975" s="1"/>
      <c r="AJ1975" s="1"/>
      <c r="AK1975" s="1"/>
      <c r="AL1975" s="1"/>
      <c r="AM1975" s="1"/>
    </row>
    <row r="1976" spans="16:39" x14ac:dyDescent="0.2">
      <c r="P1976" s="1"/>
      <c r="Q1976" s="1"/>
      <c r="S1976" s="1"/>
      <c r="U1976" s="1"/>
      <c r="V1976" s="1"/>
      <c r="W1976" s="1"/>
      <c r="X1976" s="1"/>
      <c r="Y1976" s="1"/>
      <c r="Z1976" s="1"/>
      <c r="AA1976" s="1"/>
      <c r="AB1976" s="1"/>
      <c r="AC1976" s="1"/>
      <c r="AD1976" s="1"/>
      <c r="AE1976" s="1"/>
      <c r="AF1976" s="1"/>
      <c r="AG1976" s="1"/>
      <c r="AH1976" s="1"/>
      <c r="AI1976" s="1"/>
      <c r="AJ1976" s="1"/>
      <c r="AK1976" s="1"/>
      <c r="AL1976" s="1"/>
      <c r="AM1976" s="1"/>
    </row>
    <row r="1977" spans="16:39" x14ac:dyDescent="0.2">
      <c r="P1977" s="1"/>
      <c r="Q1977" s="1"/>
      <c r="S1977" s="1"/>
      <c r="U1977" s="1"/>
      <c r="V1977" s="1"/>
      <c r="W1977" s="1"/>
      <c r="X1977" s="1"/>
      <c r="Y1977" s="1"/>
      <c r="Z1977" s="1"/>
      <c r="AA1977" s="1"/>
      <c r="AB1977" s="1"/>
      <c r="AC1977" s="1"/>
      <c r="AD1977" s="1"/>
      <c r="AE1977" s="1"/>
      <c r="AF1977" s="1"/>
      <c r="AG1977" s="1"/>
      <c r="AH1977" s="1"/>
      <c r="AI1977" s="1"/>
      <c r="AJ1977" s="1"/>
      <c r="AK1977" s="1"/>
      <c r="AL1977" s="1"/>
      <c r="AM1977" s="1"/>
    </row>
    <row r="1978" spans="16:39" x14ac:dyDescent="0.2">
      <c r="P1978" s="1"/>
      <c r="Q1978" s="1"/>
      <c r="S1978" s="1"/>
      <c r="U1978" s="1"/>
      <c r="V1978" s="1"/>
      <c r="W1978" s="1"/>
      <c r="X1978" s="1"/>
      <c r="Y1978" s="1"/>
      <c r="Z1978" s="1"/>
      <c r="AA1978" s="1"/>
      <c r="AB1978" s="1"/>
      <c r="AC1978" s="1"/>
      <c r="AD1978" s="1"/>
      <c r="AE1978" s="1"/>
      <c r="AF1978" s="1"/>
      <c r="AG1978" s="1"/>
      <c r="AH1978" s="1"/>
      <c r="AI1978" s="1"/>
      <c r="AJ1978" s="1"/>
      <c r="AK1978" s="1"/>
      <c r="AL1978" s="1"/>
      <c r="AM1978" s="1"/>
    </row>
    <row r="1979" spans="16:39" x14ac:dyDescent="0.2">
      <c r="P1979" s="1"/>
      <c r="Q1979" s="1"/>
      <c r="S1979" s="1"/>
      <c r="U1979" s="1"/>
      <c r="V1979" s="1"/>
      <c r="W1979" s="1"/>
      <c r="X1979" s="1"/>
      <c r="Y1979" s="1"/>
      <c r="Z1979" s="1"/>
      <c r="AA1979" s="1"/>
      <c r="AB1979" s="1"/>
      <c r="AC1979" s="1"/>
      <c r="AD1979" s="1"/>
      <c r="AE1979" s="1"/>
      <c r="AF1979" s="1"/>
      <c r="AG1979" s="1"/>
      <c r="AH1979" s="1"/>
      <c r="AI1979" s="1"/>
      <c r="AJ1979" s="1"/>
      <c r="AK1979" s="1"/>
      <c r="AL1979" s="1"/>
      <c r="AM1979" s="1"/>
    </row>
    <row r="1980" spans="16:39" x14ac:dyDescent="0.2">
      <c r="P1980" s="1"/>
      <c r="Q1980" s="1"/>
      <c r="S1980" s="1"/>
      <c r="U1980" s="1"/>
      <c r="V1980" s="1"/>
      <c r="W1980" s="1"/>
      <c r="X1980" s="1"/>
      <c r="Y1980" s="1"/>
      <c r="Z1980" s="1"/>
      <c r="AA1980" s="1"/>
      <c r="AB1980" s="1"/>
      <c r="AC1980" s="1"/>
      <c r="AD1980" s="1"/>
      <c r="AE1980" s="1"/>
      <c r="AF1980" s="1"/>
      <c r="AG1980" s="1"/>
      <c r="AH1980" s="1"/>
      <c r="AI1980" s="1"/>
      <c r="AJ1980" s="1"/>
      <c r="AK1980" s="1"/>
      <c r="AL1980" s="1"/>
      <c r="AM1980" s="1"/>
    </row>
    <row r="1981" spans="16:39" x14ac:dyDescent="0.2">
      <c r="P1981" s="1"/>
      <c r="Q1981" s="1"/>
      <c r="S1981" s="1"/>
      <c r="U1981" s="1"/>
      <c r="V1981" s="1"/>
      <c r="W1981" s="1"/>
      <c r="X1981" s="1"/>
      <c r="Y1981" s="1"/>
      <c r="Z1981" s="1"/>
      <c r="AA1981" s="1"/>
      <c r="AB1981" s="1"/>
      <c r="AC1981" s="1"/>
      <c r="AD1981" s="1"/>
      <c r="AE1981" s="1"/>
      <c r="AF1981" s="1"/>
      <c r="AG1981" s="1"/>
      <c r="AH1981" s="1"/>
      <c r="AI1981" s="1"/>
      <c r="AJ1981" s="1"/>
      <c r="AK1981" s="1"/>
      <c r="AL1981" s="1"/>
      <c r="AM1981" s="1"/>
    </row>
    <row r="1982" spans="16:39" x14ac:dyDescent="0.2">
      <c r="P1982" s="1"/>
      <c r="Q1982" s="1"/>
      <c r="S1982" s="1"/>
      <c r="U1982" s="1"/>
      <c r="V1982" s="1"/>
      <c r="W1982" s="1"/>
      <c r="X1982" s="1"/>
      <c r="Y1982" s="1"/>
      <c r="Z1982" s="1"/>
      <c r="AA1982" s="1"/>
      <c r="AB1982" s="1"/>
      <c r="AC1982" s="1"/>
      <c r="AD1982" s="1"/>
      <c r="AE1982" s="1"/>
      <c r="AF1982" s="1"/>
      <c r="AG1982" s="1"/>
      <c r="AH1982" s="1"/>
      <c r="AI1982" s="1"/>
      <c r="AJ1982" s="1"/>
      <c r="AK1982" s="1"/>
      <c r="AL1982" s="1"/>
      <c r="AM1982" s="1"/>
    </row>
    <row r="1983" spans="16:39" x14ac:dyDescent="0.2">
      <c r="P1983" s="1"/>
      <c r="Q1983" s="1"/>
      <c r="S1983" s="1"/>
      <c r="U1983" s="1"/>
      <c r="V1983" s="1"/>
      <c r="W1983" s="1"/>
      <c r="X1983" s="1"/>
      <c r="Y1983" s="1"/>
      <c r="Z1983" s="1"/>
      <c r="AA1983" s="1"/>
      <c r="AB1983" s="1"/>
      <c r="AC1983" s="1"/>
      <c r="AD1983" s="1"/>
      <c r="AE1983" s="1"/>
      <c r="AF1983" s="1"/>
      <c r="AG1983" s="1"/>
      <c r="AH1983" s="1"/>
      <c r="AI1983" s="1"/>
      <c r="AJ1983" s="1"/>
      <c r="AK1983" s="1"/>
      <c r="AL1983" s="1"/>
      <c r="AM1983" s="1"/>
    </row>
    <row r="1984" spans="16:39" x14ac:dyDescent="0.2">
      <c r="P1984" s="1"/>
      <c r="Q1984" s="1"/>
      <c r="S1984" s="1"/>
      <c r="U1984" s="1"/>
      <c r="V1984" s="1"/>
      <c r="W1984" s="1"/>
      <c r="X1984" s="1"/>
      <c r="Y1984" s="1"/>
      <c r="Z1984" s="1"/>
      <c r="AA1984" s="1"/>
      <c r="AB1984" s="1"/>
      <c r="AC1984" s="1"/>
      <c r="AD1984" s="1"/>
      <c r="AE1984" s="1"/>
      <c r="AF1984" s="1"/>
      <c r="AG1984" s="1"/>
      <c r="AH1984" s="1"/>
      <c r="AI1984" s="1"/>
      <c r="AJ1984" s="1"/>
      <c r="AK1984" s="1"/>
      <c r="AL1984" s="1"/>
      <c r="AM1984" s="1"/>
    </row>
    <row r="1985" spans="16:39" x14ac:dyDescent="0.2">
      <c r="P1985" s="1"/>
      <c r="Q1985" s="1"/>
      <c r="S1985" s="1"/>
      <c r="U1985" s="1"/>
      <c r="V1985" s="1"/>
      <c r="W1985" s="1"/>
      <c r="X1985" s="1"/>
      <c r="Y1985" s="1"/>
      <c r="Z1985" s="1"/>
      <c r="AA1985" s="1"/>
      <c r="AB1985" s="1"/>
      <c r="AC1985" s="1"/>
      <c r="AD1985" s="1"/>
      <c r="AE1985" s="1"/>
      <c r="AF1985" s="1"/>
      <c r="AG1985" s="1"/>
      <c r="AH1985" s="1"/>
      <c r="AI1985" s="1"/>
      <c r="AJ1985" s="1"/>
      <c r="AK1985" s="1"/>
      <c r="AL1985" s="1"/>
      <c r="AM1985" s="1"/>
    </row>
    <row r="1986" spans="16:39" x14ac:dyDescent="0.2">
      <c r="P1986" s="1"/>
      <c r="Q1986" s="1"/>
      <c r="S1986" s="1"/>
      <c r="U1986" s="1"/>
      <c r="V1986" s="1"/>
      <c r="W1986" s="1"/>
      <c r="X1986" s="1"/>
      <c r="Y1986" s="1"/>
      <c r="Z1986" s="1"/>
      <c r="AA1986" s="1"/>
      <c r="AB1986" s="1"/>
      <c r="AC1986" s="1"/>
      <c r="AD1986" s="1"/>
      <c r="AE1986" s="1"/>
      <c r="AF1986" s="1"/>
      <c r="AG1986" s="1"/>
      <c r="AH1986" s="1"/>
      <c r="AI1986" s="1"/>
      <c r="AJ1986" s="1"/>
      <c r="AK1986" s="1"/>
      <c r="AL1986" s="1"/>
      <c r="AM1986" s="1"/>
    </row>
    <row r="1987" spans="16:39" x14ac:dyDescent="0.2">
      <c r="P1987" s="1"/>
      <c r="Q1987" s="1"/>
      <c r="S1987" s="1"/>
      <c r="U1987" s="1"/>
      <c r="V1987" s="1"/>
      <c r="W1987" s="1"/>
      <c r="X1987" s="1"/>
      <c r="Y1987" s="1"/>
      <c r="Z1987" s="1"/>
      <c r="AA1987" s="1"/>
      <c r="AB1987" s="1"/>
      <c r="AC1987" s="1"/>
      <c r="AD1987" s="1"/>
      <c r="AE1987" s="1"/>
      <c r="AF1987" s="1"/>
      <c r="AG1987" s="1"/>
      <c r="AH1987" s="1"/>
      <c r="AI1987" s="1"/>
      <c r="AJ1987" s="1"/>
      <c r="AK1987" s="1"/>
      <c r="AL1987" s="1"/>
      <c r="AM1987" s="1"/>
    </row>
    <row r="1988" spans="16:39" x14ac:dyDescent="0.2">
      <c r="P1988" s="1"/>
      <c r="Q1988" s="1"/>
      <c r="S1988" s="1"/>
      <c r="U1988" s="1"/>
      <c r="V1988" s="1"/>
      <c r="W1988" s="1"/>
      <c r="X1988" s="1"/>
      <c r="Y1988" s="1"/>
      <c r="Z1988" s="1"/>
      <c r="AA1988" s="1"/>
      <c r="AB1988" s="1"/>
      <c r="AC1988" s="1"/>
      <c r="AD1988" s="1"/>
      <c r="AE1988" s="1"/>
      <c r="AF1988" s="1"/>
      <c r="AG1988" s="1"/>
      <c r="AH1988" s="1"/>
      <c r="AI1988" s="1"/>
      <c r="AJ1988" s="1"/>
      <c r="AK1988" s="1"/>
      <c r="AL1988" s="1"/>
      <c r="AM1988" s="1"/>
    </row>
    <row r="1989" spans="16:39" x14ac:dyDescent="0.2">
      <c r="P1989" s="1"/>
      <c r="Q1989" s="1"/>
      <c r="S1989" s="1"/>
      <c r="U1989" s="1"/>
      <c r="V1989" s="1"/>
      <c r="W1989" s="1"/>
      <c r="X1989" s="1"/>
      <c r="Y1989" s="1"/>
      <c r="Z1989" s="1"/>
      <c r="AA1989" s="1"/>
      <c r="AB1989" s="1"/>
      <c r="AC1989" s="1"/>
      <c r="AD1989" s="1"/>
      <c r="AE1989" s="1"/>
      <c r="AF1989" s="1"/>
      <c r="AG1989" s="1"/>
      <c r="AH1989" s="1"/>
      <c r="AI1989" s="1"/>
      <c r="AJ1989" s="1"/>
      <c r="AK1989" s="1"/>
      <c r="AL1989" s="1"/>
      <c r="AM1989" s="1"/>
    </row>
    <row r="1990" spans="16:39" x14ac:dyDescent="0.2">
      <c r="P1990" s="1"/>
      <c r="Q1990" s="1"/>
      <c r="S1990" s="1"/>
      <c r="U1990" s="1"/>
      <c r="V1990" s="1"/>
      <c r="W1990" s="1"/>
      <c r="X1990" s="1"/>
      <c r="Y1990" s="1"/>
      <c r="Z1990" s="1"/>
      <c r="AA1990" s="1"/>
      <c r="AB1990" s="1"/>
      <c r="AC1990" s="1"/>
      <c r="AD1990" s="1"/>
      <c r="AE1990" s="1"/>
      <c r="AF1990" s="1"/>
      <c r="AG1990" s="1"/>
      <c r="AH1990" s="1"/>
      <c r="AI1990" s="1"/>
      <c r="AJ1990" s="1"/>
      <c r="AK1990" s="1"/>
      <c r="AL1990" s="1"/>
      <c r="AM1990" s="1"/>
    </row>
    <row r="1991" spans="16:39" x14ac:dyDescent="0.2">
      <c r="P1991" s="1"/>
      <c r="Q1991" s="1"/>
      <c r="S1991" s="1"/>
      <c r="U1991" s="1"/>
      <c r="V1991" s="1"/>
      <c r="W1991" s="1"/>
      <c r="X1991" s="1"/>
      <c r="Y1991" s="1"/>
      <c r="Z1991" s="1"/>
      <c r="AA1991" s="1"/>
      <c r="AB1991" s="1"/>
      <c r="AC1991" s="1"/>
      <c r="AD1991" s="1"/>
      <c r="AE1991" s="1"/>
      <c r="AF1991" s="1"/>
      <c r="AG1991" s="1"/>
      <c r="AH1991" s="1"/>
      <c r="AI1991" s="1"/>
      <c r="AJ1991" s="1"/>
      <c r="AK1991" s="1"/>
      <c r="AL1991" s="1"/>
      <c r="AM1991" s="1"/>
    </row>
    <row r="1992" spans="16:39" x14ac:dyDescent="0.2">
      <c r="P1992" s="1"/>
      <c r="Q1992" s="1"/>
      <c r="S1992" s="1"/>
      <c r="U1992" s="1"/>
      <c r="V1992" s="1"/>
      <c r="W1992" s="1"/>
      <c r="X1992" s="1"/>
      <c r="Y1992" s="1"/>
      <c r="Z1992" s="1"/>
      <c r="AA1992" s="1"/>
      <c r="AB1992" s="1"/>
      <c r="AC1992" s="1"/>
      <c r="AD1992" s="1"/>
      <c r="AE1992" s="1"/>
      <c r="AF1992" s="1"/>
      <c r="AG1992" s="1"/>
      <c r="AH1992" s="1"/>
      <c r="AI1992" s="1"/>
      <c r="AJ1992" s="1"/>
      <c r="AK1992" s="1"/>
      <c r="AL1992" s="1"/>
      <c r="AM1992" s="1"/>
    </row>
    <row r="1993" spans="16:39" x14ac:dyDescent="0.2">
      <c r="P1993" s="1"/>
      <c r="Q1993" s="1"/>
      <c r="S1993" s="1"/>
      <c r="U1993" s="1"/>
      <c r="V1993" s="1"/>
      <c r="W1993" s="1"/>
      <c r="X1993" s="1"/>
      <c r="Y1993" s="1"/>
      <c r="Z1993" s="1"/>
      <c r="AA1993" s="1"/>
      <c r="AB1993" s="1"/>
      <c r="AC1993" s="1"/>
      <c r="AD1993" s="1"/>
      <c r="AE1993" s="1"/>
      <c r="AF1993" s="1"/>
      <c r="AG1993" s="1"/>
      <c r="AH1993" s="1"/>
      <c r="AI1993" s="1"/>
      <c r="AJ1993" s="1"/>
      <c r="AK1993" s="1"/>
      <c r="AL1993" s="1"/>
      <c r="AM1993" s="1"/>
    </row>
    <row r="1994" spans="16:39" x14ac:dyDescent="0.2">
      <c r="P1994" s="1"/>
      <c r="Q1994" s="1"/>
      <c r="S1994" s="1"/>
      <c r="U1994" s="1"/>
      <c r="V1994" s="1"/>
      <c r="W1994" s="1"/>
      <c r="X1994" s="1"/>
      <c r="Y1994" s="1"/>
      <c r="Z1994" s="1"/>
      <c r="AA1994" s="1"/>
      <c r="AB1994" s="1"/>
      <c r="AC1994" s="1"/>
      <c r="AD1994" s="1"/>
      <c r="AE1994" s="1"/>
      <c r="AF1994" s="1"/>
      <c r="AG1994" s="1"/>
      <c r="AH1994" s="1"/>
      <c r="AI1994" s="1"/>
      <c r="AJ1994" s="1"/>
      <c r="AK1994" s="1"/>
      <c r="AL1994" s="1"/>
      <c r="AM1994" s="1"/>
    </row>
    <row r="1995" spans="16:39" x14ac:dyDescent="0.2">
      <c r="P1995" s="1"/>
      <c r="Q1995" s="1"/>
      <c r="S1995" s="1"/>
      <c r="U1995" s="1"/>
      <c r="V1995" s="1"/>
      <c r="W1995" s="1"/>
      <c r="X1995" s="1"/>
      <c r="Y1995" s="1"/>
      <c r="Z1995" s="1"/>
      <c r="AA1995" s="1"/>
      <c r="AB1995" s="1"/>
      <c r="AC1995" s="1"/>
      <c r="AD1995" s="1"/>
      <c r="AE1995" s="1"/>
      <c r="AF1995" s="1"/>
      <c r="AG1995" s="1"/>
      <c r="AH1995" s="1"/>
      <c r="AI1995" s="1"/>
      <c r="AJ1995" s="1"/>
      <c r="AK1995" s="1"/>
      <c r="AL1995" s="1"/>
      <c r="AM1995" s="1"/>
    </row>
    <row r="1996" spans="16:39" x14ac:dyDescent="0.2">
      <c r="P1996" s="1"/>
      <c r="Q1996" s="1"/>
      <c r="S1996" s="1"/>
      <c r="U1996" s="1"/>
      <c r="V1996" s="1"/>
      <c r="W1996" s="1"/>
      <c r="X1996" s="1"/>
      <c r="Y1996" s="1"/>
      <c r="Z1996" s="1"/>
      <c r="AA1996" s="1"/>
      <c r="AB1996" s="1"/>
      <c r="AC1996" s="1"/>
      <c r="AD1996" s="1"/>
      <c r="AE1996" s="1"/>
      <c r="AF1996" s="1"/>
      <c r="AG1996" s="1"/>
      <c r="AH1996" s="1"/>
      <c r="AI1996" s="1"/>
      <c r="AJ1996" s="1"/>
      <c r="AK1996" s="1"/>
      <c r="AL1996" s="1"/>
      <c r="AM1996" s="1"/>
    </row>
    <row r="1997" spans="16:39" x14ac:dyDescent="0.2">
      <c r="P1997" s="1"/>
      <c r="Q1997" s="1"/>
      <c r="S1997" s="1"/>
      <c r="U1997" s="1"/>
      <c r="V1997" s="1"/>
      <c r="W1997" s="1"/>
      <c r="X1997" s="1"/>
      <c r="Y1997" s="1"/>
      <c r="Z1997" s="1"/>
      <c r="AA1997" s="1"/>
      <c r="AB1997" s="1"/>
      <c r="AC1997" s="1"/>
      <c r="AD1997" s="1"/>
      <c r="AE1997" s="1"/>
      <c r="AF1997" s="1"/>
      <c r="AG1997" s="1"/>
      <c r="AH1997" s="1"/>
      <c r="AI1997" s="1"/>
      <c r="AJ1997" s="1"/>
      <c r="AK1997" s="1"/>
      <c r="AL1997" s="1"/>
      <c r="AM1997" s="1"/>
    </row>
    <row r="1998" spans="16:39" x14ac:dyDescent="0.2">
      <c r="P1998" s="1"/>
      <c r="Q1998" s="1"/>
      <c r="S1998" s="1"/>
      <c r="U1998" s="1"/>
      <c r="V1998" s="1"/>
      <c r="W1998" s="1"/>
      <c r="X1998" s="1"/>
      <c r="Y1998" s="1"/>
      <c r="Z1998" s="1"/>
      <c r="AA1998" s="1"/>
      <c r="AB1998" s="1"/>
      <c r="AC1998" s="1"/>
      <c r="AD1998" s="1"/>
      <c r="AE1998" s="1"/>
      <c r="AF1998" s="1"/>
      <c r="AG1998" s="1"/>
      <c r="AH1998" s="1"/>
      <c r="AI1998" s="1"/>
      <c r="AJ1998" s="1"/>
      <c r="AK1998" s="1"/>
      <c r="AL1998" s="1"/>
      <c r="AM1998" s="1"/>
    </row>
    <row r="1999" spans="16:39" x14ac:dyDescent="0.2">
      <c r="P1999" s="1"/>
      <c r="Q1999" s="1"/>
      <c r="S1999" s="1"/>
      <c r="U1999" s="1"/>
      <c r="V1999" s="1"/>
      <c r="W1999" s="1"/>
      <c r="X1999" s="1"/>
      <c r="Y1999" s="1"/>
      <c r="Z1999" s="1"/>
      <c r="AA1999" s="1"/>
      <c r="AB1999" s="1"/>
      <c r="AC1999" s="1"/>
      <c r="AD1999" s="1"/>
      <c r="AE1999" s="1"/>
      <c r="AF1999" s="1"/>
      <c r="AG1999" s="1"/>
      <c r="AH1999" s="1"/>
      <c r="AI1999" s="1"/>
      <c r="AJ1999" s="1"/>
      <c r="AK1999" s="1"/>
      <c r="AL1999" s="1"/>
      <c r="AM1999" s="1"/>
    </row>
    <row r="2000" spans="16:39" x14ac:dyDescent="0.2">
      <c r="P2000" s="1"/>
      <c r="Q2000" s="1"/>
      <c r="S2000" s="1"/>
      <c r="U2000" s="1"/>
      <c r="V2000" s="1"/>
      <c r="W2000" s="1"/>
      <c r="X2000" s="1"/>
      <c r="Y2000" s="1"/>
      <c r="Z2000" s="1"/>
      <c r="AA2000" s="1"/>
      <c r="AB2000" s="1"/>
      <c r="AC2000" s="1"/>
      <c r="AD2000" s="1"/>
      <c r="AE2000" s="1"/>
      <c r="AF2000" s="1"/>
      <c r="AG2000" s="1"/>
      <c r="AH2000" s="1"/>
      <c r="AI2000" s="1"/>
      <c r="AJ2000" s="1"/>
      <c r="AK2000" s="1"/>
      <c r="AL2000" s="1"/>
      <c r="AM2000" s="1"/>
    </row>
    <row r="2001" spans="16:39" x14ac:dyDescent="0.2">
      <c r="P2001" s="1"/>
      <c r="Q2001" s="1"/>
      <c r="S2001" s="1"/>
      <c r="U2001" s="1"/>
      <c r="V2001" s="1"/>
      <c r="W2001" s="1"/>
      <c r="X2001" s="1"/>
      <c r="Y2001" s="1"/>
      <c r="Z2001" s="1"/>
      <c r="AA2001" s="1"/>
      <c r="AB2001" s="1"/>
      <c r="AC2001" s="1"/>
      <c r="AD2001" s="1"/>
      <c r="AE2001" s="1"/>
      <c r="AF2001" s="1"/>
      <c r="AG2001" s="1"/>
      <c r="AH2001" s="1"/>
      <c r="AI2001" s="1"/>
      <c r="AJ2001" s="1"/>
      <c r="AK2001" s="1"/>
      <c r="AL2001" s="1"/>
      <c r="AM2001" s="1"/>
    </row>
    <row r="2002" spans="16:39" x14ac:dyDescent="0.2">
      <c r="P2002" s="1"/>
      <c r="Q2002" s="1"/>
      <c r="S2002" s="1"/>
      <c r="U2002" s="1"/>
      <c r="V2002" s="1"/>
      <c r="W2002" s="1"/>
      <c r="X2002" s="1"/>
      <c r="Y2002" s="1"/>
      <c r="Z2002" s="1"/>
      <c r="AA2002" s="1"/>
      <c r="AB2002" s="1"/>
      <c r="AC2002" s="1"/>
      <c r="AD2002" s="1"/>
      <c r="AE2002" s="1"/>
      <c r="AF2002" s="1"/>
      <c r="AG2002" s="1"/>
      <c r="AH2002" s="1"/>
      <c r="AI2002" s="1"/>
      <c r="AJ2002" s="1"/>
      <c r="AK2002" s="1"/>
      <c r="AL2002" s="1"/>
      <c r="AM2002" s="1"/>
    </row>
    <row r="2003" spans="16:39" x14ac:dyDescent="0.2">
      <c r="P2003" s="1"/>
      <c r="Q2003" s="1"/>
      <c r="S2003" s="1"/>
      <c r="U2003" s="1"/>
      <c r="V2003" s="1"/>
      <c r="W2003" s="1"/>
      <c r="X2003" s="1"/>
      <c r="Y2003" s="1"/>
      <c r="Z2003" s="1"/>
      <c r="AA2003" s="1"/>
      <c r="AB2003" s="1"/>
      <c r="AC2003" s="1"/>
      <c r="AD2003" s="1"/>
      <c r="AE2003" s="1"/>
      <c r="AF2003" s="1"/>
      <c r="AG2003" s="1"/>
      <c r="AH2003" s="1"/>
      <c r="AI2003" s="1"/>
      <c r="AJ2003" s="1"/>
      <c r="AK2003" s="1"/>
      <c r="AL2003" s="1"/>
      <c r="AM2003" s="1"/>
    </row>
    <row r="2004" spans="16:39" x14ac:dyDescent="0.2">
      <c r="P2004" s="1"/>
      <c r="Q2004" s="1"/>
      <c r="S2004" s="1"/>
      <c r="U2004" s="1"/>
      <c r="V2004" s="1"/>
      <c r="W2004" s="1"/>
      <c r="X2004" s="1"/>
      <c r="Y2004" s="1"/>
      <c r="Z2004" s="1"/>
      <c r="AA2004" s="1"/>
      <c r="AB2004" s="1"/>
      <c r="AC2004" s="1"/>
      <c r="AD2004" s="1"/>
      <c r="AE2004" s="1"/>
      <c r="AF2004" s="1"/>
      <c r="AG2004" s="1"/>
      <c r="AH2004" s="1"/>
      <c r="AI2004" s="1"/>
      <c r="AJ2004" s="1"/>
      <c r="AK2004" s="1"/>
      <c r="AL2004" s="1"/>
      <c r="AM2004" s="1"/>
    </row>
    <row r="2005" spans="16:39" x14ac:dyDescent="0.2">
      <c r="P2005" s="1"/>
      <c r="Q2005" s="1"/>
      <c r="S2005" s="1"/>
      <c r="U2005" s="1"/>
      <c r="V2005" s="1"/>
      <c r="W2005" s="1"/>
      <c r="X2005" s="1"/>
      <c r="Y2005" s="1"/>
      <c r="Z2005" s="1"/>
      <c r="AA2005" s="1"/>
      <c r="AB2005" s="1"/>
      <c r="AC2005" s="1"/>
      <c r="AD2005" s="1"/>
      <c r="AE2005" s="1"/>
      <c r="AF2005" s="1"/>
      <c r="AG2005" s="1"/>
      <c r="AH2005" s="1"/>
      <c r="AI2005" s="1"/>
      <c r="AJ2005" s="1"/>
      <c r="AK2005" s="1"/>
      <c r="AL2005" s="1"/>
      <c r="AM2005" s="1"/>
    </row>
    <row r="2006" spans="16:39" x14ac:dyDescent="0.2">
      <c r="P2006" s="1"/>
      <c r="Q2006" s="1"/>
      <c r="S2006" s="1"/>
      <c r="U2006" s="1"/>
      <c r="V2006" s="1"/>
      <c r="W2006" s="1"/>
      <c r="X2006" s="1"/>
      <c r="Y2006" s="1"/>
      <c r="Z2006" s="1"/>
      <c r="AA2006" s="1"/>
      <c r="AB2006" s="1"/>
      <c r="AC2006" s="1"/>
      <c r="AD2006" s="1"/>
      <c r="AE2006" s="1"/>
      <c r="AF2006" s="1"/>
      <c r="AG2006" s="1"/>
      <c r="AH2006" s="1"/>
      <c r="AI2006" s="1"/>
      <c r="AJ2006" s="1"/>
      <c r="AK2006" s="1"/>
      <c r="AL2006" s="1"/>
      <c r="AM2006" s="1"/>
    </row>
    <row r="2007" spans="16:39" x14ac:dyDescent="0.2">
      <c r="P2007" s="1"/>
      <c r="Q2007" s="1"/>
      <c r="S2007" s="1"/>
      <c r="U2007" s="1"/>
      <c r="V2007" s="1"/>
      <c r="W2007" s="1"/>
      <c r="X2007" s="1"/>
      <c r="Y2007" s="1"/>
      <c r="Z2007" s="1"/>
      <c r="AA2007" s="1"/>
      <c r="AB2007" s="1"/>
      <c r="AC2007" s="1"/>
      <c r="AD2007" s="1"/>
      <c r="AE2007" s="1"/>
      <c r="AF2007" s="1"/>
      <c r="AG2007" s="1"/>
      <c r="AH2007" s="1"/>
      <c r="AI2007" s="1"/>
      <c r="AJ2007" s="1"/>
      <c r="AK2007" s="1"/>
      <c r="AL2007" s="1"/>
      <c r="AM2007" s="1"/>
    </row>
    <row r="2008" spans="16:39" x14ac:dyDescent="0.2">
      <c r="P2008" s="1"/>
      <c r="Q2008" s="1"/>
      <c r="S2008" s="1"/>
      <c r="U2008" s="1"/>
      <c r="V2008" s="1"/>
      <c r="W2008" s="1"/>
      <c r="X2008" s="1"/>
      <c r="Y2008" s="1"/>
      <c r="Z2008" s="1"/>
      <c r="AA2008" s="1"/>
      <c r="AB2008" s="1"/>
      <c r="AC2008" s="1"/>
      <c r="AD2008" s="1"/>
      <c r="AE2008" s="1"/>
      <c r="AF2008" s="1"/>
      <c r="AG2008" s="1"/>
      <c r="AH2008" s="1"/>
      <c r="AI2008" s="1"/>
      <c r="AJ2008" s="1"/>
      <c r="AK2008" s="1"/>
      <c r="AL2008" s="1"/>
      <c r="AM2008" s="1"/>
    </row>
    <row r="2009" spans="16:39" x14ac:dyDescent="0.2">
      <c r="P2009" s="1"/>
      <c r="Q2009" s="1"/>
      <c r="S2009" s="1"/>
      <c r="U2009" s="1"/>
      <c r="V2009" s="1"/>
      <c r="W2009" s="1"/>
      <c r="X2009" s="1"/>
      <c r="Y2009" s="1"/>
      <c r="Z2009" s="1"/>
      <c r="AA2009" s="1"/>
      <c r="AB2009" s="1"/>
      <c r="AC2009" s="1"/>
      <c r="AD2009" s="1"/>
      <c r="AE2009" s="1"/>
      <c r="AF2009" s="1"/>
      <c r="AG2009" s="1"/>
      <c r="AH2009" s="1"/>
      <c r="AI2009" s="1"/>
      <c r="AJ2009" s="1"/>
      <c r="AK2009" s="1"/>
      <c r="AL2009" s="1"/>
      <c r="AM2009" s="1"/>
    </row>
    <row r="2010" spans="16:39" x14ac:dyDescent="0.2">
      <c r="P2010" s="1"/>
      <c r="Q2010" s="1"/>
      <c r="S2010" s="1"/>
      <c r="U2010" s="1"/>
      <c r="V2010" s="1"/>
      <c r="W2010" s="1"/>
      <c r="X2010" s="1"/>
      <c r="Y2010" s="1"/>
      <c r="Z2010" s="1"/>
      <c r="AA2010" s="1"/>
      <c r="AB2010" s="1"/>
      <c r="AC2010" s="1"/>
      <c r="AD2010" s="1"/>
      <c r="AE2010" s="1"/>
      <c r="AF2010" s="1"/>
      <c r="AG2010" s="1"/>
      <c r="AH2010" s="1"/>
      <c r="AI2010" s="1"/>
      <c r="AJ2010" s="1"/>
      <c r="AK2010" s="1"/>
      <c r="AL2010" s="1"/>
      <c r="AM2010" s="1"/>
    </row>
    <row r="2011" spans="16:39" x14ac:dyDescent="0.2">
      <c r="P2011" s="1"/>
      <c r="Q2011" s="1"/>
      <c r="S2011" s="1"/>
      <c r="U2011" s="1"/>
      <c r="V2011" s="1"/>
      <c r="W2011" s="1"/>
      <c r="X2011" s="1"/>
      <c r="Y2011" s="1"/>
      <c r="Z2011" s="1"/>
      <c r="AA2011" s="1"/>
      <c r="AB2011" s="1"/>
      <c r="AC2011" s="1"/>
      <c r="AD2011" s="1"/>
      <c r="AE2011" s="1"/>
      <c r="AF2011" s="1"/>
      <c r="AG2011" s="1"/>
      <c r="AH2011" s="1"/>
      <c r="AI2011" s="1"/>
      <c r="AJ2011" s="1"/>
      <c r="AK2011" s="1"/>
      <c r="AL2011" s="1"/>
      <c r="AM2011" s="1"/>
    </row>
    <row r="2012" spans="16:39" x14ac:dyDescent="0.2">
      <c r="P2012" s="1"/>
      <c r="Q2012" s="1"/>
      <c r="S2012" s="1"/>
      <c r="U2012" s="1"/>
      <c r="V2012" s="1"/>
      <c r="W2012" s="1"/>
      <c r="X2012" s="1"/>
      <c r="Y2012" s="1"/>
      <c r="Z2012" s="1"/>
      <c r="AA2012" s="1"/>
      <c r="AB2012" s="1"/>
      <c r="AC2012" s="1"/>
      <c r="AD2012" s="1"/>
      <c r="AE2012" s="1"/>
      <c r="AF2012" s="1"/>
      <c r="AG2012" s="1"/>
      <c r="AH2012" s="1"/>
      <c r="AI2012" s="1"/>
      <c r="AJ2012" s="1"/>
      <c r="AK2012" s="1"/>
      <c r="AL2012" s="1"/>
      <c r="AM2012" s="1"/>
    </row>
    <row r="2013" spans="16:39" x14ac:dyDescent="0.2">
      <c r="P2013" s="1"/>
      <c r="Q2013" s="1"/>
      <c r="S2013" s="1"/>
      <c r="U2013" s="1"/>
      <c r="V2013" s="1"/>
      <c r="W2013" s="1"/>
      <c r="X2013" s="1"/>
      <c r="Y2013" s="1"/>
      <c r="Z2013" s="1"/>
      <c r="AA2013" s="1"/>
      <c r="AB2013" s="1"/>
      <c r="AC2013" s="1"/>
      <c r="AD2013" s="1"/>
      <c r="AE2013" s="1"/>
      <c r="AF2013" s="1"/>
      <c r="AG2013" s="1"/>
      <c r="AH2013" s="1"/>
      <c r="AI2013" s="1"/>
      <c r="AJ2013" s="1"/>
      <c r="AK2013" s="1"/>
      <c r="AL2013" s="1"/>
      <c r="AM2013" s="1"/>
    </row>
    <row r="2014" spans="16:39" x14ac:dyDescent="0.2">
      <c r="P2014" s="1"/>
      <c r="Q2014" s="1"/>
      <c r="S2014" s="1"/>
      <c r="U2014" s="1"/>
      <c r="V2014" s="1"/>
      <c r="W2014" s="1"/>
      <c r="X2014" s="1"/>
      <c r="Y2014" s="1"/>
      <c r="Z2014" s="1"/>
      <c r="AA2014" s="1"/>
      <c r="AB2014" s="1"/>
      <c r="AC2014" s="1"/>
      <c r="AD2014" s="1"/>
      <c r="AE2014" s="1"/>
      <c r="AF2014" s="1"/>
      <c r="AG2014" s="1"/>
      <c r="AH2014" s="1"/>
      <c r="AI2014" s="1"/>
      <c r="AJ2014" s="1"/>
      <c r="AK2014" s="1"/>
      <c r="AL2014" s="1"/>
      <c r="AM2014" s="1"/>
    </row>
    <row r="2015" spans="16:39" x14ac:dyDescent="0.2">
      <c r="P2015" s="1"/>
      <c r="Q2015" s="1"/>
      <c r="S2015" s="1"/>
      <c r="U2015" s="1"/>
      <c r="V2015" s="1"/>
      <c r="W2015" s="1"/>
      <c r="X2015" s="1"/>
      <c r="Y2015" s="1"/>
      <c r="Z2015" s="1"/>
      <c r="AA2015" s="1"/>
      <c r="AB2015" s="1"/>
      <c r="AC2015" s="1"/>
      <c r="AD2015" s="1"/>
      <c r="AE2015" s="1"/>
      <c r="AF2015" s="1"/>
      <c r="AG2015" s="1"/>
      <c r="AH2015" s="1"/>
      <c r="AI2015" s="1"/>
      <c r="AJ2015" s="1"/>
      <c r="AK2015" s="1"/>
      <c r="AL2015" s="1"/>
      <c r="AM2015" s="1"/>
    </row>
    <row r="2016" spans="16:39" x14ac:dyDescent="0.2">
      <c r="P2016" s="1"/>
      <c r="Q2016" s="1"/>
      <c r="S2016" s="1"/>
      <c r="U2016" s="1"/>
      <c r="V2016" s="1"/>
      <c r="W2016" s="1"/>
      <c r="X2016" s="1"/>
      <c r="Y2016" s="1"/>
      <c r="Z2016" s="1"/>
      <c r="AA2016" s="1"/>
      <c r="AB2016" s="1"/>
      <c r="AC2016" s="1"/>
      <c r="AD2016" s="1"/>
      <c r="AE2016" s="1"/>
      <c r="AF2016" s="1"/>
      <c r="AG2016" s="1"/>
      <c r="AH2016" s="1"/>
      <c r="AI2016" s="1"/>
      <c r="AJ2016" s="1"/>
      <c r="AK2016" s="1"/>
      <c r="AL2016" s="1"/>
      <c r="AM2016" s="1"/>
    </row>
    <row r="2017" spans="16:39" x14ac:dyDescent="0.2">
      <c r="P2017" s="1"/>
      <c r="Q2017" s="1"/>
      <c r="S2017" s="1"/>
      <c r="U2017" s="1"/>
      <c r="V2017" s="1"/>
      <c r="W2017" s="1"/>
      <c r="X2017" s="1"/>
      <c r="Y2017" s="1"/>
      <c r="Z2017" s="1"/>
      <c r="AA2017" s="1"/>
      <c r="AB2017" s="1"/>
      <c r="AC2017" s="1"/>
      <c r="AD2017" s="1"/>
      <c r="AE2017" s="1"/>
      <c r="AF2017" s="1"/>
      <c r="AG2017" s="1"/>
      <c r="AH2017" s="1"/>
      <c r="AI2017" s="1"/>
      <c r="AJ2017" s="1"/>
      <c r="AK2017" s="1"/>
      <c r="AL2017" s="1"/>
      <c r="AM2017" s="1"/>
    </row>
    <row r="2018" spans="16:39" x14ac:dyDescent="0.2">
      <c r="P2018" s="1"/>
      <c r="Q2018" s="1"/>
      <c r="S2018" s="1"/>
      <c r="U2018" s="1"/>
      <c r="V2018" s="1"/>
      <c r="W2018" s="1"/>
      <c r="X2018" s="1"/>
      <c r="Y2018" s="1"/>
      <c r="Z2018" s="1"/>
      <c r="AA2018" s="1"/>
      <c r="AB2018" s="1"/>
      <c r="AC2018" s="1"/>
      <c r="AD2018" s="1"/>
      <c r="AE2018" s="1"/>
      <c r="AF2018" s="1"/>
      <c r="AG2018" s="1"/>
      <c r="AH2018" s="1"/>
      <c r="AI2018" s="1"/>
      <c r="AJ2018" s="1"/>
      <c r="AK2018" s="1"/>
      <c r="AL2018" s="1"/>
      <c r="AM2018" s="1"/>
    </row>
    <row r="2019" spans="16:39" x14ac:dyDescent="0.2">
      <c r="P2019" s="1"/>
      <c r="Q2019" s="1"/>
      <c r="S2019" s="1"/>
      <c r="U2019" s="1"/>
      <c r="V2019" s="1"/>
      <c r="W2019" s="1"/>
      <c r="X2019" s="1"/>
      <c r="Y2019" s="1"/>
      <c r="Z2019" s="1"/>
      <c r="AA2019" s="1"/>
      <c r="AB2019" s="1"/>
      <c r="AC2019" s="1"/>
      <c r="AD2019" s="1"/>
      <c r="AE2019" s="1"/>
      <c r="AF2019" s="1"/>
      <c r="AG2019" s="1"/>
      <c r="AH2019" s="1"/>
      <c r="AI2019" s="1"/>
      <c r="AJ2019" s="1"/>
      <c r="AK2019" s="1"/>
      <c r="AL2019" s="1"/>
      <c r="AM2019" s="1"/>
    </row>
    <row r="2020" spans="16:39" x14ac:dyDescent="0.2">
      <c r="P2020" s="1"/>
      <c r="Q2020" s="1"/>
      <c r="S2020" s="1"/>
      <c r="U2020" s="1"/>
      <c r="V2020" s="1"/>
      <c r="W2020" s="1"/>
      <c r="X2020" s="1"/>
      <c r="Y2020" s="1"/>
      <c r="Z2020" s="1"/>
      <c r="AA2020" s="1"/>
      <c r="AB2020" s="1"/>
      <c r="AC2020" s="1"/>
      <c r="AD2020" s="1"/>
      <c r="AE2020" s="1"/>
      <c r="AF2020" s="1"/>
      <c r="AG2020" s="1"/>
      <c r="AH2020" s="1"/>
      <c r="AI2020" s="1"/>
      <c r="AJ2020" s="1"/>
      <c r="AK2020" s="1"/>
      <c r="AL2020" s="1"/>
      <c r="AM2020" s="1"/>
    </row>
    <row r="2021" spans="16:39" x14ac:dyDescent="0.2">
      <c r="P2021" s="1"/>
      <c r="Q2021" s="1"/>
      <c r="S2021" s="1"/>
      <c r="U2021" s="1"/>
      <c r="V2021" s="1"/>
      <c r="W2021" s="1"/>
      <c r="X2021" s="1"/>
      <c r="Y2021" s="1"/>
      <c r="Z2021" s="1"/>
      <c r="AA2021" s="1"/>
      <c r="AB2021" s="1"/>
      <c r="AC2021" s="1"/>
      <c r="AD2021" s="1"/>
      <c r="AE2021" s="1"/>
      <c r="AF2021" s="1"/>
      <c r="AG2021" s="1"/>
      <c r="AH2021" s="1"/>
      <c r="AI2021" s="1"/>
      <c r="AJ2021" s="1"/>
      <c r="AK2021" s="1"/>
      <c r="AL2021" s="1"/>
      <c r="AM2021" s="1"/>
    </row>
    <row r="2022" spans="16:39" x14ac:dyDescent="0.2">
      <c r="P2022" s="1"/>
      <c r="Q2022" s="1"/>
      <c r="S2022" s="1"/>
      <c r="U2022" s="1"/>
      <c r="V2022" s="1"/>
      <c r="W2022" s="1"/>
      <c r="X2022" s="1"/>
      <c r="Y2022" s="1"/>
      <c r="Z2022" s="1"/>
      <c r="AA2022" s="1"/>
      <c r="AB2022" s="1"/>
      <c r="AC2022" s="1"/>
      <c r="AD2022" s="1"/>
      <c r="AE2022" s="1"/>
      <c r="AF2022" s="1"/>
      <c r="AG2022" s="1"/>
      <c r="AH2022" s="1"/>
      <c r="AI2022" s="1"/>
      <c r="AJ2022" s="1"/>
      <c r="AK2022" s="1"/>
      <c r="AL2022" s="1"/>
      <c r="AM2022" s="1"/>
    </row>
    <row r="2023" spans="16:39" x14ac:dyDescent="0.2">
      <c r="P2023" s="1"/>
      <c r="Q2023" s="1"/>
      <c r="S2023" s="1"/>
      <c r="U2023" s="1"/>
      <c r="V2023" s="1"/>
      <c r="W2023" s="1"/>
      <c r="X2023" s="1"/>
      <c r="Y2023" s="1"/>
      <c r="Z2023" s="1"/>
      <c r="AA2023" s="1"/>
      <c r="AB2023" s="1"/>
      <c r="AC2023" s="1"/>
      <c r="AD2023" s="1"/>
      <c r="AE2023" s="1"/>
      <c r="AF2023" s="1"/>
      <c r="AG2023" s="1"/>
      <c r="AH2023" s="1"/>
      <c r="AI2023" s="1"/>
      <c r="AJ2023" s="1"/>
      <c r="AK2023" s="1"/>
      <c r="AL2023" s="1"/>
      <c r="AM2023" s="1"/>
    </row>
    <row r="2024" spans="16:39" x14ac:dyDescent="0.2">
      <c r="P2024" s="1"/>
      <c r="Q2024" s="1"/>
      <c r="S2024" s="1"/>
      <c r="U2024" s="1"/>
      <c r="V2024" s="1"/>
      <c r="W2024" s="1"/>
      <c r="X2024" s="1"/>
      <c r="Y2024" s="1"/>
      <c r="Z2024" s="1"/>
      <c r="AA2024" s="1"/>
      <c r="AB2024" s="1"/>
      <c r="AC2024" s="1"/>
      <c r="AD2024" s="1"/>
      <c r="AE2024" s="1"/>
      <c r="AF2024" s="1"/>
      <c r="AG2024" s="1"/>
      <c r="AH2024" s="1"/>
      <c r="AI2024" s="1"/>
      <c r="AJ2024" s="1"/>
      <c r="AK2024" s="1"/>
      <c r="AL2024" s="1"/>
      <c r="AM2024" s="1"/>
    </row>
    <row r="2025" spans="16:39" x14ac:dyDescent="0.2">
      <c r="P2025" s="1"/>
      <c r="Q2025" s="1"/>
      <c r="S2025" s="1"/>
      <c r="U2025" s="1"/>
      <c r="V2025" s="1"/>
      <c r="W2025" s="1"/>
      <c r="X2025" s="1"/>
      <c r="Y2025" s="1"/>
      <c r="Z2025" s="1"/>
      <c r="AA2025" s="1"/>
      <c r="AB2025" s="1"/>
      <c r="AC2025" s="1"/>
      <c r="AD2025" s="1"/>
      <c r="AE2025" s="1"/>
      <c r="AF2025" s="1"/>
      <c r="AG2025" s="1"/>
      <c r="AH2025" s="1"/>
      <c r="AI2025" s="1"/>
      <c r="AJ2025" s="1"/>
      <c r="AK2025" s="1"/>
      <c r="AL2025" s="1"/>
      <c r="AM2025" s="1"/>
    </row>
    <row r="2026" spans="16:39" x14ac:dyDescent="0.2">
      <c r="P2026" s="1"/>
      <c r="Q2026" s="1"/>
      <c r="S2026" s="1"/>
      <c r="U2026" s="1"/>
      <c r="V2026" s="1"/>
      <c r="W2026" s="1"/>
      <c r="X2026" s="1"/>
      <c r="Y2026" s="1"/>
      <c r="Z2026" s="1"/>
      <c r="AA2026" s="1"/>
      <c r="AB2026" s="1"/>
      <c r="AC2026" s="1"/>
      <c r="AD2026" s="1"/>
      <c r="AE2026" s="1"/>
      <c r="AF2026" s="1"/>
      <c r="AG2026" s="1"/>
      <c r="AH2026" s="1"/>
      <c r="AI2026" s="1"/>
      <c r="AJ2026" s="1"/>
      <c r="AK2026" s="1"/>
      <c r="AL2026" s="1"/>
      <c r="AM2026" s="1"/>
    </row>
    <row r="2027" spans="16:39" x14ac:dyDescent="0.2">
      <c r="P2027" s="1"/>
      <c r="Q2027" s="1"/>
      <c r="S2027" s="1"/>
      <c r="U2027" s="1"/>
      <c r="V2027" s="1"/>
      <c r="W2027" s="1"/>
      <c r="X2027" s="1"/>
      <c r="Y2027" s="1"/>
      <c r="Z2027" s="1"/>
      <c r="AA2027" s="1"/>
      <c r="AB2027" s="1"/>
      <c r="AC2027" s="1"/>
      <c r="AD2027" s="1"/>
      <c r="AE2027" s="1"/>
      <c r="AF2027" s="1"/>
      <c r="AG2027" s="1"/>
      <c r="AH2027" s="1"/>
      <c r="AI2027" s="1"/>
      <c r="AJ2027" s="1"/>
      <c r="AK2027" s="1"/>
      <c r="AL2027" s="1"/>
      <c r="AM2027" s="1"/>
    </row>
    <row r="2028" spans="16:39" x14ac:dyDescent="0.2">
      <c r="P2028" s="1"/>
      <c r="Q2028" s="1"/>
      <c r="S2028" s="1"/>
      <c r="U2028" s="1"/>
      <c r="V2028" s="1"/>
      <c r="W2028" s="1"/>
      <c r="X2028" s="1"/>
      <c r="Y2028" s="1"/>
      <c r="Z2028" s="1"/>
      <c r="AA2028" s="1"/>
      <c r="AB2028" s="1"/>
      <c r="AC2028" s="1"/>
      <c r="AD2028" s="1"/>
      <c r="AE2028" s="1"/>
      <c r="AF2028" s="1"/>
      <c r="AG2028" s="1"/>
      <c r="AH2028" s="1"/>
      <c r="AI2028" s="1"/>
      <c r="AJ2028" s="1"/>
      <c r="AK2028" s="1"/>
      <c r="AL2028" s="1"/>
      <c r="AM2028" s="1"/>
    </row>
    <row r="2029" spans="16:39" x14ac:dyDescent="0.2">
      <c r="P2029" s="1"/>
      <c r="Q2029" s="1"/>
      <c r="S2029" s="1"/>
      <c r="U2029" s="1"/>
      <c r="V2029" s="1"/>
      <c r="W2029" s="1"/>
      <c r="X2029" s="1"/>
      <c r="Y2029" s="1"/>
      <c r="Z2029" s="1"/>
      <c r="AA2029" s="1"/>
      <c r="AB2029" s="1"/>
      <c r="AC2029" s="1"/>
      <c r="AD2029" s="1"/>
      <c r="AE2029" s="1"/>
      <c r="AF2029" s="1"/>
      <c r="AG2029" s="1"/>
      <c r="AH2029" s="1"/>
      <c r="AI2029" s="1"/>
      <c r="AJ2029" s="1"/>
      <c r="AK2029" s="1"/>
      <c r="AL2029" s="1"/>
      <c r="AM2029" s="1"/>
    </row>
    <row r="2030" spans="16:39" x14ac:dyDescent="0.2">
      <c r="P2030" s="1"/>
      <c r="Q2030" s="1"/>
      <c r="S2030" s="1"/>
      <c r="U2030" s="1"/>
      <c r="V2030" s="1"/>
      <c r="W2030" s="1"/>
      <c r="X2030" s="1"/>
      <c r="Y2030" s="1"/>
      <c r="Z2030" s="1"/>
      <c r="AA2030" s="1"/>
      <c r="AB2030" s="1"/>
      <c r="AC2030" s="1"/>
      <c r="AD2030" s="1"/>
      <c r="AE2030" s="1"/>
      <c r="AF2030" s="1"/>
      <c r="AG2030" s="1"/>
      <c r="AH2030" s="1"/>
      <c r="AI2030" s="1"/>
      <c r="AJ2030" s="1"/>
      <c r="AK2030" s="1"/>
      <c r="AL2030" s="1"/>
      <c r="AM2030" s="1"/>
    </row>
    <row r="2031" spans="16:39" x14ac:dyDescent="0.2">
      <c r="P2031" s="1"/>
      <c r="Q2031" s="1"/>
      <c r="S2031" s="1"/>
      <c r="U2031" s="1"/>
      <c r="V2031" s="1"/>
      <c r="W2031" s="1"/>
      <c r="X2031" s="1"/>
      <c r="Y2031" s="1"/>
      <c r="Z2031" s="1"/>
      <c r="AA2031" s="1"/>
      <c r="AB2031" s="1"/>
      <c r="AC2031" s="1"/>
      <c r="AD2031" s="1"/>
      <c r="AE2031" s="1"/>
      <c r="AF2031" s="1"/>
      <c r="AG2031" s="1"/>
      <c r="AH2031" s="1"/>
      <c r="AI2031" s="1"/>
      <c r="AJ2031" s="1"/>
      <c r="AK2031" s="1"/>
      <c r="AL2031" s="1"/>
      <c r="AM2031" s="1"/>
    </row>
    <row r="2032" spans="16:39" x14ac:dyDescent="0.2">
      <c r="P2032" s="1"/>
      <c r="Q2032" s="1"/>
      <c r="S2032" s="1"/>
      <c r="U2032" s="1"/>
      <c r="V2032" s="1"/>
      <c r="W2032" s="1"/>
      <c r="X2032" s="1"/>
      <c r="Y2032" s="1"/>
      <c r="Z2032" s="1"/>
      <c r="AA2032" s="1"/>
      <c r="AB2032" s="1"/>
      <c r="AC2032" s="1"/>
      <c r="AD2032" s="1"/>
      <c r="AE2032" s="1"/>
      <c r="AF2032" s="1"/>
      <c r="AG2032" s="1"/>
      <c r="AH2032" s="1"/>
      <c r="AI2032" s="1"/>
      <c r="AJ2032" s="1"/>
      <c r="AK2032" s="1"/>
      <c r="AL2032" s="1"/>
      <c r="AM2032" s="1"/>
    </row>
    <row r="2033" spans="16:39" x14ac:dyDescent="0.2">
      <c r="P2033" s="1"/>
      <c r="Q2033" s="1"/>
      <c r="S2033" s="1"/>
      <c r="U2033" s="1"/>
      <c r="V2033" s="1"/>
      <c r="W2033" s="1"/>
      <c r="X2033" s="1"/>
      <c r="Y2033" s="1"/>
      <c r="Z2033" s="1"/>
      <c r="AA2033" s="1"/>
      <c r="AB2033" s="1"/>
      <c r="AC2033" s="1"/>
      <c r="AD2033" s="1"/>
      <c r="AE2033" s="1"/>
      <c r="AF2033" s="1"/>
      <c r="AG2033" s="1"/>
      <c r="AH2033" s="1"/>
      <c r="AI2033" s="1"/>
      <c r="AJ2033" s="1"/>
      <c r="AK2033" s="1"/>
      <c r="AL2033" s="1"/>
      <c r="AM2033" s="1"/>
    </row>
    <row r="2034" spans="16:39" x14ac:dyDescent="0.2">
      <c r="P2034" s="1"/>
      <c r="Q2034" s="1"/>
      <c r="S2034" s="1"/>
      <c r="U2034" s="1"/>
      <c r="V2034" s="1"/>
      <c r="W2034" s="1"/>
      <c r="X2034" s="1"/>
      <c r="Y2034" s="1"/>
      <c r="Z2034" s="1"/>
      <c r="AA2034" s="1"/>
      <c r="AB2034" s="1"/>
      <c r="AC2034" s="1"/>
      <c r="AD2034" s="1"/>
      <c r="AE2034" s="1"/>
      <c r="AF2034" s="1"/>
      <c r="AG2034" s="1"/>
      <c r="AH2034" s="1"/>
      <c r="AI2034" s="1"/>
      <c r="AJ2034" s="1"/>
      <c r="AK2034" s="1"/>
      <c r="AL2034" s="1"/>
      <c r="AM2034" s="1"/>
    </row>
    <row r="2035" spans="16:39" x14ac:dyDescent="0.2">
      <c r="P2035" s="1"/>
      <c r="Q2035" s="1"/>
      <c r="S2035" s="1"/>
      <c r="U2035" s="1"/>
      <c r="V2035" s="1"/>
      <c r="W2035" s="1"/>
      <c r="X2035" s="1"/>
      <c r="Y2035" s="1"/>
      <c r="Z2035" s="1"/>
      <c r="AA2035" s="1"/>
      <c r="AB2035" s="1"/>
      <c r="AC2035" s="1"/>
      <c r="AD2035" s="1"/>
      <c r="AE2035" s="1"/>
      <c r="AF2035" s="1"/>
      <c r="AG2035" s="1"/>
      <c r="AH2035" s="1"/>
      <c r="AI2035" s="1"/>
      <c r="AJ2035" s="1"/>
      <c r="AK2035" s="1"/>
      <c r="AL2035" s="1"/>
      <c r="AM2035" s="1"/>
    </row>
    <row r="2036" spans="16:39" x14ac:dyDescent="0.2">
      <c r="P2036" s="1"/>
      <c r="Q2036" s="1"/>
      <c r="S2036" s="1"/>
      <c r="U2036" s="1"/>
      <c r="V2036" s="1"/>
      <c r="W2036" s="1"/>
      <c r="X2036" s="1"/>
      <c r="Y2036" s="1"/>
      <c r="Z2036" s="1"/>
      <c r="AA2036" s="1"/>
      <c r="AB2036" s="1"/>
      <c r="AC2036" s="1"/>
      <c r="AD2036" s="1"/>
      <c r="AE2036" s="1"/>
      <c r="AF2036" s="1"/>
      <c r="AG2036" s="1"/>
      <c r="AH2036" s="1"/>
      <c r="AI2036" s="1"/>
      <c r="AJ2036" s="1"/>
      <c r="AK2036" s="1"/>
      <c r="AL2036" s="1"/>
      <c r="AM2036" s="1"/>
    </row>
    <row r="2037" spans="16:39" x14ac:dyDescent="0.2">
      <c r="P2037" s="1"/>
      <c r="Q2037" s="1"/>
      <c r="S2037" s="1"/>
      <c r="U2037" s="1"/>
      <c r="V2037" s="1"/>
      <c r="W2037" s="1"/>
      <c r="X2037" s="1"/>
      <c r="Y2037" s="1"/>
      <c r="Z2037" s="1"/>
      <c r="AA2037" s="1"/>
      <c r="AB2037" s="1"/>
      <c r="AC2037" s="1"/>
      <c r="AD2037" s="1"/>
      <c r="AE2037" s="1"/>
      <c r="AF2037" s="1"/>
      <c r="AG2037" s="1"/>
      <c r="AH2037" s="1"/>
      <c r="AI2037" s="1"/>
      <c r="AJ2037" s="1"/>
      <c r="AK2037" s="1"/>
      <c r="AL2037" s="1"/>
      <c r="AM2037" s="1"/>
    </row>
    <row r="2038" spans="16:39" x14ac:dyDescent="0.2">
      <c r="P2038" s="1"/>
      <c r="Q2038" s="1"/>
      <c r="S2038" s="1"/>
      <c r="U2038" s="1"/>
      <c r="V2038" s="1"/>
      <c r="W2038" s="1"/>
      <c r="X2038" s="1"/>
      <c r="Y2038" s="1"/>
      <c r="Z2038" s="1"/>
      <c r="AA2038" s="1"/>
      <c r="AB2038" s="1"/>
      <c r="AC2038" s="1"/>
      <c r="AD2038" s="1"/>
      <c r="AE2038" s="1"/>
      <c r="AF2038" s="1"/>
      <c r="AG2038" s="1"/>
      <c r="AH2038" s="1"/>
      <c r="AI2038" s="1"/>
      <c r="AJ2038" s="1"/>
      <c r="AK2038" s="1"/>
      <c r="AL2038" s="1"/>
      <c r="AM2038" s="1"/>
    </row>
    <row r="2039" spans="16:39" x14ac:dyDescent="0.2">
      <c r="P2039" s="1"/>
      <c r="Q2039" s="1"/>
      <c r="S2039" s="1"/>
      <c r="U2039" s="1"/>
      <c r="V2039" s="1"/>
      <c r="W2039" s="1"/>
      <c r="X2039" s="1"/>
      <c r="Y2039" s="1"/>
      <c r="Z2039" s="1"/>
      <c r="AA2039" s="1"/>
      <c r="AB2039" s="1"/>
      <c r="AC2039" s="1"/>
      <c r="AD2039" s="1"/>
      <c r="AE2039" s="1"/>
      <c r="AF2039" s="1"/>
      <c r="AG2039" s="1"/>
      <c r="AH2039" s="1"/>
      <c r="AI2039" s="1"/>
      <c r="AJ2039" s="1"/>
      <c r="AK2039" s="1"/>
      <c r="AL2039" s="1"/>
      <c r="AM2039" s="1"/>
    </row>
    <row r="2040" spans="16:39" x14ac:dyDescent="0.2">
      <c r="P2040" s="1"/>
      <c r="Q2040" s="1"/>
      <c r="S2040" s="1"/>
      <c r="U2040" s="1"/>
      <c r="V2040" s="1"/>
      <c r="W2040" s="1"/>
      <c r="X2040" s="1"/>
      <c r="Y2040" s="1"/>
      <c r="Z2040" s="1"/>
      <c r="AA2040" s="1"/>
      <c r="AB2040" s="1"/>
      <c r="AC2040" s="1"/>
      <c r="AD2040" s="1"/>
      <c r="AE2040" s="1"/>
      <c r="AF2040" s="1"/>
      <c r="AG2040" s="1"/>
      <c r="AH2040" s="1"/>
      <c r="AI2040" s="1"/>
      <c r="AJ2040" s="1"/>
      <c r="AK2040" s="1"/>
      <c r="AL2040" s="1"/>
      <c r="AM2040" s="1"/>
    </row>
    <row r="2041" spans="16:39" x14ac:dyDescent="0.2">
      <c r="P2041" s="1"/>
      <c r="Q2041" s="1"/>
      <c r="S2041" s="1"/>
      <c r="U2041" s="1"/>
      <c r="V2041" s="1"/>
      <c r="W2041" s="1"/>
      <c r="X2041" s="1"/>
      <c r="Y2041" s="1"/>
      <c r="Z2041" s="1"/>
      <c r="AA2041" s="1"/>
      <c r="AB2041" s="1"/>
      <c r="AC2041" s="1"/>
      <c r="AD2041" s="1"/>
      <c r="AE2041" s="1"/>
      <c r="AF2041" s="1"/>
      <c r="AG2041" s="1"/>
      <c r="AH2041" s="1"/>
      <c r="AI2041" s="1"/>
      <c r="AJ2041" s="1"/>
      <c r="AK2041" s="1"/>
      <c r="AL2041" s="1"/>
      <c r="AM2041" s="1"/>
    </row>
    <row r="2042" spans="16:39" x14ac:dyDescent="0.2">
      <c r="P2042" s="1"/>
      <c r="Q2042" s="1"/>
      <c r="S2042" s="1"/>
      <c r="U2042" s="1"/>
      <c r="V2042" s="1"/>
      <c r="W2042" s="1"/>
      <c r="X2042" s="1"/>
      <c r="Y2042" s="1"/>
      <c r="Z2042" s="1"/>
      <c r="AA2042" s="1"/>
      <c r="AB2042" s="1"/>
      <c r="AC2042" s="1"/>
      <c r="AD2042" s="1"/>
      <c r="AE2042" s="1"/>
      <c r="AF2042" s="1"/>
      <c r="AG2042" s="1"/>
      <c r="AH2042" s="1"/>
      <c r="AI2042" s="1"/>
      <c r="AJ2042" s="1"/>
      <c r="AK2042" s="1"/>
      <c r="AL2042" s="1"/>
      <c r="AM2042" s="1"/>
    </row>
    <row r="2043" spans="16:39" x14ac:dyDescent="0.2">
      <c r="P2043" s="1"/>
      <c r="Q2043" s="1"/>
      <c r="S2043" s="1"/>
      <c r="U2043" s="1"/>
      <c r="V2043" s="1"/>
      <c r="W2043" s="1"/>
      <c r="X2043" s="1"/>
      <c r="Y2043" s="1"/>
      <c r="Z2043" s="1"/>
      <c r="AA2043" s="1"/>
      <c r="AB2043" s="1"/>
      <c r="AC2043" s="1"/>
      <c r="AD2043" s="1"/>
      <c r="AE2043" s="1"/>
      <c r="AF2043" s="1"/>
      <c r="AG2043" s="1"/>
      <c r="AH2043" s="1"/>
      <c r="AI2043" s="1"/>
      <c r="AJ2043" s="1"/>
      <c r="AK2043" s="1"/>
      <c r="AL2043" s="1"/>
      <c r="AM2043" s="1"/>
    </row>
    <row r="2044" spans="16:39" x14ac:dyDescent="0.2">
      <c r="P2044" s="1"/>
      <c r="Q2044" s="1"/>
      <c r="S2044" s="1"/>
      <c r="U2044" s="1"/>
      <c r="V2044" s="1"/>
      <c r="W2044" s="1"/>
      <c r="X2044" s="1"/>
      <c r="Y2044" s="1"/>
      <c r="Z2044" s="1"/>
      <c r="AA2044" s="1"/>
      <c r="AB2044" s="1"/>
      <c r="AC2044" s="1"/>
      <c r="AD2044" s="1"/>
      <c r="AE2044" s="1"/>
      <c r="AF2044" s="1"/>
      <c r="AG2044" s="1"/>
      <c r="AH2044" s="1"/>
      <c r="AI2044" s="1"/>
      <c r="AJ2044" s="1"/>
      <c r="AK2044" s="1"/>
      <c r="AL2044" s="1"/>
      <c r="AM2044" s="1"/>
    </row>
    <row r="2045" spans="16:39" x14ac:dyDescent="0.2">
      <c r="P2045" s="1"/>
      <c r="Q2045" s="1"/>
      <c r="S2045" s="1"/>
      <c r="U2045" s="1"/>
      <c r="V2045" s="1"/>
      <c r="W2045" s="1"/>
      <c r="X2045" s="1"/>
      <c r="Y2045" s="1"/>
      <c r="Z2045" s="1"/>
      <c r="AA2045" s="1"/>
      <c r="AB2045" s="1"/>
      <c r="AC2045" s="1"/>
      <c r="AD2045" s="1"/>
      <c r="AE2045" s="1"/>
      <c r="AF2045" s="1"/>
      <c r="AG2045" s="1"/>
      <c r="AH2045" s="1"/>
      <c r="AI2045" s="1"/>
      <c r="AJ2045" s="1"/>
      <c r="AK2045" s="1"/>
      <c r="AL2045" s="1"/>
      <c r="AM2045" s="1"/>
    </row>
    <row r="2046" spans="16:39" x14ac:dyDescent="0.2">
      <c r="P2046" s="1"/>
      <c r="Q2046" s="1"/>
      <c r="S2046" s="1"/>
      <c r="U2046" s="1"/>
      <c r="V2046" s="1"/>
      <c r="W2046" s="1"/>
      <c r="X2046" s="1"/>
      <c r="Y2046" s="1"/>
      <c r="Z2046" s="1"/>
      <c r="AA2046" s="1"/>
      <c r="AB2046" s="1"/>
      <c r="AC2046" s="1"/>
      <c r="AD2046" s="1"/>
      <c r="AE2046" s="1"/>
      <c r="AF2046" s="1"/>
      <c r="AG2046" s="1"/>
      <c r="AH2046" s="1"/>
      <c r="AI2046" s="1"/>
      <c r="AJ2046" s="1"/>
      <c r="AK2046" s="1"/>
      <c r="AL2046" s="1"/>
      <c r="AM2046" s="1"/>
    </row>
    <row r="2047" spans="16:39" x14ac:dyDescent="0.2">
      <c r="P2047" s="1"/>
      <c r="Q2047" s="1"/>
      <c r="S2047" s="1"/>
      <c r="U2047" s="1"/>
      <c r="V2047" s="1"/>
      <c r="W2047" s="1"/>
      <c r="X2047" s="1"/>
      <c r="Y2047" s="1"/>
      <c r="Z2047" s="1"/>
      <c r="AA2047" s="1"/>
      <c r="AB2047" s="1"/>
      <c r="AC2047" s="1"/>
      <c r="AD2047" s="1"/>
      <c r="AE2047" s="1"/>
      <c r="AF2047" s="1"/>
      <c r="AG2047" s="1"/>
      <c r="AH2047" s="1"/>
      <c r="AI2047" s="1"/>
      <c r="AJ2047" s="1"/>
      <c r="AK2047" s="1"/>
      <c r="AL2047" s="1"/>
      <c r="AM2047" s="1"/>
    </row>
    <row r="2048" spans="16:39" x14ac:dyDescent="0.2">
      <c r="P2048" s="1"/>
      <c r="Q2048" s="1"/>
      <c r="S2048" s="1"/>
      <c r="U2048" s="1"/>
      <c r="V2048" s="1"/>
      <c r="W2048" s="1"/>
      <c r="X2048" s="1"/>
      <c r="Y2048" s="1"/>
      <c r="Z2048" s="1"/>
      <c r="AA2048" s="1"/>
      <c r="AB2048" s="1"/>
      <c r="AC2048" s="1"/>
      <c r="AD2048" s="1"/>
      <c r="AE2048" s="1"/>
      <c r="AF2048" s="1"/>
      <c r="AG2048" s="1"/>
      <c r="AH2048" s="1"/>
      <c r="AI2048" s="1"/>
      <c r="AJ2048" s="1"/>
      <c r="AK2048" s="1"/>
      <c r="AL2048" s="1"/>
      <c r="AM2048" s="1"/>
    </row>
    <row r="2049" spans="16:39" x14ac:dyDescent="0.2">
      <c r="P2049" s="1"/>
      <c r="Q2049" s="1"/>
      <c r="S2049" s="1"/>
      <c r="U2049" s="1"/>
      <c r="V2049" s="1"/>
      <c r="W2049" s="1"/>
      <c r="X2049" s="1"/>
      <c r="Y2049" s="1"/>
      <c r="Z2049" s="1"/>
      <c r="AA2049" s="1"/>
      <c r="AB2049" s="1"/>
      <c r="AC2049" s="1"/>
      <c r="AD2049" s="1"/>
      <c r="AE2049" s="1"/>
      <c r="AF2049" s="1"/>
      <c r="AG2049" s="1"/>
      <c r="AH2049" s="1"/>
      <c r="AI2049" s="1"/>
      <c r="AJ2049" s="1"/>
      <c r="AK2049" s="1"/>
      <c r="AL2049" s="1"/>
      <c r="AM2049" s="1"/>
    </row>
    <row r="2050" spans="16:39" x14ac:dyDescent="0.2">
      <c r="P2050" s="1"/>
      <c r="Q2050" s="1"/>
      <c r="S2050" s="1"/>
      <c r="U2050" s="1"/>
      <c r="V2050" s="1"/>
      <c r="W2050" s="1"/>
      <c r="X2050" s="1"/>
      <c r="Y2050" s="1"/>
      <c r="Z2050" s="1"/>
      <c r="AA2050" s="1"/>
      <c r="AB2050" s="1"/>
      <c r="AC2050" s="1"/>
      <c r="AD2050" s="1"/>
      <c r="AE2050" s="1"/>
      <c r="AF2050" s="1"/>
      <c r="AG2050" s="1"/>
      <c r="AH2050" s="1"/>
      <c r="AI2050" s="1"/>
      <c r="AJ2050" s="1"/>
      <c r="AK2050" s="1"/>
      <c r="AL2050" s="1"/>
      <c r="AM2050" s="1"/>
    </row>
    <row r="2051" spans="16:39" x14ac:dyDescent="0.2">
      <c r="P2051" s="1"/>
      <c r="Q2051" s="1"/>
      <c r="S2051" s="1"/>
      <c r="U2051" s="1"/>
      <c r="V2051" s="1"/>
      <c r="W2051" s="1"/>
      <c r="X2051" s="1"/>
      <c r="Y2051" s="1"/>
      <c r="Z2051" s="1"/>
      <c r="AA2051" s="1"/>
      <c r="AB2051" s="1"/>
      <c r="AC2051" s="1"/>
      <c r="AD2051" s="1"/>
      <c r="AE2051" s="1"/>
      <c r="AF2051" s="1"/>
      <c r="AG2051" s="1"/>
      <c r="AH2051" s="1"/>
      <c r="AI2051" s="1"/>
      <c r="AJ2051" s="1"/>
      <c r="AK2051" s="1"/>
      <c r="AL2051" s="1"/>
      <c r="AM2051" s="1"/>
    </row>
    <row r="2052" spans="16:39" x14ac:dyDescent="0.2">
      <c r="P2052" s="1"/>
      <c r="Q2052" s="1"/>
      <c r="S2052" s="1"/>
      <c r="U2052" s="1"/>
      <c r="V2052" s="1"/>
      <c r="W2052" s="1"/>
      <c r="X2052" s="1"/>
      <c r="Y2052" s="1"/>
      <c r="Z2052" s="1"/>
      <c r="AA2052" s="1"/>
      <c r="AB2052" s="1"/>
      <c r="AC2052" s="1"/>
      <c r="AD2052" s="1"/>
      <c r="AE2052" s="1"/>
      <c r="AF2052" s="1"/>
      <c r="AG2052" s="1"/>
      <c r="AH2052" s="1"/>
      <c r="AI2052" s="1"/>
      <c r="AJ2052" s="1"/>
      <c r="AK2052" s="1"/>
      <c r="AL2052" s="1"/>
      <c r="AM2052" s="1"/>
    </row>
  </sheetData>
  <sortState xmlns:xlrd2="http://schemas.microsoft.com/office/spreadsheetml/2017/richdata2" ref="A1459:GX1463">
    <sortCondition ref="L1459:L1463"/>
  </sortState>
  <mergeCells count="556">
    <mergeCell ref="G1041:J1041"/>
    <mergeCell ref="K1041:M1041"/>
    <mergeCell ref="G1043:J1043"/>
    <mergeCell ref="K1043:M1043"/>
    <mergeCell ref="G1042:J1042"/>
    <mergeCell ref="K1042:M1042"/>
    <mergeCell ref="N1041:Q1041"/>
    <mergeCell ref="N1042:Q1043"/>
    <mergeCell ref="G249:K249"/>
    <mergeCell ref="L249:O249"/>
    <mergeCell ref="G250:K250"/>
    <mergeCell ref="L250:O250"/>
    <mergeCell ref="G251:K251"/>
    <mergeCell ref="L251:O251"/>
    <mergeCell ref="G252:K252"/>
    <mergeCell ref="L252:O252"/>
    <mergeCell ref="G1040:Q1040"/>
    <mergeCell ref="G1028:Q1028"/>
    <mergeCell ref="G1029:J1029"/>
    <mergeCell ref="K1029:M1029"/>
    <mergeCell ref="N1029:O1029"/>
    <mergeCell ref="P1029:Q1029"/>
    <mergeCell ref="G1030:J1030"/>
    <mergeCell ref="K1030:M1030"/>
    <mergeCell ref="N1030:O1030"/>
    <mergeCell ref="P1030:Q1030"/>
    <mergeCell ref="L235:O235"/>
    <mergeCell ref="G236:K236"/>
    <mergeCell ref="L236:O236"/>
    <mergeCell ref="G237:K237"/>
    <mergeCell ref="L237:O237"/>
    <mergeCell ref="E1001:Q1001"/>
    <mergeCell ref="E997:M997"/>
    <mergeCell ref="P999:Q999"/>
    <mergeCell ref="E999:M999"/>
    <mergeCell ref="E1000:Q1000"/>
    <mergeCell ref="G987:J987"/>
    <mergeCell ref="D593:E593"/>
    <mergeCell ref="D600:E600"/>
    <mergeCell ref="D598:E598"/>
    <mergeCell ref="D597:E597"/>
    <mergeCell ref="K987:M987"/>
    <mergeCell ref="N987:P987"/>
    <mergeCell ref="G539:J539"/>
    <mergeCell ref="J509:L510"/>
    <mergeCell ref="G533:P533"/>
    <mergeCell ref="J511:L511"/>
    <mergeCell ref="G487:J487"/>
    <mergeCell ref="G248:O248"/>
    <mergeCell ref="G190:K190"/>
    <mergeCell ref="L272:O272"/>
    <mergeCell ref="G491:J491"/>
    <mergeCell ref="G490:J490"/>
    <mergeCell ref="N416:P416"/>
    <mergeCell ref="G414:M414"/>
    <mergeCell ref="G269:O269"/>
    <mergeCell ref="L207:O207"/>
    <mergeCell ref="G222:K222"/>
    <mergeCell ref="L291:O291"/>
    <mergeCell ref="G306:K306"/>
    <mergeCell ref="G271:O271"/>
    <mergeCell ref="G273:O273"/>
    <mergeCell ref="L277:O277"/>
    <mergeCell ref="G290:K290"/>
    <mergeCell ref="G289:O289"/>
    <mergeCell ref="G292:K292"/>
    <mergeCell ref="G277:K277"/>
    <mergeCell ref="G305:O305"/>
    <mergeCell ref="G208:K208"/>
    <mergeCell ref="L208:O208"/>
    <mergeCell ref="G223:K223"/>
    <mergeCell ref="G291:K291"/>
    <mergeCell ref="G986:J986"/>
    <mergeCell ref="K986:M986"/>
    <mergeCell ref="N986:P986"/>
    <mergeCell ref="I761:K762"/>
    <mergeCell ref="H595:I595"/>
    <mergeCell ref="L322:O322"/>
    <mergeCell ref="L334:O334"/>
    <mergeCell ref="L335:O335"/>
    <mergeCell ref="L309:O309"/>
    <mergeCell ref="L323:O323"/>
    <mergeCell ref="G333:O333"/>
    <mergeCell ref="G334:K334"/>
    <mergeCell ref="G368:J368"/>
    <mergeCell ref="K534:P534"/>
    <mergeCell ref="G488:J488"/>
    <mergeCell ref="G536:J536"/>
    <mergeCell ref="G537:J537"/>
    <mergeCell ref="G367:N367"/>
    <mergeCell ref="K368:N368"/>
    <mergeCell ref="G322:K322"/>
    <mergeCell ref="L352:O352"/>
    <mergeCell ref="G351:K351"/>
    <mergeCell ref="L351:O351"/>
    <mergeCell ref="G354:K354"/>
    <mergeCell ref="J98:L98"/>
    <mergeCell ref="M98:N98"/>
    <mergeCell ref="G96:I96"/>
    <mergeCell ref="G93:N93"/>
    <mergeCell ref="G94:I94"/>
    <mergeCell ref="J94:L94"/>
    <mergeCell ref="M94:N94"/>
    <mergeCell ref="G95:I95"/>
    <mergeCell ref="J95:L95"/>
    <mergeCell ref="M95:N95"/>
    <mergeCell ref="J96:L96"/>
    <mergeCell ref="G321:O321"/>
    <mergeCell ref="L220:O220"/>
    <mergeCell ref="G221:K221"/>
    <mergeCell ref="G275:O275"/>
    <mergeCell ref="G219:O219"/>
    <mergeCell ref="K371:N371"/>
    <mergeCell ref="G402:J402"/>
    <mergeCell ref="G220:K220"/>
    <mergeCell ref="L292:O292"/>
    <mergeCell ref="L311:O311"/>
    <mergeCell ref="K369:N369"/>
    <mergeCell ref="G310:O310"/>
    <mergeCell ref="L293:O293"/>
    <mergeCell ref="K402:N402"/>
    <mergeCell ref="G307:O307"/>
    <mergeCell ref="L308:O308"/>
    <mergeCell ref="L306:O306"/>
    <mergeCell ref="G349:O349"/>
    <mergeCell ref="G350:K350"/>
    <mergeCell ref="L350:O350"/>
    <mergeCell ref="G353:K353"/>
    <mergeCell ref="L353:O353"/>
    <mergeCell ref="G352:K352"/>
    <mergeCell ref="L354:O354"/>
    <mergeCell ref="G235:K235"/>
    <mergeCell ref="I763:K763"/>
    <mergeCell ref="G737:J737"/>
    <mergeCell ref="G733:J733"/>
    <mergeCell ref="G734:J734"/>
    <mergeCell ref="H599:I599"/>
    <mergeCell ref="K563:O563"/>
    <mergeCell ref="G433:I434"/>
    <mergeCell ref="G489:J489"/>
    <mergeCell ref="M509:N509"/>
    <mergeCell ref="J508:N508"/>
    <mergeCell ref="H592:I592"/>
    <mergeCell ref="J435:M435"/>
    <mergeCell ref="N437:P437"/>
    <mergeCell ref="G484:J485"/>
    <mergeCell ref="N435:P435"/>
    <mergeCell ref="G534:J535"/>
    <mergeCell ref="G540:J540"/>
    <mergeCell ref="K727:N727"/>
    <mergeCell ref="F597:G597"/>
    <mergeCell ref="F598:G598"/>
    <mergeCell ref="L761:N761"/>
    <mergeCell ref="G679:J679"/>
    <mergeCell ref="M595:P595"/>
    <mergeCell ref="M596:P596"/>
    <mergeCell ref="G851:J851"/>
    <mergeCell ref="G799:O799"/>
    <mergeCell ref="L791:O791"/>
    <mergeCell ref="G834:O834"/>
    <mergeCell ref="G791:K791"/>
    <mergeCell ref="L801:O801"/>
    <mergeCell ref="K851:N851"/>
    <mergeCell ref="G849:J849"/>
    <mergeCell ref="K850:N850"/>
    <mergeCell ref="G802:K802"/>
    <mergeCell ref="G836:K836"/>
    <mergeCell ref="L836:O836"/>
    <mergeCell ref="G801:K801"/>
    <mergeCell ref="L789:O789"/>
    <mergeCell ref="G730:J730"/>
    <mergeCell ref="G732:J732"/>
    <mergeCell ref="G670:O670"/>
    <mergeCell ref="F596:G596"/>
    <mergeCell ref="K671:O671"/>
    <mergeCell ref="G736:J736"/>
    <mergeCell ref="G727:J728"/>
    <mergeCell ref="G729:J729"/>
    <mergeCell ref="D599:E599"/>
    <mergeCell ref="H600:I600"/>
    <mergeCell ref="G850:J850"/>
    <mergeCell ref="G932:N932"/>
    <mergeCell ref="F600:G600"/>
    <mergeCell ref="L800:O800"/>
    <mergeCell ref="L835:O835"/>
    <mergeCell ref="G897:J897"/>
    <mergeCell ref="K852:N852"/>
    <mergeCell ref="G854:J854"/>
    <mergeCell ref="G680:J680"/>
    <mergeCell ref="I764:K764"/>
    <mergeCell ref="G895:J895"/>
    <mergeCell ref="K853:N853"/>
    <mergeCell ref="F599:G599"/>
    <mergeCell ref="L802:O802"/>
    <mergeCell ref="K854:N854"/>
    <mergeCell ref="K849:N849"/>
    <mergeCell ref="G848:N848"/>
    <mergeCell ref="G800:K800"/>
    <mergeCell ref="L790:O790"/>
    <mergeCell ref="G853:J853"/>
    <mergeCell ref="K873:N873"/>
    <mergeCell ref="K897:N897"/>
    <mergeCell ref="G139:K139"/>
    <mergeCell ref="L139:O139"/>
    <mergeCell ref="G113:K113"/>
    <mergeCell ref="L111:O111"/>
    <mergeCell ref="G125:K125"/>
    <mergeCell ref="L126:O126"/>
    <mergeCell ref="L140:O140"/>
    <mergeCell ref="L127:O127"/>
    <mergeCell ref="G311:K311"/>
    <mergeCell ref="L221:O221"/>
    <mergeCell ref="G270:K270"/>
    <mergeCell ref="G308:K308"/>
    <mergeCell ref="G177:K177"/>
    <mergeCell ref="G176:K176"/>
    <mergeCell ref="G140:K140"/>
    <mergeCell ref="G173:O173"/>
    <mergeCell ref="L188:O188"/>
    <mergeCell ref="L189:O189"/>
    <mergeCell ref="L155:O155"/>
    <mergeCell ref="G153:K153"/>
    <mergeCell ref="G174:K174"/>
    <mergeCell ref="G175:K175"/>
    <mergeCell ref="L141:O141"/>
    <mergeCell ref="G187:K187"/>
    <mergeCell ref="D594:E594"/>
    <mergeCell ref="M594:P594"/>
    <mergeCell ref="F594:G594"/>
    <mergeCell ref="H594:I594"/>
    <mergeCell ref="F591:L591"/>
    <mergeCell ref="G493:J493"/>
    <mergeCell ref="G483:O483"/>
    <mergeCell ref="G404:J404"/>
    <mergeCell ref="M591:P592"/>
    <mergeCell ref="N433:P434"/>
    <mergeCell ref="G437:I437"/>
    <mergeCell ref="G413:P413"/>
    <mergeCell ref="D591:E592"/>
    <mergeCell ref="G486:J486"/>
    <mergeCell ref="F592:G592"/>
    <mergeCell ref="G492:J492"/>
    <mergeCell ref="G569:J569"/>
    <mergeCell ref="G542:J542"/>
    <mergeCell ref="G570:J570"/>
    <mergeCell ref="G562:O562"/>
    <mergeCell ref="G568:J568"/>
    <mergeCell ref="G571:J571"/>
    <mergeCell ref="G538:J538"/>
    <mergeCell ref="J512:L512"/>
    <mergeCell ref="D596:E596"/>
    <mergeCell ref="D595:E595"/>
    <mergeCell ref="G323:K323"/>
    <mergeCell ref="G186:O186"/>
    <mergeCell ref="G155:K155"/>
    <mergeCell ref="G154:K154"/>
    <mergeCell ref="G335:K335"/>
    <mergeCell ref="L154:O154"/>
    <mergeCell ref="G293:K293"/>
    <mergeCell ref="L174:O174"/>
    <mergeCell ref="G188:K188"/>
    <mergeCell ref="L190:O190"/>
    <mergeCell ref="L222:O222"/>
    <mergeCell ref="G189:K189"/>
    <mergeCell ref="L176:O176"/>
    <mergeCell ref="L175:O175"/>
    <mergeCell ref="G204:O204"/>
    <mergeCell ref="G205:K205"/>
    <mergeCell ref="L205:O205"/>
    <mergeCell ref="G206:K206"/>
    <mergeCell ref="L206:O206"/>
    <mergeCell ref="G207:K207"/>
    <mergeCell ref="G415:M415"/>
    <mergeCell ref="L177:O177"/>
    <mergeCell ref="D1748:E1748"/>
    <mergeCell ref="C1745:T1745"/>
    <mergeCell ref="G387:J387"/>
    <mergeCell ref="G435:I435"/>
    <mergeCell ref="K484:O484"/>
    <mergeCell ref="G852:J852"/>
    <mergeCell ref="G676:J676"/>
    <mergeCell ref="G788:O788"/>
    <mergeCell ref="D590:L590"/>
    <mergeCell ref="J436:M436"/>
    <mergeCell ref="N436:P436"/>
    <mergeCell ref="G436:I436"/>
    <mergeCell ref="G432:P432"/>
    <mergeCell ref="J433:M434"/>
    <mergeCell ref="F595:G595"/>
    <mergeCell ref="G674:J674"/>
    <mergeCell ref="I760:N760"/>
    <mergeCell ref="G565:J565"/>
    <mergeCell ref="G790:K790"/>
    <mergeCell ref="G789:K789"/>
    <mergeCell ref="G1256:J1256"/>
    <mergeCell ref="G1255:N1255"/>
    <mergeCell ref="G835:K835"/>
    <mergeCell ref="G403:J403"/>
    <mergeCell ref="AE15:AG15"/>
    <mergeCell ref="N16:T17"/>
    <mergeCell ref="G33:O33"/>
    <mergeCell ref="G34:K34"/>
    <mergeCell ref="C1743:T1743"/>
    <mergeCell ref="G127:K127"/>
    <mergeCell ref="G383:J383"/>
    <mergeCell ref="G417:M417"/>
    <mergeCell ref="G385:J385"/>
    <mergeCell ref="G309:K309"/>
    <mergeCell ref="G572:J572"/>
    <mergeCell ref="L290:O290"/>
    <mergeCell ref="L223:O223"/>
    <mergeCell ref="L187:O187"/>
    <mergeCell ref="G274:K274"/>
    <mergeCell ref="L274:O274"/>
    <mergeCell ref="G272:K272"/>
    <mergeCell ref="L270:O270"/>
    <mergeCell ref="G233:O233"/>
    <mergeCell ref="G234:K234"/>
    <mergeCell ref="L234:O234"/>
    <mergeCell ref="G152:O152"/>
    <mergeCell ref="G276:K276"/>
    <mergeCell ref="L276:O276"/>
    <mergeCell ref="Z11:AG11"/>
    <mergeCell ref="W14:X14"/>
    <mergeCell ref="O14:T14"/>
    <mergeCell ref="O12:P12"/>
    <mergeCell ref="O11:T11"/>
    <mergeCell ref="W11:X11"/>
    <mergeCell ref="L34:O34"/>
    <mergeCell ref="G35:K35"/>
    <mergeCell ref="L37:O37"/>
    <mergeCell ref="L35:O35"/>
    <mergeCell ref="L36:O36"/>
    <mergeCell ref="C20:T20"/>
    <mergeCell ref="O19:P19"/>
    <mergeCell ref="G36:K36"/>
    <mergeCell ref="G37:K37"/>
    <mergeCell ref="G78:O78"/>
    <mergeCell ref="G69:K69"/>
    <mergeCell ref="L69:O69"/>
    <mergeCell ref="G65:O65"/>
    <mergeCell ref="G66:K66"/>
    <mergeCell ref="L66:O66"/>
    <mergeCell ref="G67:K67"/>
    <mergeCell ref="L67:O67"/>
    <mergeCell ref="G68:K68"/>
    <mergeCell ref="L68:O68"/>
    <mergeCell ref="G79:K79"/>
    <mergeCell ref="L79:O79"/>
    <mergeCell ref="G111:K111"/>
    <mergeCell ref="L153:O153"/>
    <mergeCell ref="G80:K80"/>
    <mergeCell ref="L80:O80"/>
    <mergeCell ref="G141:K141"/>
    <mergeCell ref="G81:K81"/>
    <mergeCell ref="L81:O81"/>
    <mergeCell ref="L125:O125"/>
    <mergeCell ref="L113:O113"/>
    <mergeCell ref="G126:K126"/>
    <mergeCell ref="L112:O112"/>
    <mergeCell ref="G110:O110"/>
    <mergeCell ref="L82:O82"/>
    <mergeCell ref="G124:O124"/>
    <mergeCell ref="G112:K112"/>
    <mergeCell ref="G82:K82"/>
    <mergeCell ref="G138:O138"/>
    <mergeCell ref="M96:N96"/>
    <mergeCell ref="G97:I97"/>
    <mergeCell ref="J97:L97"/>
    <mergeCell ref="M97:N97"/>
    <mergeCell ref="G98:I98"/>
    <mergeCell ref="K401:N401"/>
    <mergeCell ref="G401:J401"/>
    <mergeCell ref="N414:P414"/>
    <mergeCell ref="J437:M437"/>
    <mergeCell ref="G369:J369"/>
    <mergeCell ref="K386:N386"/>
    <mergeCell ref="G382:N382"/>
    <mergeCell ref="G371:J371"/>
    <mergeCell ref="G400:J400"/>
    <mergeCell ref="K370:N370"/>
    <mergeCell ref="G384:J384"/>
    <mergeCell ref="K383:N383"/>
    <mergeCell ref="K400:N400"/>
    <mergeCell ref="K387:N387"/>
    <mergeCell ref="K384:N384"/>
    <mergeCell ref="K404:N404"/>
    <mergeCell ref="N415:P415"/>
    <mergeCell ref="K403:N403"/>
    <mergeCell ref="N417:P417"/>
    <mergeCell ref="G416:M416"/>
    <mergeCell ref="K385:N385"/>
    <mergeCell ref="G399:N399"/>
    <mergeCell ref="G386:J386"/>
    <mergeCell ref="G370:J370"/>
    <mergeCell ref="P996:Q996"/>
    <mergeCell ref="K895:N895"/>
    <mergeCell ref="G855:J855"/>
    <mergeCell ref="G865:N865"/>
    <mergeCell ref="G866:J866"/>
    <mergeCell ref="K866:N866"/>
    <mergeCell ref="K869:N869"/>
    <mergeCell ref="K877:N877"/>
    <mergeCell ref="G896:J896"/>
    <mergeCell ref="K898:N898"/>
    <mergeCell ref="K933:N933"/>
    <mergeCell ref="K934:N934"/>
    <mergeCell ref="K896:N896"/>
    <mergeCell ref="G876:J876"/>
    <mergeCell ref="K878:N878"/>
    <mergeCell ref="G875:J875"/>
    <mergeCell ref="G948:N948"/>
    <mergeCell ref="G949:N949"/>
    <mergeCell ref="K876:N876"/>
    <mergeCell ref="G871:J871"/>
    <mergeCell ref="K871:N871"/>
    <mergeCell ref="G872:J872"/>
    <mergeCell ref="K872:N872"/>
    <mergeCell ref="G873:J873"/>
    <mergeCell ref="G1259:J1259"/>
    <mergeCell ref="K1259:N1259"/>
    <mergeCell ref="G1258:J1258"/>
    <mergeCell ref="K1258:N1258"/>
    <mergeCell ref="K1257:N1257"/>
    <mergeCell ref="N999:O999"/>
    <mergeCell ref="K964:M964"/>
    <mergeCell ref="K966:M966"/>
    <mergeCell ref="N963:P963"/>
    <mergeCell ref="G1257:J1257"/>
    <mergeCell ref="K1256:N1256"/>
    <mergeCell ref="K985:M985"/>
    <mergeCell ref="N985:P985"/>
    <mergeCell ref="G983:J983"/>
    <mergeCell ref="P995:Q995"/>
    <mergeCell ref="P997:Q997"/>
    <mergeCell ref="E995:M995"/>
    <mergeCell ref="N965:P965"/>
    <mergeCell ref="N966:P966"/>
    <mergeCell ref="K969:M969"/>
    <mergeCell ref="K968:M968"/>
    <mergeCell ref="G966:J966"/>
    <mergeCell ref="P998:Q998"/>
    <mergeCell ref="K965:M965"/>
    <mergeCell ref="K870:N870"/>
    <mergeCell ref="G880:J880"/>
    <mergeCell ref="K880:N880"/>
    <mergeCell ref="K937:N937"/>
    <mergeCell ref="K875:N875"/>
    <mergeCell ref="G898:J898"/>
    <mergeCell ref="G933:J933"/>
    <mergeCell ref="K915:N915"/>
    <mergeCell ref="G916:J916"/>
    <mergeCell ref="K916:N916"/>
    <mergeCell ref="G917:J917"/>
    <mergeCell ref="K917:N917"/>
    <mergeCell ref="G918:J918"/>
    <mergeCell ref="K918:N918"/>
    <mergeCell ref="G919:J919"/>
    <mergeCell ref="K919:N919"/>
    <mergeCell ref="G914:N914"/>
    <mergeCell ref="E998:M998"/>
    <mergeCell ref="N998:O998"/>
    <mergeCell ref="K983:M983"/>
    <mergeCell ref="N983:P983"/>
    <mergeCell ref="E994:Q994"/>
    <mergeCell ref="G877:J877"/>
    <mergeCell ref="G985:J985"/>
    <mergeCell ref="N964:P964"/>
    <mergeCell ref="N968:P968"/>
    <mergeCell ref="N969:P969"/>
    <mergeCell ref="N967:P967"/>
    <mergeCell ref="G963:J963"/>
    <mergeCell ref="K963:M963"/>
    <mergeCell ref="G970:J970"/>
    <mergeCell ref="G964:J964"/>
    <mergeCell ref="G969:J969"/>
    <mergeCell ref="N970:P970"/>
    <mergeCell ref="K967:M967"/>
    <mergeCell ref="K970:M970"/>
    <mergeCell ref="G967:J967"/>
    <mergeCell ref="G968:J968"/>
    <mergeCell ref="G982:J982"/>
    <mergeCell ref="K982:M982"/>
    <mergeCell ref="G899:J899"/>
    <mergeCell ref="G984:J984"/>
    <mergeCell ref="K984:M984"/>
    <mergeCell ref="N984:P984"/>
    <mergeCell ref="K938:N938"/>
    <mergeCell ref="G937:J937"/>
    <mergeCell ref="G935:J935"/>
    <mergeCell ref="G878:J878"/>
    <mergeCell ref="G879:J879"/>
    <mergeCell ref="K879:N879"/>
    <mergeCell ref="G947:N947"/>
    <mergeCell ref="G920:J920"/>
    <mergeCell ref="K920:N920"/>
    <mergeCell ref="G923:J923"/>
    <mergeCell ref="K923:N923"/>
    <mergeCell ref="G900:J900"/>
    <mergeCell ref="K900:N900"/>
    <mergeCell ref="G901:J901"/>
    <mergeCell ref="K901:N901"/>
    <mergeCell ref="G921:J921"/>
    <mergeCell ref="K921:N921"/>
    <mergeCell ref="G922:J922"/>
    <mergeCell ref="K922:N922"/>
    <mergeCell ref="G915:J915"/>
    <mergeCell ref="G965:J965"/>
    <mergeCell ref="G567:J567"/>
    <mergeCell ref="G671:J672"/>
    <mergeCell ref="G678:J678"/>
    <mergeCell ref="G731:J731"/>
    <mergeCell ref="G726:N726"/>
    <mergeCell ref="N982:P982"/>
    <mergeCell ref="K855:N855"/>
    <mergeCell ref="K899:N899"/>
    <mergeCell ref="G938:J938"/>
    <mergeCell ref="G934:J934"/>
    <mergeCell ref="K935:N935"/>
    <mergeCell ref="G936:J936"/>
    <mergeCell ref="G874:J874"/>
    <mergeCell ref="K874:N874"/>
    <mergeCell ref="G894:N894"/>
    <mergeCell ref="K936:N936"/>
    <mergeCell ref="G882:J882"/>
    <mergeCell ref="K882:N882"/>
    <mergeCell ref="G867:J867"/>
    <mergeCell ref="K867:N867"/>
    <mergeCell ref="G868:J868"/>
    <mergeCell ref="K868:N868"/>
    <mergeCell ref="G869:J869"/>
    <mergeCell ref="G870:J870"/>
    <mergeCell ref="G541:J541"/>
    <mergeCell ref="G543:J543"/>
    <mergeCell ref="G675:J675"/>
    <mergeCell ref="G566:J566"/>
    <mergeCell ref="M598:P598"/>
    <mergeCell ref="G677:J677"/>
    <mergeCell ref="M590:T590"/>
    <mergeCell ref="G673:J673"/>
    <mergeCell ref="N997:O997"/>
    <mergeCell ref="N995:O995"/>
    <mergeCell ref="N996:O996"/>
    <mergeCell ref="E996:M996"/>
    <mergeCell ref="G881:J881"/>
    <mergeCell ref="K881:N881"/>
    <mergeCell ref="Q591:T591"/>
    <mergeCell ref="G563:J564"/>
    <mergeCell ref="F593:G593"/>
    <mergeCell ref="H593:I593"/>
    <mergeCell ref="H596:I596"/>
    <mergeCell ref="M597:P597"/>
    <mergeCell ref="M593:P593"/>
    <mergeCell ref="H597:I597"/>
    <mergeCell ref="H598:I598"/>
    <mergeCell ref="G735:J735"/>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1" manualBreakCount="21">
    <brk id="13" max="16383" man="1"/>
    <brk id="99" max="16383" man="1"/>
    <brk id="178" max="16383" man="1"/>
    <brk id="259" max="16383" man="1"/>
    <brk id="342" max="16383" man="1"/>
    <brk id="426" max="16383" man="1"/>
    <brk id="513" max="16383" man="1"/>
    <brk id="587" max="16383" man="1"/>
    <brk id="667" max="16383" man="1"/>
    <brk id="746" max="16383" man="1"/>
    <brk id="827" max="16383" man="1"/>
    <brk id="902" max="16383" man="1"/>
    <brk id="971" max="16383" man="1"/>
    <brk id="1044" max="16383" man="1"/>
    <brk id="1131" max="16383" man="1"/>
    <brk id="1221" max="16383" man="1"/>
    <brk id="1301" max="16383" man="1"/>
    <brk id="1389" max="16383" man="1"/>
    <brk id="1473" max="16383" man="1"/>
    <brk id="1552" max="16383" man="1"/>
    <brk id="1625" max="16383" man="1"/>
  </rowBreaks>
  <ignoredErrors>
    <ignoredError sqref="G134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187</v>
      </c>
    </row>
    <row r="3" spans="1:2" x14ac:dyDescent="0.2">
      <c r="A3" s="134" t="s">
        <v>188</v>
      </c>
      <c r="B3" s="135" t="s">
        <v>189</v>
      </c>
    </row>
    <row r="5" spans="1:2" x14ac:dyDescent="0.2">
      <c r="A5" s="136" t="s">
        <v>190</v>
      </c>
      <c r="B5" s="135" t="s">
        <v>327</v>
      </c>
    </row>
    <row r="8" spans="1:2" x14ac:dyDescent="0.2">
      <c r="A8" s="137" t="s">
        <v>139</v>
      </c>
      <c r="B8" s="137" t="s">
        <v>191</v>
      </c>
    </row>
    <row r="9" spans="1:2" x14ac:dyDescent="0.2">
      <c r="A9" s="203" t="s">
        <v>654</v>
      </c>
      <c r="B9" s="135" t="s">
        <v>653</v>
      </c>
    </row>
    <row r="10" spans="1:2" x14ac:dyDescent="0.2">
      <c r="A10" s="138"/>
      <c r="B10" s="135"/>
    </row>
    <row r="11" spans="1:2" x14ac:dyDescent="0.2">
      <c r="A11" s="138"/>
      <c r="B11" s="138"/>
    </row>
    <row r="12" spans="1:2" x14ac:dyDescent="0.2">
      <c r="A12" s="138"/>
      <c r="B12" s="138"/>
    </row>
    <row r="13" spans="1:2" x14ac:dyDescent="0.2">
      <c r="A13" s="138"/>
      <c r="B13" s="138"/>
    </row>
    <row r="14" spans="1:2" x14ac:dyDescent="0.2">
      <c r="A14" s="138"/>
      <c r="B14" s="138"/>
    </row>
    <row r="15" spans="1:2" x14ac:dyDescent="0.2">
      <c r="A15" s="138"/>
      <c r="B15" s="138"/>
    </row>
    <row r="16" spans="1:2" x14ac:dyDescent="0.2">
      <c r="A16" s="138"/>
      <c r="B16" s="138"/>
    </row>
    <row r="17" spans="1:2" x14ac:dyDescent="0.2">
      <c r="A17" s="138"/>
      <c r="B17" s="138"/>
    </row>
    <row r="18" spans="1:2" x14ac:dyDescent="0.2">
      <c r="A18" s="138"/>
      <c r="B18" s="138"/>
    </row>
    <row r="19" spans="1:2" x14ac:dyDescent="0.2">
      <c r="A19" s="138"/>
      <c r="B19" s="138"/>
    </row>
    <row r="20" spans="1:2" x14ac:dyDescent="0.2">
      <c r="A20" s="138"/>
      <c r="B20" s="138"/>
    </row>
    <row r="21" spans="1:2" x14ac:dyDescent="0.2">
      <c r="A21" s="138"/>
      <c r="B21" s="138"/>
    </row>
    <row r="22" spans="1:2" x14ac:dyDescent="0.2">
      <c r="A22" s="138"/>
      <c r="B22" s="138"/>
    </row>
    <row r="23" spans="1:2" x14ac:dyDescent="0.2">
      <c r="A23" s="138"/>
      <c r="B23" s="138"/>
    </row>
    <row r="24" spans="1:2" x14ac:dyDescent="0.2">
      <c r="A24" s="138"/>
      <c r="B24" s="138"/>
    </row>
    <row r="25" spans="1:2" x14ac:dyDescent="0.2">
      <c r="A25" s="138"/>
      <c r="B25" s="138"/>
    </row>
    <row r="26" spans="1:2" x14ac:dyDescent="0.2">
      <c r="A26" s="138"/>
      <c r="B26" s="138"/>
    </row>
    <row r="27" spans="1:2" x14ac:dyDescent="0.2">
      <c r="A27" s="138"/>
      <c r="B27" s="138"/>
    </row>
    <row r="28" spans="1:2" x14ac:dyDescent="0.2">
      <c r="A28" s="138"/>
      <c r="B28" s="138"/>
    </row>
    <row r="29" spans="1:2" x14ac:dyDescent="0.2">
      <c r="A29" s="138"/>
      <c r="B29" s="138"/>
    </row>
    <row r="30" spans="1:2" x14ac:dyDescent="0.2">
      <c r="A30" s="138"/>
      <c r="B30" s="138"/>
    </row>
    <row r="31" spans="1:2" x14ac:dyDescent="0.2">
      <c r="A31" s="138"/>
      <c r="B31" s="138"/>
    </row>
    <row r="32" spans="1:2" x14ac:dyDescent="0.2">
      <c r="A32" s="138"/>
      <c r="B32" s="138"/>
    </row>
    <row r="33" spans="1:2" x14ac:dyDescent="0.2">
      <c r="A33" s="138"/>
      <c r="B33" s="138"/>
    </row>
    <row r="34" spans="1:2" x14ac:dyDescent="0.2">
      <c r="A34" s="138"/>
      <c r="B34" s="138"/>
    </row>
    <row r="35" spans="1:2" x14ac:dyDescent="0.2">
      <c r="A35" s="138"/>
      <c r="B35" s="138"/>
    </row>
    <row r="36" spans="1:2" x14ac:dyDescent="0.2">
      <c r="A36" s="138"/>
      <c r="B36" s="138"/>
    </row>
    <row r="37" spans="1:2" x14ac:dyDescent="0.2">
      <c r="A37" s="138"/>
      <c r="B37" s="138"/>
    </row>
    <row r="38" spans="1:2" x14ac:dyDescent="0.2">
      <c r="A38" s="138"/>
      <c r="B38" s="138"/>
    </row>
    <row r="39" spans="1:2" x14ac:dyDescent="0.2">
      <c r="A39" s="138"/>
      <c r="B39" s="138"/>
    </row>
    <row r="40" spans="1:2" x14ac:dyDescent="0.2">
      <c r="A40" s="138"/>
      <c r="B40" s="138"/>
    </row>
    <row r="41" spans="1:2" x14ac:dyDescent="0.2">
      <c r="A41" s="138"/>
      <c r="B41" s="138"/>
    </row>
    <row r="42" spans="1:2" x14ac:dyDescent="0.2">
      <c r="A42" s="138"/>
      <c r="B42" s="138"/>
    </row>
    <row r="43" spans="1:2" x14ac:dyDescent="0.2">
      <c r="A43" s="138"/>
      <c r="B43" s="138"/>
    </row>
    <row r="44" spans="1:2" x14ac:dyDescent="0.2">
      <c r="A44" s="138"/>
      <c r="B44" s="138"/>
    </row>
    <row r="45" spans="1:2" x14ac:dyDescent="0.2">
      <c r="A45" s="138"/>
      <c r="B45" s="138"/>
    </row>
    <row r="46" spans="1:2" x14ac:dyDescent="0.2">
      <c r="A46" s="138"/>
      <c r="B46" s="138"/>
    </row>
    <row r="47" spans="1:2" x14ac:dyDescent="0.2">
      <c r="A47" s="138"/>
      <c r="B47" s="138"/>
    </row>
    <row r="48" spans="1:2" x14ac:dyDescent="0.2">
      <c r="A48" s="138"/>
      <c r="B48" s="138"/>
    </row>
    <row r="49" spans="1:2" x14ac:dyDescent="0.2">
      <c r="A49" s="138"/>
      <c r="B49" s="138"/>
    </row>
    <row r="50" spans="1:2" x14ac:dyDescent="0.2">
      <c r="A50" s="138"/>
      <c r="B50" s="138"/>
    </row>
    <row r="51" spans="1:2" x14ac:dyDescent="0.2">
      <c r="A51" s="138"/>
      <c r="B51" s="138"/>
    </row>
    <row r="52" spans="1:2" x14ac:dyDescent="0.2">
      <c r="A52" s="138"/>
      <c r="B52" s="138"/>
    </row>
    <row r="53" spans="1:2" x14ac:dyDescent="0.2">
      <c r="A53" s="138"/>
      <c r="B53" s="138"/>
    </row>
    <row r="54" spans="1:2" x14ac:dyDescent="0.2">
      <c r="A54" s="138"/>
      <c r="B54" s="138"/>
    </row>
    <row r="55" spans="1:2" x14ac:dyDescent="0.2">
      <c r="A55" s="138"/>
      <c r="B55" s="138"/>
    </row>
    <row r="56" spans="1:2" x14ac:dyDescent="0.2">
      <c r="A56" s="138"/>
      <c r="B56" s="138"/>
    </row>
    <row r="57" spans="1:2" x14ac:dyDescent="0.2">
      <c r="A57" s="138"/>
      <c r="B57" s="138"/>
    </row>
    <row r="58" spans="1:2" x14ac:dyDescent="0.2">
      <c r="A58" s="138"/>
      <c r="B58" s="138"/>
    </row>
    <row r="59" spans="1:2" x14ac:dyDescent="0.2">
      <c r="A59" s="138"/>
      <c r="B59" s="138"/>
    </row>
    <row r="60" spans="1:2" x14ac:dyDescent="0.2">
      <c r="A60" s="138"/>
      <c r="B60" s="138"/>
    </row>
    <row r="61" spans="1:2" x14ac:dyDescent="0.2">
      <c r="A61" s="138"/>
      <c r="B61" s="138"/>
    </row>
    <row r="62" spans="1:2" x14ac:dyDescent="0.2">
      <c r="A62" s="138"/>
      <c r="B62" s="138"/>
    </row>
    <row r="63" spans="1:2" x14ac:dyDescent="0.2">
      <c r="A63" s="138"/>
      <c r="B63" s="138"/>
    </row>
    <row r="64" spans="1:2" x14ac:dyDescent="0.2">
      <c r="A64" s="138"/>
      <c r="B64" s="138"/>
    </row>
    <row r="65" spans="1:2" x14ac:dyDescent="0.2">
      <c r="A65" s="138"/>
      <c r="B65" s="138"/>
    </row>
    <row r="66" spans="1:2" x14ac:dyDescent="0.2">
      <c r="A66" s="138"/>
      <c r="B66" s="138"/>
    </row>
    <row r="67" spans="1:2" x14ac:dyDescent="0.2">
      <c r="A67" s="138"/>
      <c r="B67" s="138"/>
    </row>
    <row r="68" spans="1:2" x14ac:dyDescent="0.2">
      <c r="A68" s="138"/>
      <c r="B68" s="138"/>
    </row>
    <row r="69" spans="1:2" x14ac:dyDescent="0.2">
      <c r="A69" s="138"/>
      <c r="B69" s="138"/>
    </row>
    <row r="70" spans="1:2" x14ac:dyDescent="0.2">
      <c r="A70" s="138"/>
      <c r="B70" s="138"/>
    </row>
    <row r="71" spans="1:2" x14ac:dyDescent="0.2">
      <c r="A71" s="138"/>
      <c r="B71" s="138"/>
    </row>
    <row r="72" spans="1:2" x14ac:dyDescent="0.2">
      <c r="A72" s="138"/>
      <c r="B72" s="138"/>
    </row>
    <row r="73" spans="1:2" x14ac:dyDescent="0.2">
      <c r="A73" s="138"/>
      <c r="B73" s="138"/>
    </row>
    <row r="74" spans="1:2" x14ac:dyDescent="0.2">
      <c r="A74" s="138"/>
      <c r="B74" s="138"/>
    </row>
    <row r="75" spans="1:2" x14ac:dyDescent="0.2">
      <c r="A75" s="138"/>
      <c r="B75" s="138"/>
    </row>
    <row r="76" spans="1:2" x14ac:dyDescent="0.2">
      <c r="A76" s="138"/>
      <c r="B76" s="138"/>
    </row>
  </sheetData>
  <phoneticPr fontId="0" type="noConversion"/>
  <hyperlinks>
    <hyperlink ref="B3" r:id="rId1" xr:uid="{00000000-0004-0000-0300-000000000000}"/>
    <hyperlink ref="B5" r:id="rId2" xr:uid="{00000000-0004-0000-0300-000001000000}"/>
    <hyperlink ref="B9" r:id="rId3" xr:uid="{00000000-0004-0000-0300-000002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N184"/>
  <sheetViews>
    <sheetView topLeftCell="A172" zoomScaleNormal="100" workbookViewId="0">
      <selection activeCell="C187" sqref="C187"/>
    </sheetView>
  </sheetViews>
  <sheetFormatPr defaultRowHeight="12.75" x14ac:dyDescent="0.2"/>
  <cols>
    <col min="1" max="1" width="12.140625" style="94" customWidth="1"/>
    <col min="2" max="2" width="40.28515625" customWidth="1"/>
    <col min="3" max="3" width="83.42578125" customWidth="1"/>
    <col min="5" max="5" width="9.140625" customWidth="1"/>
  </cols>
  <sheetData>
    <row r="1" spans="1:3" x14ac:dyDescent="0.2">
      <c r="A1" s="92" t="s">
        <v>107</v>
      </c>
      <c r="B1" s="92"/>
      <c r="C1" s="92"/>
    </row>
    <row r="2" spans="1:3" x14ac:dyDescent="0.2">
      <c r="A2" s="93" t="s">
        <v>108</v>
      </c>
      <c r="B2" s="93" t="s">
        <v>151</v>
      </c>
      <c r="C2" s="93" t="s">
        <v>131</v>
      </c>
    </row>
    <row r="4" spans="1:3" x14ac:dyDescent="0.2">
      <c r="A4" s="210" t="s">
        <v>109</v>
      </c>
    </row>
    <row r="5" spans="1:3" s="193" customFormat="1" ht="25.5" x14ac:dyDescent="0.2">
      <c r="A5" s="192">
        <v>43467</v>
      </c>
      <c r="B5" s="193" t="s">
        <v>801</v>
      </c>
      <c r="C5" s="194" t="s">
        <v>802</v>
      </c>
    </row>
    <row r="6" spans="1:3" s="197" customFormat="1" ht="25.5" customHeight="1" x14ac:dyDescent="0.2">
      <c r="A6" s="196">
        <v>43525</v>
      </c>
      <c r="B6" s="200" t="s">
        <v>871</v>
      </c>
      <c r="C6" s="200" t="s">
        <v>873</v>
      </c>
    </row>
    <row r="7" spans="1:3" s="197" customFormat="1" ht="25.5" customHeight="1" x14ac:dyDescent="0.2">
      <c r="A7" s="196">
        <v>43525</v>
      </c>
      <c r="B7" s="200" t="s">
        <v>856</v>
      </c>
      <c r="C7" s="200" t="s">
        <v>862</v>
      </c>
    </row>
    <row r="8" spans="1:3" s="197" customFormat="1" ht="25.5" customHeight="1" x14ac:dyDescent="0.2">
      <c r="A8" s="196">
        <v>43525</v>
      </c>
      <c r="B8" s="200" t="s">
        <v>968</v>
      </c>
      <c r="C8" s="200" t="s">
        <v>970</v>
      </c>
    </row>
    <row r="9" spans="1:3" s="197" customFormat="1" ht="25.5" customHeight="1" x14ac:dyDescent="0.2">
      <c r="A9" s="196">
        <v>43525</v>
      </c>
      <c r="B9" s="200" t="s">
        <v>863</v>
      </c>
      <c r="C9" s="200" t="s">
        <v>870</v>
      </c>
    </row>
    <row r="10" spans="1:3" s="197" customFormat="1" ht="12.75" customHeight="1" x14ac:dyDescent="0.2">
      <c r="A10" s="196">
        <v>43525</v>
      </c>
      <c r="B10" s="200" t="s">
        <v>520</v>
      </c>
      <c r="C10" s="200" t="s">
        <v>971</v>
      </c>
    </row>
    <row r="11" spans="1:3" s="197" customFormat="1" ht="25.5" customHeight="1" x14ac:dyDescent="0.2">
      <c r="A11" s="196">
        <v>43525</v>
      </c>
      <c r="B11" s="200" t="s">
        <v>23</v>
      </c>
      <c r="C11" s="200" t="s">
        <v>853</v>
      </c>
    </row>
    <row r="12" spans="1:3" s="197" customFormat="1" ht="25.5" x14ac:dyDescent="0.2">
      <c r="A12" s="196">
        <v>43525</v>
      </c>
      <c r="B12" s="200" t="s">
        <v>808</v>
      </c>
      <c r="C12" s="200" t="s">
        <v>811</v>
      </c>
    </row>
    <row r="13" spans="1:3" s="193" customFormat="1" x14ac:dyDescent="0.2">
      <c r="A13" s="192">
        <v>43900</v>
      </c>
      <c r="B13" s="193" t="s">
        <v>1019</v>
      </c>
      <c r="C13" s="194" t="s">
        <v>1073</v>
      </c>
    </row>
    <row r="14" spans="1:3" s="193" customFormat="1" x14ac:dyDescent="0.2">
      <c r="A14" s="192">
        <v>43900</v>
      </c>
      <c r="B14" s="193" t="s">
        <v>1059</v>
      </c>
      <c r="C14" s="194" t="s">
        <v>1061</v>
      </c>
    </row>
    <row r="15" spans="1:3" s="193" customFormat="1" ht="38.25" customHeight="1" x14ac:dyDescent="0.2">
      <c r="A15" s="192">
        <v>43900</v>
      </c>
      <c r="B15" s="193" t="s">
        <v>1027</v>
      </c>
      <c r="C15" s="194" t="s">
        <v>1028</v>
      </c>
    </row>
    <row r="16" spans="1:3" s="193" customFormat="1" ht="25.5" x14ac:dyDescent="0.2">
      <c r="A16" s="192">
        <v>43900</v>
      </c>
      <c r="B16" s="193" t="s">
        <v>993</v>
      </c>
      <c r="C16" s="194" t="s">
        <v>995</v>
      </c>
    </row>
    <row r="17" spans="1:5" s="193" customFormat="1" ht="89.25" x14ac:dyDescent="0.2">
      <c r="A17" s="192">
        <v>43900</v>
      </c>
      <c r="B17" s="193" t="s">
        <v>994</v>
      </c>
      <c r="C17" s="194" t="s">
        <v>996</v>
      </c>
    </row>
    <row r="18" spans="1:5" s="197" customFormat="1" x14ac:dyDescent="0.2">
      <c r="A18" s="192">
        <v>43900</v>
      </c>
      <c r="B18" s="193" t="s">
        <v>1051</v>
      </c>
      <c r="C18" s="194" t="s">
        <v>1052</v>
      </c>
    </row>
    <row r="19" spans="1:5" s="193" customFormat="1" ht="25.5" customHeight="1" x14ac:dyDescent="0.2">
      <c r="A19" s="192">
        <v>43900</v>
      </c>
      <c r="B19" s="194" t="s">
        <v>1042</v>
      </c>
      <c r="C19" s="193" t="s">
        <v>1041</v>
      </c>
    </row>
    <row r="20" spans="1:5" s="197" customFormat="1" x14ac:dyDescent="0.2">
      <c r="A20" s="192">
        <v>43900</v>
      </c>
      <c r="B20" s="193" t="s">
        <v>997</v>
      </c>
      <c r="C20" s="194" t="s">
        <v>1015</v>
      </c>
    </row>
    <row r="21" spans="1:5" s="197" customFormat="1" x14ac:dyDescent="0.2">
      <c r="A21" s="192">
        <v>43900</v>
      </c>
      <c r="B21" s="193" t="s">
        <v>1071</v>
      </c>
      <c r="C21" s="194" t="s">
        <v>1072</v>
      </c>
    </row>
    <row r="22" spans="1:5" s="197" customFormat="1" ht="25.5" customHeight="1" x14ac:dyDescent="0.2">
      <c r="A22" s="196">
        <v>44263</v>
      </c>
      <c r="B22" s="197" t="s">
        <v>1095</v>
      </c>
      <c r="C22" s="200" t="s">
        <v>1096</v>
      </c>
    </row>
    <row r="23" spans="1:5" s="197" customFormat="1" ht="25.5" customHeight="1" x14ac:dyDescent="0.2">
      <c r="A23" s="196">
        <v>44263</v>
      </c>
      <c r="B23" s="197" t="s">
        <v>1112</v>
      </c>
      <c r="C23" s="200" t="s">
        <v>1165</v>
      </c>
    </row>
    <row r="24" spans="1:5" s="197" customFormat="1" ht="12.75" customHeight="1" x14ac:dyDescent="0.2">
      <c r="A24" s="196">
        <v>44263</v>
      </c>
      <c r="B24" s="197" t="s">
        <v>871</v>
      </c>
      <c r="C24" s="200" t="s">
        <v>1158</v>
      </c>
    </row>
    <row r="25" spans="1:5" s="197" customFormat="1" ht="25.5" customHeight="1" x14ac:dyDescent="0.2">
      <c r="A25" s="196">
        <v>44263</v>
      </c>
      <c r="B25" s="197" t="s">
        <v>1148</v>
      </c>
      <c r="C25" s="200" t="s">
        <v>1162</v>
      </c>
    </row>
    <row r="26" spans="1:5" s="197" customFormat="1" ht="12.75" customHeight="1" x14ac:dyDescent="0.2">
      <c r="A26" s="196">
        <v>44263</v>
      </c>
      <c r="B26" s="197" t="s">
        <v>993</v>
      </c>
      <c r="C26" s="200" t="s">
        <v>1163</v>
      </c>
    </row>
    <row r="27" spans="1:5" s="197" customFormat="1" ht="25.5" customHeight="1" x14ac:dyDescent="0.2">
      <c r="A27" s="196">
        <v>44263</v>
      </c>
      <c r="B27" s="197" t="s">
        <v>1142</v>
      </c>
      <c r="C27" s="200" t="s">
        <v>1161</v>
      </c>
    </row>
    <row r="28" spans="1:5" s="197" customFormat="1" ht="25.5" customHeight="1" x14ac:dyDescent="0.2">
      <c r="A28" s="196">
        <v>44263</v>
      </c>
      <c r="B28" s="197" t="s">
        <v>1135</v>
      </c>
      <c r="C28" s="200" t="s">
        <v>1166</v>
      </c>
    </row>
    <row r="29" spans="1:5" s="193" customFormat="1" ht="38.25" customHeight="1" x14ac:dyDescent="0.2">
      <c r="A29" s="192">
        <v>44333</v>
      </c>
      <c r="B29" s="193" t="s">
        <v>1168</v>
      </c>
      <c r="C29" s="194" t="s">
        <v>1175</v>
      </c>
    </row>
    <row r="30" spans="1:5" s="193" customFormat="1" ht="38.25" customHeight="1" x14ac:dyDescent="0.2">
      <c r="A30" s="192">
        <v>44333</v>
      </c>
      <c r="B30" s="193" t="s">
        <v>1176</v>
      </c>
      <c r="C30" s="194" t="s">
        <v>1180</v>
      </c>
    </row>
    <row r="31" spans="1:5" s="193" customFormat="1" ht="12.75" customHeight="1" x14ac:dyDescent="0.2">
      <c r="A31" s="192">
        <v>44333</v>
      </c>
      <c r="B31" s="193" t="s">
        <v>1182</v>
      </c>
      <c r="C31" s="194" t="s">
        <v>1183</v>
      </c>
    </row>
    <row r="32" spans="1:5" s="193" customFormat="1" ht="25.5" customHeight="1" x14ac:dyDescent="0.2">
      <c r="A32" s="192">
        <v>44566</v>
      </c>
      <c r="B32" s="193" t="s">
        <v>627</v>
      </c>
      <c r="C32" s="194" t="s">
        <v>1203</v>
      </c>
      <c r="E32" s="139"/>
    </row>
    <row r="33" spans="1:5" s="193" customFormat="1" ht="25.5" customHeight="1" x14ac:dyDescent="0.2">
      <c r="A33" s="192">
        <v>44566</v>
      </c>
      <c r="B33" s="193" t="s">
        <v>775</v>
      </c>
      <c r="C33" s="194" t="s">
        <v>1203</v>
      </c>
    </row>
    <row r="34" spans="1:5" s="193" customFormat="1" ht="25.5" x14ac:dyDescent="0.2">
      <c r="A34" s="192">
        <v>44566</v>
      </c>
      <c r="B34" s="193" t="s">
        <v>80</v>
      </c>
      <c r="C34" s="194" t="s">
        <v>1203</v>
      </c>
      <c r="E34" s="139"/>
    </row>
    <row r="35" spans="1:5" s="193" customFormat="1" ht="25.5" customHeight="1" x14ac:dyDescent="0.2">
      <c r="A35" s="192">
        <v>44566</v>
      </c>
      <c r="B35" s="193" t="s">
        <v>572</v>
      </c>
      <c r="C35" s="194" t="s">
        <v>1203</v>
      </c>
      <c r="E35" s="139"/>
    </row>
    <row r="36" spans="1:5" s="193" customFormat="1" ht="25.5" customHeight="1" x14ac:dyDescent="0.2">
      <c r="A36" s="192">
        <v>44566</v>
      </c>
      <c r="B36" s="193" t="s">
        <v>1195</v>
      </c>
      <c r="C36" s="194" t="s">
        <v>1192</v>
      </c>
    </row>
    <row r="37" spans="1:5" s="193" customFormat="1" ht="25.5" customHeight="1" x14ac:dyDescent="0.2">
      <c r="A37" s="192">
        <v>44566</v>
      </c>
      <c r="B37" s="194" t="s">
        <v>999</v>
      </c>
      <c r="C37" s="194" t="s">
        <v>1203</v>
      </c>
      <c r="E37" s="139"/>
    </row>
    <row r="38" spans="1:5" s="193" customFormat="1" ht="25.5" customHeight="1" x14ac:dyDescent="0.2">
      <c r="A38" s="192">
        <v>44566</v>
      </c>
      <c r="B38" s="194" t="s">
        <v>82</v>
      </c>
      <c r="C38" s="194" t="s">
        <v>1203</v>
      </c>
      <c r="E38" s="139"/>
    </row>
    <row r="39" spans="1:5" s="193" customFormat="1" ht="25.5" customHeight="1" x14ac:dyDescent="0.2">
      <c r="A39" s="192">
        <v>44566</v>
      </c>
      <c r="B39" s="194" t="s">
        <v>1224</v>
      </c>
      <c r="C39" s="194" t="s">
        <v>1203</v>
      </c>
      <c r="E39" s="139"/>
    </row>
    <row r="40" spans="1:5" s="193" customFormat="1" ht="12.75" customHeight="1" x14ac:dyDescent="0.2">
      <c r="A40" s="192">
        <v>44566</v>
      </c>
      <c r="B40" s="193" t="s">
        <v>1051</v>
      </c>
      <c r="C40" s="194" t="s">
        <v>1200</v>
      </c>
    </row>
    <row r="41" spans="1:5" s="231" customFormat="1" x14ac:dyDescent="0.2">
      <c r="A41" s="230">
        <v>44726</v>
      </c>
      <c r="B41" s="231" t="s">
        <v>515</v>
      </c>
      <c r="C41" s="232" t="s">
        <v>1261</v>
      </c>
    </row>
    <row r="42" spans="1:5" s="231" customFormat="1" ht="25.5" x14ac:dyDescent="0.2">
      <c r="A42" s="230">
        <v>44726</v>
      </c>
      <c r="B42" s="231" t="s">
        <v>523</v>
      </c>
      <c r="C42" s="232" t="s">
        <v>558</v>
      </c>
    </row>
    <row r="43" spans="1:5" s="231" customFormat="1" ht="25.5" x14ac:dyDescent="0.2">
      <c r="A43" s="230">
        <v>44726</v>
      </c>
      <c r="B43" s="231" t="s">
        <v>1239</v>
      </c>
      <c r="C43" s="232" t="s">
        <v>1243</v>
      </c>
    </row>
    <row r="44" spans="1:5" s="231" customFormat="1" ht="25.5" x14ac:dyDescent="0.2">
      <c r="A44" s="230">
        <v>44726</v>
      </c>
      <c r="B44" s="231" t="s">
        <v>1244</v>
      </c>
      <c r="C44" s="232" t="s">
        <v>1249</v>
      </c>
    </row>
    <row r="45" spans="1:5" s="231" customFormat="1" ht="25.5" x14ac:dyDescent="0.2">
      <c r="A45" s="230">
        <v>44726</v>
      </c>
      <c r="B45" s="231" t="s">
        <v>526</v>
      </c>
      <c r="C45" s="232" t="s">
        <v>559</v>
      </c>
    </row>
    <row r="46" spans="1:5" s="231" customFormat="1" x14ac:dyDescent="0.2">
      <c r="A46" s="230">
        <v>44726</v>
      </c>
      <c r="B46" s="231" t="s">
        <v>552</v>
      </c>
      <c r="C46" s="231" t="s">
        <v>564</v>
      </c>
    </row>
    <row r="47" spans="1:5" s="231" customFormat="1" x14ac:dyDescent="0.2">
      <c r="A47" s="230">
        <v>44726</v>
      </c>
      <c r="B47" s="231" t="s">
        <v>545</v>
      </c>
      <c r="C47" s="231" t="s">
        <v>563</v>
      </c>
    </row>
    <row r="48" spans="1:5" s="231" customFormat="1" x14ac:dyDescent="0.2">
      <c r="A48" s="230">
        <v>44726</v>
      </c>
      <c r="B48" s="231" t="s">
        <v>535</v>
      </c>
      <c r="C48" s="231" t="s">
        <v>562</v>
      </c>
    </row>
    <row r="49" spans="1:6" s="231" customFormat="1" ht="25.5" x14ac:dyDescent="0.2">
      <c r="A49" s="230">
        <v>44726</v>
      </c>
      <c r="B49" s="231" t="s">
        <v>527</v>
      </c>
      <c r="C49" s="232" t="s">
        <v>560</v>
      </c>
    </row>
    <row r="50" spans="1:6" s="231" customFormat="1" x14ac:dyDescent="0.2">
      <c r="A50" s="230">
        <v>44726</v>
      </c>
      <c r="B50" s="231" t="s">
        <v>556</v>
      </c>
      <c r="C50" s="231" t="s">
        <v>557</v>
      </c>
    </row>
    <row r="51" spans="1:6" s="231" customFormat="1" ht="76.5" x14ac:dyDescent="0.2">
      <c r="A51" s="230">
        <v>44726</v>
      </c>
      <c r="B51" s="231" t="s">
        <v>1250</v>
      </c>
      <c r="C51" s="232" t="s">
        <v>1251</v>
      </c>
    </row>
    <row r="52" spans="1:6" s="193" customFormat="1" ht="63.2" customHeight="1" x14ac:dyDescent="0.2">
      <c r="A52" s="192">
        <v>45120</v>
      </c>
      <c r="B52" s="193" t="s">
        <v>80</v>
      </c>
      <c r="C52" s="194" t="s">
        <v>1269</v>
      </c>
      <c r="E52" s="2"/>
      <c r="F52" s="73"/>
    </row>
    <row r="53" spans="1:6" s="193" customFormat="1" ht="89.25" customHeight="1" x14ac:dyDescent="0.2">
      <c r="A53" s="192">
        <v>45120</v>
      </c>
      <c r="B53" s="193" t="s">
        <v>878</v>
      </c>
      <c r="C53" s="194" t="s">
        <v>1266</v>
      </c>
      <c r="E53" s="2"/>
      <c r="F53" s="73"/>
    </row>
    <row r="54" spans="1:6" s="193" customFormat="1" ht="12.75" customHeight="1" x14ac:dyDescent="0.2">
      <c r="A54" s="192">
        <v>45120</v>
      </c>
      <c r="B54" s="193" t="s">
        <v>572</v>
      </c>
      <c r="C54" s="194" t="s">
        <v>1267</v>
      </c>
      <c r="E54" s="2"/>
      <c r="F54" s="73"/>
    </row>
    <row r="55" spans="1:6" s="193" customFormat="1" ht="25.5" customHeight="1" x14ac:dyDescent="0.2">
      <c r="A55" s="192">
        <v>45120</v>
      </c>
      <c r="B55" s="194" t="s">
        <v>999</v>
      </c>
      <c r="C55" s="194" t="s">
        <v>1268</v>
      </c>
      <c r="E55" s="2"/>
      <c r="F55" s="73"/>
    </row>
    <row r="56" spans="1:6" s="193" customFormat="1" ht="51" customHeight="1" x14ac:dyDescent="0.2">
      <c r="A56" s="192">
        <v>45120</v>
      </c>
      <c r="B56" s="193" t="s">
        <v>24</v>
      </c>
      <c r="C56" s="194" t="s">
        <v>1271</v>
      </c>
      <c r="D56" s="227"/>
      <c r="E56" s="2"/>
      <c r="F56" s="73"/>
    </row>
    <row r="57" spans="1:6" s="231" customFormat="1" x14ac:dyDescent="0.2">
      <c r="A57" s="230">
        <v>45147</v>
      </c>
      <c r="B57" s="231" t="s">
        <v>508</v>
      </c>
      <c r="C57" s="231" t="s">
        <v>1287</v>
      </c>
    </row>
    <row r="58" spans="1:6" s="193" customFormat="1" ht="127.5" customHeight="1" x14ac:dyDescent="0.2">
      <c r="A58" s="192">
        <v>45163</v>
      </c>
      <c r="B58" s="194" t="s">
        <v>1289</v>
      </c>
      <c r="C58" s="194" t="s">
        <v>1303</v>
      </c>
      <c r="E58" s="2"/>
      <c r="F58" s="73"/>
    </row>
    <row r="59" spans="1:6" s="193" customFormat="1" ht="114.75" customHeight="1" x14ac:dyDescent="0.2">
      <c r="A59" s="192">
        <v>45163</v>
      </c>
      <c r="B59" s="193" t="s">
        <v>1294</v>
      </c>
      <c r="C59" s="194" t="s">
        <v>1304</v>
      </c>
      <c r="D59" s="227"/>
      <c r="E59" s="2"/>
      <c r="F59" s="73"/>
    </row>
    <row r="60" spans="1:6" s="193" customFormat="1" ht="63.75" customHeight="1" x14ac:dyDescent="0.2">
      <c r="A60" s="192">
        <v>45163</v>
      </c>
      <c r="B60" s="193" t="s">
        <v>1301</v>
      </c>
      <c r="C60" s="194" t="s">
        <v>1302</v>
      </c>
      <c r="D60" s="227"/>
      <c r="E60" s="2"/>
      <c r="F60" s="73"/>
    </row>
    <row r="61" spans="1:6" s="231" customFormat="1" ht="12.75" customHeight="1" x14ac:dyDescent="0.2">
      <c r="A61" s="230">
        <v>45197</v>
      </c>
      <c r="B61" s="231" t="s">
        <v>878</v>
      </c>
      <c r="C61" s="232" t="s">
        <v>1306</v>
      </c>
      <c r="E61" s="2"/>
      <c r="F61" s="73"/>
    </row>
    <row r="62" spans="1:6" s="197" customFormat="1" x14ac:dyDescent="0.2">
      <c r="A62" s="192">
        <v>45336</v>
      </c>
      <c r="B62" s="193" t="s">
        <v>515</v>
      </c>
      <c r="C62" s="193" t="s">
        <v>1360</v>
      </c>
    </row>
    <row r="63" spans="1:6" s="193" customFormat="1" ht="63.75" x14ac:dyDescent="0.2">
      <c r="A63" s="192">
        <v>45336</v>
      </c>
      <c r="B63" s="193" t="s">
        <v>1311</v>
      </c>
      <c r="C63" s="194" t="s">
        <v>1313</v>
      </c>
    </row>
    <row r="64" spans="1:6" s="193" customFormat="1" x14ac:dyDescent="0.2">
      <c r="A64" s="192">
        <v>45336</v>
      </c>
      <c r="B64" s="193" t="s">
        <v>24</v>
      </c>
      <c r="C64" s="194" t="s">
        <v>1332</v>
      </c>
    </row>
    <row r="65" spans="1:5" s="193" customFormat="1" x14ac:dyDescent="0.2">
      <c r="A65" s="192">
        <v>45336</v>
      </c>
      <c r="B65" s="193" t="s">
        <v>849</v>
      </c>
      <c r="C65" s="194" t="s">
        <v>1342</v>
      </c>
    </row>
    <row r="66" spans="1:5" s="193" customFormat="1" x14ac:dyDescent="0.2">
      <c r="A66" s="192">
        <v>45336</v>
      </c>
      <c r="B66" s="193" t="s">
        <v>1330</v>
      </c>
      <c r="C66" s="194" t="s">
        <v>1359</v>
      </c>
    </row>
    <row r="67" spans="1:5" s="193" customFormat="1" x14ac:dyDescent="0.2">
      <c r="A67" s="192">
        <v>45336</v>
      </c>
      <c r="B67" s="193" t="s">
        <v>1357</v>
      </c>
      <c r="C67" s="194" t="s">
        <v>1358</v>
      </c>
    </row>
    <row r="68" spans="1:5" s="239" customFormat="1" ht="51" customHeight="1" x14ac:dyDescent="0.2">
      <c r="A68" s="238">
        <v>45796</v>
      </c>
      <c r="B68" s="239" t="s">
        <v>1379</v>
      </c>
      <c r="C68" s="240" t="s">
        <v>1381</v>
      </c>
      <c r="D68" s="221"/>
    </row>
    <row r="69" spans="1:5" s="239" customFormat="1" ht="38.25" customHeight="1" x14ac:dyDescent="0.2">
      <c r="A69" s="238">
        <v>45793</v>
      </c>
      <c r="B69" s="239" t="s">
        <v>1448</v>
      </c>
      <c r="C69" s="240" t="s">
        <v>1449</v>
      </c>
      <c r="D69" s="221"/>
    </row>
    <row r="70" spans="1:5" s="193" customFormat="1" ht="76.5" customHeight="1" x14ac:dyDescent="0.2">
      <c r="A70" s="192">
        <v>45954</v>
      </c>
      <c r="B70" s="193" t="s">
        <v>1480</v>
      </c>
      <c r="C70" s="194" t="s">
        <v>1481</v>
      </c>
    </row>
    <row r="71" spans="1:5" s="193" customFormat="1" ht="51" customHeight="1" x14ac:dyDescent="0.2">
      <c r="A71" s="192">
        <v>45954</v>
      </c>
      <c r="B71" s="193" t="s">
        <v>1467</v>
      </c>
      <c r="C71" s="194" t="s">
        <v>1482</v>
      </c>
    </row>
    <row r="72" spans="1:5" s="193" customFormat="1" ht="114.75" customHeight="1" x14ac:dyDescent="0.2">
      <c r="A72" s="192">
        <v>45954</v>
      </c>
      <c r="B72" s="193" t="s">
        <v>1464</v>
      </c>
      <c r="C72" s="194" t="s">
        <v>1483</v>
      </c>
    </row>
    <row r="73" spans="1:5" s="231" customFormat="1" ht="76.5" customHeight="1" x14ac:dyDescent="0.2">
      <c r="A73" s="230">
        <v>45966</v>
      </c>
      <c r="B73" s="232" t="s">
        <v>1510</v>
      </c>
      <c r="C73" s="232" t="s">
        <v>1526</v>
      </c>
    </row>
    <row r="74" spans="1:5" s="231" customFormat="1" ht="76.5" customHeight="1" x14ac:dyDescent="0.2">
      <c r="A74" s="230">
        <v>45966</v>
      </c>
      <c r="B74" s="232" t="s">
        <v>1505</v>
      </c>
      <c r="C74" s="232" t="s">
        <v>1526</v>
      </c>
    </row>
    <row r="75" spans="1:5" s="193" customFormat="1" ht="51" customHeight="1" x14ac:dyDescent="0.2">
      <c r="A75" s="192">
        <v>46188</v>
      </c>
      <c r="B75" s="193" t="s">
        <v>24</v>
      </c>
      <c r="C75" s="194" t="s">
        <v>1609</v>
      </c>
      <c r="D75" s="10"/>
      <c r="E75" s="33"/>
    </row>
    <row r="76" spans="1:5" s="193" customFormat="1" ht="25.5" customHeight="1" x14ac:dyDescent="0.2">
      <c r="A76" s="192">
        <v>46188</v>
      </c>
      <c r="B76" s="193" t="s">
        <v>1330</v>
      </c>
      <c r="C76" s="194" t="s">
        <v>1606</v>
      </c>
      <c r="D76" s="10"/>
      <c r="E76" s="33"/>
    </row>
    <row r="77" spans="1:5" s="193" customFormat="1" ht="38.25" customHeight="1" x14ac:dyDescent="0.2">
      <c r="A77" s="192">
        <v>46188</v>
      </c>
      <c r="B77" s="193" t="s">
        <v>1448</v>
      </c>
      <c r="C77" s="194" t="s">
        <v>1610</v>
      </c>
      <c r="D77" s="10"/>
      <c r="E77" s="33"/>
    </row>
    <row r="78" spans="1:5" s="193" customFormat="1" ht="25.5" customHeight="1" x14ac:dyDescent="0.2">
      <c r="A78" s="192">
        <v>46188</v>
      </c>
      <c r="B78" s="193" t="s">
        <v>1448</v>
      </c>
      <c r="C78" s="194" t="s">
        <v>1611</v>
      </c>
      <c r="D78" s="10"/>
      <c r="E78" s="33"/>
    </row>
    <row r="79" spans="1:5" s="193" customFormat="1" ht="76.5" customHeight="1" x14ac:dyDescent="0.2">
      <c r="A79" s="192">
        <v>46188</v>
      </c>
      <c r="B79" s="193" t="s">
        <v>1448</v>
      </c>
      <c r="C79" s="194" t="s">
        <v>1612</v>
      </c>
      <c r="D79" s="10"/>
      <c r="E79" s="33"/>
    </row>
    <row r="80" spans="1:5" s="193" customFormat="1" ht="76.5" customHeight="1" x14ac:dyDescent="0.2">
      <c r="A80" s="192">
        <v>46188</v>
      </c>
      <c r="B80" s="193" t="s">
        <v>1448</v>
      </c>
      <c r="C80" s="194" t="s">
        <v>1613</v>
      </c>
      <c r="D80" s="10"/>
      <c r="E80" s="33"/>
    </row>
    <row r="81" spans="1:5" s="193" customFormat="1" ht="63.75" customHeight="1" x14ac:dyDescent="0.2">
      <c r="A81" s="192">
        <v>46188</v>
      </c>
      <c r="B81" s="193" t="s">
        <v>1448</v>
      </c>
      <c r="C81" s="194" t="s">
        <v>1614</v>
      </c>
      <c r="D81" s="10"/>
      <c r="E81" s="33"/>
    </row>
    <row r="82" spans="1:5" s="195" customFormat="1" x14ac:dyDescent="0.2">
      <c r="A82" s="192"/>
      <c r="B82" s="231"/>
      <c r="C82" s="197"/>
      <c r="D82" s="226"/>
      <c r="E82" s="226"/>
    </row>
    <row r="83" spans="1:5" s="195" customFormat="1" x14ac:dyDescent="0.2">
      <c r="A83" s="192"/>
      <c r="D83" s="226"/>
      <c r="E83" s="226"/>
    </row>
    <row r="84" spans="1:5" s="195" customFormat="1" x14ac:dyDescent="0.2">
      <c r="A84" s="192"/>
      <c r="D84" s="226"/>
      <c r="E84" s="226"/>
    </row>
    <row r="85" spans="1:5" s="195" customFormat="1" x14ac:dyDescent="0.2">
      <c r="A85" s="211" t="s">
        <v>110</v>
      </c>
      <c r="C85" s="197" t="s">
        <v>359</v>
      </c>
      <c r="D85" s="226"/>
      <c r="E85" s="226"/>
    </row>
    <row r="86" spans="1:5" s="197" customFormat="1" ht="12.75" customHeight="1" x14ac:dyDescent="0.2">
      <c r="A86" s="196">
        <v>43525</v>
      </c>
      <c r="B86" s="197" t="s">
        <v>101</v>
      </c>
      <c r="C86" s="200" t="s">
        <v>807</v>
      </c>
      <c r="D86" s="226"/>
    </row>
    <row r="87" spans="1:5" s="197" customFormat="1" ht="12.75" customHeight="1" x14ac:dyDescent="0.2">
      <c r="A87" s="196">
        <v>43525</v>
      </c>
      <c r="B87" s="197" t="s">
        <v>356</v>
      </c>
      <c r="C87" s="200" t="s">
        <v>803</v>
      </c>
      <c r="D87" s="226"/>
      <c r="E87" s="226"/>
    </row>
    <row r="88" spans="1:5" s="197" customFormat="1" ht="12.75" customHeight="1" x14ac:dyDescent="0.2">
      <c r="A88" s="196">
        <v>43525</v>
      </c>
      <c r="B88" s="197" t="s">
        <v>804</v>
      </c>
      <c r="C88" s="200" t="s">
        <v>805</v>
      </c>
    </row>
    <row r="89" spans="1:5" s="197" customFormat="1" ht="12.75" customHeight="1" x14ac:dyDescent="0.2">
      <c r="A89" s="196">
        <v>43525</v>
      </c>
      <c r="B89" s="197" t="s">
        <v>223</v>
      </c>
      <c r="C89" s="200" t="s">
        <v>806</v>
      </c>
    </row>
    <row r="90" spans="1:5" s="197" customFormat="1" ht="12.75" customHeight="1" x14ac:dyDescent="0.2">
      <c r="A90" s="196">
        <v>43525</v>
      </c>
      <c r="B90" s="197" t="s">
        <v>818</v>
      </c>
      <c r="C90" s="200" t="s">
        <v>819</v>
      </c>
    </row>
    <row r="91" spans="1:5" s="197" customFormat="1" ht="12.75" customHeight="1" x14ac:dyDescent="0.2">
      <c r="A91" s="196">
        <v>43525</v>
      </c>
      <c r="B91" s="197" t="s">
        <v>750</v>
      </c>
      <c r="C91" s="200" t="s">
        <v>821</v>
      </c>
    </row>
    <row r="92" spans="1:5" s="197" customFormat="1" ht="25.5" customHeight="1" x14ac:dyDescent="0.2">
      <c r="A92" s="196">
        <v>43525</v>
      </c>
      <c r="B92" s="200" t="s">
        <v>578</v>
      </c>
      <c r="C92" s="200" t="s">
        <v>877</v>
      </c>
    </row>
    <row r="93" spans="1:5" s="197" customFormat="1" ht="38.25" x14ac:dyDescent="0.2">
      <c r="A93" s="196">
        <v>43525</v>
      </c>
      <c r="B93" s="200" t="s">
        <v>968</v>
      </c>
      <c r="C93" s="200" t="s">
        <v>969</v>
      </c>
    </row>
    <row r="94" spans="1:5" s="197" customFormat="1" ht="25.5" x14ac:dyDescent="0.2">
      <c r="A94" s="196">
        <v>43525</v>
      </c>
      <c r="B94" s="200" t="s">
        <v>520</v>
      </c>
      <c r="C94" s="200" t="s">
        <v>972</v>
      </c>
    </row>
    <row r="95" spans="1:5" s="197" customFormat="1" ht="25.5" customHeight="1" x14ac:dyDescent="0.2">
      <c r="A95" s="196">
        <v>43525</v>
      </c>
      <c r="B95" s="200" t="s">
        <v>23</v>
      </c>
      <c r="C95" s="200" t="s">
        <v>973</v>
      </c>
    </row>
    <row r="96" spans="1:5" s="193" customFormat="1" ht="63.75" x14ac:dyDescent="0.2">
      <c r="A96" s="192">
        <v>43900</v>
      </c>
      <c r="B96" s="193" t="s">
        <v>52</v>
      </c>
      <c r="C96" s="194" t="s">
        <v>1016</v>
      </c>
    </row>
    <row r="97" spans="1:6" s="193" customFormat="1" x14ac:dyDescent="0.2">
      <c r="A97" s="192">
        <v>43900</v>
      </c>
      <c r="B97" s="193" t="s">
        <v>53</v>
      </c>
      <c r="C97" s="193" t="s">
        <v>1012</v>
      </c>
    </row>
    <row r="98" spans="1:6" s="193" customFormat="1" ht="25.5" x14ac:dyDescent="0.2">
      <c r="A98" s="192">
        <v>43900</v>
      </c>
      <c r="B98" s="193" t="s">
        <v>522</v>
      </c>
      <c r="C98" s="194" t="s">
        <v>1053</v>
      </c>
    </row>
    <row r="99" spans="1:6" s="193" customFormat="1" x14ac:dyDescent="0.2">
      <c r="A99" s="192">
        <v>43900</v>
      </c>
      <c r="B99" s="193" t="s">
        <v>51</v>
      </c>
      <c r="C99" s="193" t="s">
        <v>1008</v>
      </c>
    </row>
    <row r="100" spans="1:6" s="193" customFormat="1" x14ac:dyDescent="0.2">
      <c r="A100" s="192">
        <v>43900</v>
      </c>
      <c r="B100" s="193" t="s">
        <v>51</v>
      </c>
      <c r="C100" s="193" t="s">
        <v>1007</v>
      </c>
    </row>
    <row r="101" spans="1:6" s="193" customFormat="1" ht="25.5" x14ac:dyDescent="0.2">
      <c r="A101" s="192">
        <v>43900</v>
      </c>
      <c r="B101" s="193" t="s">
        <v>51</v>
      </c>
      <c r="C101" s="194" t="s">
        <v>1086</v>
      </c>
    </row>
    <row r="102" spans="1:6" s="193" customFormat="1" ht="38.25" x14ac:dyDescent="0.2">
      <c r="A102" s="192">
        <v>43900</v>
      </c>
      <c r="B102" s="193" t="s">
        <v>1020</v>
      </c>
      <c r="C102" s="194" t="s">
        <v>1021</v>
      </c>
    </row>
    <row r="103" spans="1:6" s="197" customFormat="1" ht="12.75" customHeight="1" x14ac:dyDescent="0.2">
      <c r="A103" s="196">
        <v>44263</v>
      </c>
      <c r="B103" s="197" t="s">
        <v>79</v>
      </c>
      <c r="C103" s="200" t="s">
        <v>1159</v>
      </c>
      <c r="E103" s="139"/>
    </row>
    <row r="104" spans="1:6" s="197" customFormat="1" ht="12.75" customHeight="1" x14ac:dyDescent="0.2">
      <c r="A104" s="196">
        <v>44263</v>
      </c>
      <c r="B104" s="197" t="s">
        <v>749</v>
      </c>
      <c r="C104" s="200" t="s">
        <v>1199</v>
      </c>
      <c r="E104" s="139"/>
    </row>
    <row r="105" spans="1:6" s="197" customFormat="1" x14ac:dyDescent="0.2">
      <c r="A105" s="196">
        <v>44263</v>
      </c>
      <c r="B105" s="197" t="s">
        <v>629</v>
      </c>
      <c r="C105" s="200" t="s">
        <v>1167</v>
      </c>
      <c r="E105" s="139"/>
    </row>
    <row r="106" spans="1:6" s="197" customFormat="1" ht="38.25" x14ac:dyDescent="0.2">
      <c r="A106" s="196">
        <v>44263</v>
      </c>
      <c r="B106" s="197" t="s">
        <v>535</v>
      </c>
      <c r="C106" s="200" t="s">
        <v>1091</v>
      </c>
      <c r="E106" s="139"/>
    </row>
    <row r="107" spans="1:6" s="193" customFormat="1" ht="12.75" customHeight="1" x14ac:dyDescent="0.2">
      <c r="A107" s="192">
        <v>44333</v>
      </c>
      <c r="B107" s="193" t="s">
        <v>514</v>
      </c>
      <c r="C107" s="194" t="s">
        <v>1174</v>
      </c>
      <c r="E107" s="139"/>
    </row>
    <row r="108" spans="1:6" s="193" customFormat="1" ht="12.75" customHeight="1" x14ac:dyDescent="0.2">
      <c r="A108" s="192">
        <v>44333</v>
      </c>
      <c r="B108" s="193" t="s">
        <v>88</v>
      </c>
      <c r="C108" s="194" t="s">
        <v>1181</v>
      </c>
      <c r="E108" s="139"/>
    </row>
    <row r="109" spans="1:6" s="193" customFormat="1" ht="25.5" customHeight="1" x14ac:dyDescent="0.2">
      <c r="A109" s="192">
        <v>44566</v>
      </c>
      <c r="B109" s="193" t="s">
        <v>627</v>
      </c>
      <c r="C109" s="194" t="s">
        <v>1201</v>
      </c>
      <c r="E109" s="139"/>
      <c r="F109" s="73"/>
    </row>
    <row r="110" spans="1:6" s="193" customFormat="1" ht="25.5" customHeight="1" x14ac:dyDescent="0.2">
      <c r="A110" s="192">
        <v>44566</v>
      </c>
      <c r="B110" s="193" t="s">
        <v>775</v>
      </c>
      <c r="C110" s="194" t="s">
        <v>1201</v>
      </c>
      <c r="E110" s="139"/>
      <c r="F110" s="73"/>
    </row>
    <row r="111" spans="1:6" s="193" customFormat="1" ht="25.5" customHeight="1" x14ac:dyDescent="0.2">
      <c r="A111" s="192">
        <v>44566</v>
      </c>
      <c r="B111" s="193" t="s">
        <v>80</v>
      </c>
      <c r="C111" s="194" t="s">
        <v>1201</v>
      </c>
      <c r="E111" s="139"/>
      <c r="F111" s="73"/>
    </row>
    <row r="112" spans="1:6" s="193" customFormat="1" ht="25.5" customHeight="1" x14ac:dyDescent="0.2">
      <c r="A112" s="192">
        <v>44566</v>
      </c>
      <c r="B112" s="193" t="s">
        <v>572</v>
      </c>
      <c r="C112" s="194" t="s">
        <v>1201</v>
      </c>
      <c r="E112" s="2"/>
      <c r="F112" s="73"/>
    </row>
    <row r="113" spans="1:6" s="193" customFormat="1" ht="25.5" customHeight="1" x14ac:dyDescent="0.2">
      <c r="A113" s="192">
        <v>44566</v>
      </c>
      <c r="B113" s="194" t="s">
        <v>999</v>
      </c>
      <c r="C113" s="194" t="s">
        <v>1201</v>
      </c>
      <c r="E113" s="2"/>
      <c r="F113" s="73"/>
    </row>
    <row r="114" spans="1:6" s="193" customFormat="1" ht="25.5" customHeight="1" x14ac:dyDescent="0.2">
      <c r="A114" s="192">
        <v>44566</v>
      </c>
      <c r="B114" s="194" t="s">
        <v>82</v>
      </c>
      <c r="C114" s="194" t="s">
        <v>1201</v>
      </c>
      <c r="E114" s="139"/>
    </row>
    <row r="115" spans="1:6" s="193" customFormat="1" ht="25.5" customHeight="1" x14ac:dyDescent="0.2">
      <c r="A115" s="192">
        <v>44566</v>
      </c>
      <c r="B115" s="194" t="s">
        <v>1224</v>
      </c>
      <c r="C115" s="194" t="s">
        <v>1201</v>
      </c>
      <c r="E115" s="139"/>
    </row>
    <row r="116" spans="1:6" s="197" customFormat="1" x14ac:dyDescent="0.2">
      <c r="A116" s="196">
        <v>44739</v>
      </c>
      <c r="B116" s="197" t="s">
        <v>728</v>
      </c>
      <c r="C116" s="197" t="s">
        <v>1234</v>
      </c>
      <c r="E116" s="139"/>
    </row>
    <row r="117" spans="1:6" s="197" customFormat="1" x14ac:dyDescent="0.2">
      <c r="A117" s="196">
        <v>44739</v>
      </c>
      <c r="B117" s="197" t="s">
        <v>728</v>
      </c>
      <c r="C117" s="197" t="s">
        <v>1235</v>
      </c>
      <c r="E117" s="139"/>
    </row>
    <row r="118" spans="1:6" s="197" customFormat="1" x14ac:dyDescent="0.2">
      <c r="A118" s="196">
        <v>44739</v>
      </c>
      <c r="B118" s="197" t="s">
        <v>728</v>
      </c>
      <c r="C118" s="197" t="s">
        <v>1236</v>
      </c>
      <c r="E118" s="139"/>
    </row>
    <row r="119" spans="1:6" s="197" customFormat="1" x14ac:dyDescent="0.2">
      <c r="A119" s="196">
        <v>44739</v>
      </c>
      <c r="B119" s="197" t="s">
        <v>728</v>
      </c>
      <c r="C119" s="197" t="s">
        <v>1237</v>
      </c>
      <c r="E119" s="139"/>
    </row>
    <row r="120" spans="1:6" s="197" customFormat="1" x14ac:dyDescent="0.2">
      <c r="A120" s="196">
        <v>44739</v>
      </c>
      <c r="B120" s="197" t="s">
        <v>314</v>
      </c>
      <c r="C120" s="200" t="s">
        <v>1238</v>
      </c>
      <c r="E120" s="139"/>
    </row>
    <row r="121" spans="1:6" s="197" customFormat="1" x14ac:dyDescent="0.2">
      <c r="A121" s="224">
        <v>44739</v>
      </c>
      <c r="B121" s="197" t="s">
        <v>315</v>
      </c>
      <c r="C121" s="197" t="s">
        <v>1255</v>
      </c>
    </row>
    <row r="122" spans="1:6" s="193" customFormat="1" ht="25.5" x14ac:dyDescent="0.2">
      <c r="A122" s="192">
        <v>44854</v>
      </c>
      <c r="B122" s="193" t="s">
        <v>22</v>
      </c>
      <c r="C122" s="194" t="s">
        <v>1262</v>
      </c>
      <c r="E122" s="225"/>
    </row>
    <row r="123" spans="1:6" s="193" customFormat="1" ht="25.5" customHeight="1" x14ac:dyDescent="0.2">
      <c r="A123" s="192">
        <v>45120</v>
      </c>
      <c r="B123" s="193" t="s">
        <v>878</v>
      </c>
      <c r="C123" s="194" t="s">
        <v>1272</v>
      </c>
      <c r="E123" s="10"/>
      <c r="F123" s="229"/>
    </row>
    <row r="124" spans="1:6" s="193" customFormat="1" ht="25.5" customHeight="1" x14ac:dyDescent="0.2">
      <c r="A124" s="192">
        <v>45120</v>
      </c>
      <c r="B124" s="193" t="s">
        <v>572</v>
      </c>
      <c r="C124" s="194" t="s">
        <v>1201</v>
      </c>
      <c r="E124" s="2"/>
      <c r="F124" s="73"/>
    </row>
    <row r="125" spans="1:6" s="193" customFormat="1" ht="102" customHeight="1" x14ac:dyDescent="0.2">
      <c r="A125" s="192">
        <v>45120</v>
      </c>
      <c r="B125" s="193" t="s">
        <v>24</v>
      </c>
      <c r="C125" s="194" t="s">
        <v>1274</v>
      </c>
      <c r="D125" s="228"/>
      <c r="E125" s="10"/>
      <c r="F125" s="229"/>
    </row>
    <row r="126" spans="1:6" s="231" customFormat="1" x14ac:dyDescent="0.2">
      <c r="A126" s="230">
        <v>45336</v>
      </c>
      <c r="B126" s="231" t="s">
        <v>701</v>
      </c>
      <c r="C126" s="231" t="s">
        <v>1310</v>
      </c>
    </row>
    <row r="127" spans="1:6" s="231" customFormat="1" x14ac:dyDescent="0.2">
      <c r="A127" s="230">
        <v>45336</v>
      </c>
      <c r="B127" s="231" t="s">
        <v>512</v>
      </c>
      <c r="C127" s="231" t="s">
        <v>1310</v>
      </c>
    </row>
    <row r="128" spans="1:6" s="231" customFormat="1" x14ac:dyDescent="0.2">
      <c r="A128" s="230">
        <v>45336</v>
      </c>
      <c r="B128" s="231" t="s">
        <v>52</v>
      </c>
      <c r="C128" s="232" t="s">
        <v>1309</v>
      </c>
      <c r="E128" s="10"/>
    </row>
    <row r="129" spans="1:14" s="231" customFormat="1" x14ac:dyDescent="0.2">
      <c r="A129" s="230">
        <v>45336</v>
      </c>
      <c r="B129" s="231" t="s">
        <v>628</v>
      </c>
      <c r="C129" s="231" t="s">
        <v>1328</v>
      </c>
    </row>
    <row r="130" spans="1:14" s="231" customFormat="1" x14ac:dyDescent="0.2">
      <c r="A130" s="230">
        <v>45336</v>
      </c>
      <c r="B130" s="231" t="s">
        <v>372</v>
      </c>
      <c r="C130" s="231" t="s">
        <v>1331</v>
      </c>
    </row>
    <row r="131" spans="1:14" s="231" customFormat="1" ht="38.25" x14ac:dyDescent="0.2">
      <c r="A131" s="230">
        <v>45336</v>
      </c>
      <c r="B131" s="231" t="s">
        <v>361</v>
      </c>
      <c r="C131" s="232" t="s">
        <v>1329</v>
      </c>
      <c r="E131" s="73"/>
      <c r="F131" s="73"/>
      <c r="G131" s="220"/>
      <c r="H131" s="29"/>
      <c r="I131" s="29"/>
      <c r="J131" s="29"/>
    </row>
    <row r="132" spans="1:14" s="193" customFormat="1" x14ac:dyDescent="0.2">
      <c r="A132" s="192">
        <v>45462</v>
      </c>
      <c r="B132" s="193" t="s">
        <v>1364</v>
      </c>
      <c r="C132" s="194" t="s">
        <v>1365</v>
      </c>
      <c r="D132" s="10"/>
    </row>
    <row r="133" spans="1:14" s="239" customFormat="1" ht="25.5" customHeight="1" x14ac:dyDescent="0.2">
      <c r="A133" s="238">
        <v>45796</v>
      </c>
      <c r="B133" s="239" t="s">
        <v>812</v>
      </c>
      <c r="C133" s="240" t="s">
        <v>1370</v>
      </c>
      <c r="E133" s="241"/>
      <c r="F133" s="242"/>
    </row>
    <row r="134" spans="1:14" s="239" customFormat="1" x14ac:dyDescent="0.2">
      <c r="A134" s="238">
        <v>45796</v>
      </c>
      <c r="B134" s="239" t="s">
        <v>1364</v>
      </c>
      <c r="C134" s="240" t="s">
        <v>1371</v>
      </c>
      <c r="D134" s="221"/>
    </row>
    <row r="135" spans="1:14" s="193" customFormat="1" x14ac:dyDescent="0.2">
      <c r="A135" s="380">
        <v>46048</v>
      </c>
      <c r="B135" s="382" t="s">
        <v>993</v>
      </c>
      <c r="C135" s="244" t="s">
        <v>1534</v>
      </c>
    </row>
    <row r="136" spans="1:14" s="193" customFormat="1" x14ac:dyDescent="0.2">
      <c r="A136" s="381"/>
      <c r="B136" s="381"/>
      <c r="C136" s="194" t="s">
        <v>1535</v>
      </c>
    </row>
    <row r="137" spans="1:14" s="193" customFormat="1" x14ac:dyDescent="0.2">
      <c r="A137" s="381"/>
      <c r="B137" s="381"/>
      <c r="C137" s="194" t="s">
        <v>1536</v>
      </c>
    </row>
    <row r="138" spans="1:14" s="193" customFormat="1" x14ac:dyDescent="0.2">
      <c r="A138" s="381"/>
      <c r="B138" s="381"/>
      <c r="C138" s="194" t="s">
        <v>1537</v>
      </c>
      <c r="E138" s="246"/>
      <c r="F138" s="246"/>
      <c r="G138" s="246"/>
      <c r="H138" s="246"/>
      <c r="I138" s="246"/>
      <c r="J138" s="246"/>
      <c r="K138" s="246"/>
      <c r="L138" s="231"/>
      <c r="M138" s="231"/>
      <c r="N138" s="231"/>
    </row>
    <row r="139" spans="1:14" s="193" customFormat="1" x14ac:dyDescent="0.2">
      <c r="A139" s="381"/>
      <c r="B139" s="381"/>
      <c r="C139" s="194" t="s">
        <v>1538</v>
      </c>
      <c r="E139" s="246"/>
      <c r="F139" s="246"/>
      <c r="G139" s="246"/>
      <c r="H139" s="246"/>
      <c r="I139" s="246"/>
      <c r="J139" s="246"/>
      <c r="K139" s="246"/>
      <c r="L139" s="231"/>
      <c r="M139" s="231"/>
      <c r="N139" s="231"/>
    </row>
    <row r="140" spans="1:14" s="193" customFormat="1" x14ac:dyDescent="0.2">
      <c r="A140" s="381"/>
      <c r="B140" s="381"/>
      <c r="C140" s="194" t="s">
        <v>1539</v>
      </c>
      <c r="E140" s="247"/>
      <c r="F140" s="248"/>
      <c r="G140" s="248"/>
      <c r="H140" s="249"/>
      <c r="I140" s="249"/>
      <c r="J140" s="249"/>
      <c r="K140" s="249"/>
      <c r="L140" s="231"/>
      <c r="M140" s="231"/>
      <c r="N140" s="231"/>
    </row>
    <row r="141" spans="1:14" s="193" customFormat="1" x14ac:dyDescent="0.2">
      <c r="A141" s="381"/>
      <c r="B141" s="381"/>
      <c r="C141" s="194" t="s">
        <v>1540</v>
      </c>
      <c r="E141" s="246"/>
      <c r="F141" s="246"/>
      <c r="G141" s="246"/>
      <c r="H141" s="250"/>
      <c r="I141" s="246"/>
      <c r="J141" s="246"/>
      <c r="K141" s="250"/>
      <c r="L141" s="231"/>
      <c r="M141" s="231"/>
      <c r="N141" s="231"/>
    </row>
    <row r="142" spans="1:14" s="193" customFormat="1" x14ac:dyDescent="0.2">
      <c r="A142" s="380">
        <v>46048</v>
      </c>
      <c r="B142" s="382" t="s">
        <v>994</v>
      </c>
      <c r="C142" s="244" t="s">
        <v>1546</v>
      </c>
      <c r="E142" s="247"/>
      <c r="F142" s="249"/>
      <c r="G142" s="248"/>
      <c r="H142" s="246"/>
      <c r="I142" s="249"/>
      <c r="J142" s="249"/>
      <c r="K142" s="249"/>
      <c r="L142" s="231"/>
      <c r="M142" s="231"/>
      <c r="N142" s="231"/>
    </row>
    <row r="143" spans="1:14" s="193" customFormat="1" x14ac:dyDescent="0.2">
      <c r="A143" s="381"/>
      <c r="B143" s="381"/>
      <c r="C143" s="194" t="s">
        <v>1541</v>
      </c>
      <c r="E143" s="247"/>
      <c r="F143" s="249"/>
      <c r="G143" s="248"/>
      <c r="H143" s="246"/>
      <c r="I143" s="249"/>
      <c r="J143" s="249"/>
      <c r="K143" s="249"/>
      <c r="L143" s="231"/>
      <c r="M143" s="231"/>
      <c r="N143" s="231"/>
    </row>
    <row r="144" spans="1:14" s="193" customFormat="1" x14ac:dyDescent="0.2">
      <c r="A144" s="381"/>
      <c r="B144" s="381"/>
      <c r="C144" s="194" t="s">
        <v>1542</v>
      </c>
      <c r="E144" s="247"/>
      <c r="F144" s="249"/>
      <c r="G144" s="248"/>
      <c r="H144" s="246"/>
      <c r="I144" s="249"/>
      <c r="J144" s="249"/>
      <c r="K144" s="249"/>
      <c r="L144" s="231"/>
      <c r="M144" s="231"/>
      <c r="N144" s="231"/>
    </row>
    <row r="145" spans="1:14" s="193" customFormat="1" x14ac:dyDescent="0.2">
      <c r="A145" s="381"/>
      <c r="B145" s="381"/>
      <c r="C145" s="194" t="s">
        <v>1543</v>
      </c>
      <c r="E145" s="246"/>
      <c r="F145" s="246"/>
      <c r="G145" s="246"/>
      <c r="H145" s="246"/>
      <c r="I145" s="246"/>
      <c r="J145" s="246"/>
      <c r="K145" s="246"/>
      <c r="L145" s="231"/>
      <c r="M145" s="231"/>
      <c r="N145" s="231"/>
    </row>
    <row r="146" spans="1:14" s="193" customFormat="1" x14ac:dyDescent="0.2">
      <c r="A146" s="381"/>
      <c r="B146" s="381"/>
      <c r="C146" s="194" t="s">
        <v>1544</v>
      </c>
      <c r="E146" s="246"/>
      <c r="F146" s="246"/>
      <c r="G146" s="246"/>
      <c r="H146" s="246"/>
      <c r="I146" s="246"/>
      <c r="J146" s="246"/>
      <c r="K146" s="246"/>
      <c r="L146" s="231"/>
      <c r="M146" s="231"/>
      <c r="N146" s="231"/>
    </row>
    <row r="147" spans="1:14" s="193" customFormat="1" x14ac:dyDescent="0.2">
      <c r="A147" s="381"/>
      <c r="B147" s="381"/>
      <c r="C147" s="194" t="s">
        <v>1545</v>
      </c>
      <c r="E147" s="246"/>
      <c r="F147" s="246"/>
      <c r="G147" s="246"/>
      <c r="H147" s="246"/>
      <c r="I147" s="246"/>
      <c r="J147" s="246"/>
      <c r="K147" s="246"/>
      <c r="L147" s="231"/>
      <c r="M147" s="231"/>
      <c r="N147" s="231"/>
    </row>
    <row r="148" spans="1:14" s="231" customFormat="1" ht="25.5" customHeight="1" x14ac:dyDescent="0.2">
      <c r="A148" s="230">
        <v>46188</v>
      </c>
      <c r="B148" s="231" t="s">
        <v>53</v>
      </c>
      <c r="C148" s="232" t="s">
        <v>1647</v>
      </c>
      <c r="D148" s="139"/>
      <c r="E148" s="246"/>
      <c r="F148" s="249"/>
      <c r="G148" s="248"/>
      <c r="H148" s="246"/>
      <c r="I148" s="249"/>
      <c r="J148" s="249"/>
      <c r="K148" s="249"/>
    </row>
    <row r="149" spans="1:14" s="231" customFormat="1" ht="12.75" customHeight="1" x14ac:dyDescent="0.2">
      <c r="A149" s="383">
        <v>46188</v>
      </c>
      <c r="B149" s="385" t="s">
        <v>24</v>
      </c>
      <c r="C149" s="260" t="s">
        <v>1689</v>
      </c>
      <c r="D149" s="2"/>
      <c r="E149" s="246"/>
      <c r="F149" s="246"/>
      <c r="G149" s="246"/>
      <c r="H149" s="250"/>
      <c r="I149" s="246"/>
      <c r="J149" s="246"/>
      <c r="K149" s="250"/>
    </row>
    <row r="150" spans="1:14" x14ac:dyDescent="0.2">
      <c r="A150" s="384"/>
      <c r="B150" s="386"/>
      <c r="C150" t="s">
        <v>1690</v>
      </c>
    </row>
    <row r="151" spans="1:14" x14ac:dyDescent="0.2">
      <c r="A151" s="384"/>
      <c r="B151" s="386"/>
      <c r="C151" t="s">
        <v>1691</v>
      </c>
    </row>
    <row r="152" spans="1:14" x14ac:dyDescent="0.2">
      <c r="A152" s="384"/>
      <c r="B152" s="386"/>
      <c r="C152" t="s">
        <v>1692</v>
      </c>
    </row>
    <row r="153" spans="1:14" x14ac:dyDescent="0.2">
      <c r="A153" s="384"/>
      <c r="B153" s="386"/>
      <c r="C153" t="s">
        <v>1693</v>
      </c>
    </row>
    <row r="154" spans="1:14" x14ac:dyDescent="0.2">
      <c r="A154" s="384"/>
      <c r="B154" s="386"/>
      <c r="C154" t="s">
        <v>1694</v>
      </c>
    </row>
    <row r="155" spans="1:14" x14ac:dyDescent="0.2">
      <c r="A155" s="384"/>
      <c r="B155" s="386"/>
      <c r="C155" t="s">
        <v>1695</v>
      </c>
    </row>
    <row r="156" spans="1:14" x14ac:dyDescent="0.2">
      <c r="A156" s="384"/>
      <c r="B156" s="386"/>
      <c r="C156" t="s">
        <v>1696</v>
      </c>
    </row>
    <row r="157" spans="1:14" x14ac:dyDescent="0.2">
      <c r="A157" s="384"/>
      <c r="B157" s="386"/>
      <c r="C157" t="s">
        <v>1697</v>
      </c>
    </row>
    <row r="158" spans="1:14" x14ac:dyDescent="0.2">
      <c r="A158" s="384"/>
      <c r="B158" s="386"/>
      <c r="C158" t="s">
        <v>1698</v>
      </c>
    </row>
    <row r="159" spans="1:14" x14ac:dyDescent="0.2">
      <c r="A159" s="384"/>
      <c r="B159" s="386"/>
      <c r="C159" t="s">
        <v>1699</v>
      </c>
    </row>
    <row r="160" spans="1:14" x14ac:dyDescent="0.2">
      <c r="A160" s="384"/>
      <c r="B160" s="386"/>
      <c r="C160" t="s">
        <v>1700</v>
      </c>
    </row>
    <row r="161" spans="1:14" x14ac:dyDescent="0.2">
      <c r="A161" s="384"/>
      <c r="B161" s="386"/>
      <c r="C161" t="s">
        <v>1701</v>
      </c>
    </row>
    <row r="162" spans="1:14" x14ac:dyDescent="0.2">
      <c r="A162" s="384"/>
      <c r="B162" s="386"/>
      <c r="C162" t="s">
        <v>1702</v>
      </c>
    </row>
    <row r="163" spans="1:14" x14ac:dyDescent="0.2">
      <c r="A163" s="384"/>
      <c r="B163" s="386"/>
      <c r="C163" t="s">
        <v>1703</v>
      </c>
    </row>
    <row r="164" spans="1:14" s="231" customFormat="1" ht="12.75" customHeight="1" x14ac:dyDescent="0.2">
      <c r="A164" s="230">
        <v>46188</v>
      </c>
      <c r="B164" s="231" t="s">
        <v>1027</v>
      </c>
      <c r="C164" s="232" t="s">
        <v>1657</v>
      </c>
      <c r="D164" s="2"/>
      <c r="E164" s="246"/>
      <c r="F164" s="246"/>
      <c r="G164" s="246"/>
      <c r="H164" s="250"/>
      <c r="I164" s="246"/>
      <c r="J164" s="246"/>
      <c r="K164" s="250"/>
    </row>
    <row r="165" spans="1:14" s="231" customFormat="1" ht="38.25" customHeight="1" x14ac:dyDescent="0.2">
      <c r="A165" s="230">
        <v>46188</v>
      </c>
      <c r="B165" s="231" t="s">
        <v>1330</v>
      </c>
      <c r="C165" s="232" t="s">
        <v>1635</v>
      </c>
      <c r="D165" s="2"/>
      <c r="E165" s="246"/>
      <c r="F165" s="246"/>
      <c r="G165" s="246"/>
      <c r="H165" s="250"/>
      <c r="I165" s="246"/>
      <c r="J165" s="246"/>
      <c r="K165" s="250"/>
    </row>
    <row r="166" spans="1:14" s="231" customFormat="1" ht="12.75" customHeight="1" x14ac:dyDescent="0.2">
      <c r="A166" s="230">
        <v>46188</v>
      </c>
      <c r="B166" s="231" t="s">
        <v>51</v>
      </c>
      <c r="C166" s="232" t="s">
        <v>1665</v>
      </c>
      <c r="D166" s="139"/>
      <c r="E166" s="246"/>
      <c r="F166" s="249"/>
      <c r="G166" s="248"/>
      <c r="H166" s="246"/>
      <c r="I166" s="249"/>
      <c r="J166" s="249"/>
      <c r="K166" s="249"/>
    </row>
    <row r="167" spans="1:14" s="231" customFormat="1" ht="12.75" customHeight="1" x14ac:dyDescent="0.2">
      <c r="A167" s="230">
        <v>46188</v>
      </c>
      <c r="B167" s="231" t="s">
        <v>1448</v>
      </c>
      <c r="C167" s="232" t="s">
        <v>1557</v>
      </c>
      <c r="D167" s="2"/>
      <c r="E167" s="246"/>
      <c r="F167" s="248"/>
      <c r="G167" s="248"/>
      <c r="H167" s="249"/>
      <c r="I167" s="249"/>
      <c r="J167" s="249"/>
      <c r="K167" s="249"/>
    </row>
    <row r="168" spans="1:14" s="231" customFormat="1" ht="38.25" customHeight="1" x14ac:dyDescent="0.2">
      <c r="A168" s="230">
        <v>46188</v>
      </c>
      <c r="B168" s="231" t="s">
        <v>50</v>
      </c>
      <c r="C168" s="232" t="s">
        <v>1656</v>
      </c>
      <c r="D168" s="139"/>
      <c r="E168" s="246"/>
      <c r="F168" s="249"/>
      <c r="G168" s="248"/>
      <c r="H168" s="246"/>
      <c r="I168" s="249"/>
      <c r="J168" s="249"/>
      <c r="K168" s="249"/>
    </row>
    <row r="169" spans="1:14" s="199" customFormat="1" ht="13.5" customHeight="1" x14ac:dyDescent="0.2">
      <c r="A169" s="245"/>
      <c r="D169" s="243"/>
      <c r="E169" s="247"/>
      <c r="F169" s="249"/>
      <c r="G169" s="248"/>
      <c r="H169" s="246"/>
      <c r="I169" s="249"/>
      <c r="J169" s="249"/>
      <c r="K169" s="249"/>
      <c r="L169" s="231"/>
      <c r="M169" s="231"/>
      <c r="N169" s="231"/>
    </row>
    <row r="170" spans="1:14" s="195" customFormat="1" x14ac:dyDescent="0.2">
      <c r="A170" s="192"/>
      <c r="B170" s="197" t="s">
        <v>230</v>
      </c>
      <c r="D170" s="139"/>
      <c r="E170" s="247"/>
      <c r="F170" s="249"/>
      <c r="G170" s="248"/>
      <c r="H170" s="246"/>
      <c r="I170" s="249"/>
      <c r="J170" s="249"/>
      <c r="K170" s="249"/>
      <c r="L170" s="231"/>
      <c r="M170" s="231"/>
      <c r="N170" s="231"/>
    </row>
    <row r="171" spans="1:14" s="195" customFormat="1" x14ac:dyDescent="0.2">
      <c r="A171" s="192"/>
      <c r="D171" s="202"/>
      <c r="E171" s="246"/>
      <c r="F171" s="246"/>
      <c r="G171" s="246"/>
      <c r="H171" s="246"/>
      <c r="I171" s="246"/>
      <c r="J171" s="246"/>
      <c r="K171" s="246"/>
      <c r="L171" s="231"/>
      <c r="M171" s="231"/>
      <c r="N171" s="231"/>
    </row>
    <row r="172" spans="1:14" s="195" customFormat="1" x14ac:dyDescent="0.2">
      <c r="A172" s="211" t="s">
        <v>37</v>
      </c>
      <c r="D172" s="202"/>
      <c r="E172" s="246"/>
      <c r="F172" s="246"/>
      <c r="G172" s="246"/>
      <c r="H172" s="246"/>
      <c r="I172" s="246"/>
      <c r="J172" s="246"/>
      <c r="K172" s="246"/>
      <c r="L172" s="231"/>
      <c r="M172" s="231"/>
      <c r="N172" s="231"/>
    </row>
    <row r="173" spans="1:14" s="195" customFormat="1" ht="51" customHeight="1" x14ac:dyDescent="0.2">
      <c r="A173" s="198">
        <v>43607</v>
      </c>
      <c r="B173" s="197" t="s">
        <v>353</v>
      </c>
      <c r="C173" s="200" t="s">
        <v>986</v>
      </c>
      <c r="D173" s="202"/>
      <c r="E173" s="246"/>
      <c r="F173" s="246"/>
      <c r="G173" s="246"/>
      <c r="H173" s="246"/>
      <c r="I173" s="246"/>
      <c r="J173" s="246"/>
      <c r="K173" s="246"/>
      <c r="L173" s="231"/>
      <c r="M173" s="231"/>
      <c r="N173" s="231"/>
    </row>
    <row r="174" spans="1:14" s="195" customFormat="1" ht="127.5" customHeight="1" x14ac:dyDescent="0.2">
      <c r="A174" s="198">
        <v>43607</v>
      </c>
      <c r="B174" s="197" t="s">
        <v>987</v>
      </c>
      <c r="C174" s="200" t="s">
        <v>988</v>
      </c>
      <c r="D174" s="202"/>
      <c r="E174" s="247"/>
      <c r="F174" s="248"/>
      <c r="G174" s="248"/>
      <c r="H174" s="249"/>
      <c r="I174" s="249"/>
      <c r="J174" s="249"/>
      <c r="K174" s="249"/>
      <c r="L174" s="231"/>
      <c r="M174" s="231"/>
      <c r="N174" s="231"/>
    </row>
    <row r="175" spans="1:14" s="193" customFormat="1" ht="38.25" x14ac:dyDescent="0.2">
      <c r="A175" s="192">
        <v>43906</v>
      </c>
      <c r="B175" s="193" t="s">
        <v>51</v>
      </c>
      <c r="C175" s="194" t="s">
        <v>1087</v>
      </c>
      <c r="D175" s="202"/>
      <c r="E175" s="202"/>
    </row>
    <row r="176" spans="1:14" s="197" customFormat="1" ht="25.5" x14ac:dyDescent="0.2">
      <c r="A176" s="192">
        <v>44246</v>
      </c>
      <c r="B176" s="193" t="s">
        <v>1110</v>
      </c>
      <c r="C176" s="194" t="s">
        <v>1111</v>
      </c>
      <c r="D176" s="202"/>
      <c r="E176" s="202"/>
    </row>
    <row r="177" spans="1:5" s="197" customFormat="1" ht="25.5" x14ac:dyDescent="0.2">
      <c r="A177" s="192">
        <v>44246</v>
      </c>
      <c r="B177" s="193" t="s">
        <v>997</v>
      </c>
      <c r="C177" s="194" t="s">
        <v>1164</v>
      </c>
      <c r="D177" s="202"/>
      <c r="E177" s="202"/>
    </row>
    <row r="178" spans="1:5" s="199" customFormat="1" ht="63.75" x14ac:dyDescent="0.2">
      <c r="A178" s="230">
        <v>45147</v>
      </c>
      <c r="B178" s="231" t="s">
        <v>508</v>
      </c>
      <c r="C178" s="232" t="s">
        <v>1288</v>
      </c>
      <c r="D178" s="202"/>
      <c r="E178" s="202"/>
    </row>
    <row r="179" spans="1:5" x14ac:dyDescent="0.2">
      <c r="A179" s="94">
        <v>45163</v>
      </c>
      <c r="B179" s="193" t="s">
        <v>711</v>
      </c>
      <c r="C179" s="194" t="s">
        <v>1363</v>
      </c>
      <c r="D179" s="202"/>
      <c r="E179" s="202"/>
    </row>
    <row r="180" spans="1:5" s="231" customFormat="1" ht="25.5" x14ac:dyDescent="0.2">
      <c r="A180" s="230">
        <v>45562</v>
      </c>
      <c r="B180" s="231" t="s">
        <v>24</v>
      </c>
      <c r="C180" s="232" t="s">
        <v>1368</v>
      </c>
      <c r="D180" s="202"/>
      <c r="E180" s="202"/>
    </row>
    <row r="181" spans="1:5" s="231" customFormat="1" x14ac:dyDescent="0.2">
      <c r="A181" s="230">
        <v>45562</v>
      </c>
      <c r="B181" s="231" t="s">
        <v>51</v>
      </c>
      <c r="C181" s="232" t="s">
        <v>1367</v>
      </c>
    </row>
    <row r="182" spans="1:5" s="235" customFormat="1" x14ac:dyDescent="0.2">
      <c r="A182" s="234">
        <v>45562</v>
      </c>
      <c r="B182" s="235" t="s">
        <v>77</v>
      </c>
      <c r="C182" s="235" t="s">
        <v>1369</v>
      </c>
      <c r="E182" s="236"/>
    </row>
    <row r="183" spans="1:5" x14ac:dyDescent="0.2">
      <c r="A183" s="94">
        <v>46192</v>
      </c>
      <c r="B183" s="231" t="s">
        <v>1705</v>
      </c>
      <c r="C183" s="232" t="s">
        <v>1704</v>
      </c>
    </row>
    <row r="184" spans="1:5" x14ac:dyDescent="0.2">
      <c r="B184" s="168"/>
    </row>
  </sheetData>
  <sortState xmlns:xlrd2="http://schemas.microsoft.com/office/spreadsheetml/2017/richdata2" ref="A148:N168">
    <sortCondition ref="B148:B168"/>
  </sortState>
  <mergeCells count="6">
    <mergeCell ref="A135:A141"/>
    <mergeCell ref="B135:B141"/>
    <mergeCell ref="A142:A147"/>
    <mergeCell ref="B142:B147"/>
    <mergeCell ref="A149:A163"/>
    <mergeCell ref="B149:B163"/>
  </mergeCells>
  <phoneticPr fontId="0" type="noConversion"/>
  <pageMargins left="0.25" right="0.25" top="0.75" bottom="0.75" header="0.3" footer="0.3"/>
  <pageSetup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2026-06-04T17:32:53Z</cp:lastPrinted>
  <dcterms:created xsi:type="dcterms:W3CDTF">1998-06-02T12:05:01Z</dcterms:created>
  <dcterms:modified xsi:type="dcterms:W3CDTF">2026-06-19T15:24:06Z</dcterms:modified>
</cp:coreProperties>
</file>